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https://d.docs.live.net/1ac36aba63e45d30/Projects_ML_DA/Excel/"/>
    </mc:Choice>
  </mc:AlternateContent>
  <xr:revisionPtr revIDLastSave="0" documentId="8_{954BC290-A036-4425-BD9B-7050680C7363}" xr6:coauthVersionLast="47" xr6:coauthVersionMax="47" xr10:uidLastSave="{00000000-0000-0000-0000-000000000000}"/>
  <bookViews>
    <workbookView xWindow="-108" yWindow="-108" windowWidth="23256" windowHeight="12456" xr2:uid="{00000000-000D-0000-FFFF-FFFF00000000}"/>
  </bookViews>
  <sheets>
    <sheet name="Dashboard" sheetId="1" r:id="rId1"/>
    <sheet name="Pivots" sheetId="16" r:id="rId2"/>
    <sheet name="AR Aging Data" sheetId="15" r:id="rId3"/>
    <sheet name="AR Target data" sheetId="2" r:id="rId4"/>
    <sheet name="03_16 Aging" sheetId="49" state="hidden" r:id="rId5"/>
    <sheet name="06_16 Aging" sheetId="50" state="hidden" r:id="rId6"/>
    <sheet name="09_16 Aging" sheetId="51" state="hidden" r:id="rId7"/>
    <sheet name="12_16 Aging" sheetId="5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'03_16 Aging'!$A$1:$Q$227</definedName>
    <definedName name="_xlnm._FilterDatabase" localSheetId="5" hidden="1">'06_16 Aging'!$A$1:$Q$242</definedName>
    <definedName name="_xlnm._FilterDatabase" localSheetId="6" hidden="1">'09_16 Aging'!$A$1:$Q$224</definedName>
    <definedName name="_xlnm._FilterDatabase" localSheetId="7" hidden="1">'12_16 Aging'!$A$1:$Q$243</definedName>
    <definedName name="_xlnm._FilterDatabase" localSheetId="2" hidden="1">'AR Aging Data'!$A$1:$AO$2</definedName>
    <definedName name="_xlnm._FilterDatabase" localSheetId="3" hidden="1">#REF!</definedName>
    <definedName name="AA">'[1]100k forms'!#REF!</definedName>
    <definedName name="aaa">[2]Sheet2!$A:$B</definedName>
    <definedName name="abc">[3]Sheet2!$A:$B</definedName>
    <definedName name="bbb">#REF!</definedName>
    <definedName name="BK9710_Germany_DEM_List">#REF!</definedName>
    <definedName name="exclcre">#REF!</definedName>
    <definedName name="form">[4]Sheet2!$A$1:$B$65536</definedName>
    <definedName name="form1">'[5]100k form'!$A$1:$B$65536</definedName>
    <definedName name="form2">[6]Sheet1!$A$1:$C$140</definedName>
    <definedName name="One">'[1]100k forms'!#REF!</definedName>
    <definedName name="Slicer_Country">#N/A</definedName>
    <definedName name="Slicer_Country1">#N/A</definedName>
    <definedName name="Slicer_Country2">#N/A</definedName>
    <definedName name="Three">#REF!</definedName>
    <definedName name="Two">[7]Sheet2!$A:$C</definedName>
    <definedName name="Z_497F341A_AAE8_4EF7_9622_48BC163A13ED_.wvu.Cols" hidden="1">'[8]Misc NIE Credits '!$Q$1:$R$65536,'[8]Misc NIE Credits '!$T$1:$T$65536</definedName>
  </definedNames>
  <calcPr calcId="191029"/>
  <pivotCaches>
    <pivotCache cacheId="2" r:id="rId17"/>
    <pivotCache cacheId="3"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15" l="1"/>
  <c r="L41" i="15"/>
  <c r="L39" i="15"/>
  <c r="L42" i="15"/>
  <c r="M42" i="15"/>
  <c r="M14" i="15" l="1"/>
  <c r="M56" i="15"/>
  <c r="M28" i="15" l="1"/>
  <c r="M34" i="15" l="1"/>
  <c r="M46" i="15" l="1"/>
  <c r="M47" i="15"/>
  <c r="M48" i="15"/>
  <c r="M49" i="15"/>
  <c r="M50" i="15"/>
  <c r="M31" i="15" l="1"/>
  <c r="M55" i="15" l="1"/>
  <c r="M54" i="15"/>
  <c r="M53" i="15"/>
  <c r="M52" i="15"/>
  <c r="M51" i="15"/>
  <c r="M45" i="15"/>
  <c r="M44" i="15"/>
  <c r="M30" i="15"/>
  <c r="M41" i="15" l="1"/>
  <c r="M40" i="15"/>
  <c r="M39" i="15"/>
  <c r="M38" i="15"/>
  <c r="M37" i="15"/>
  <c r="M36" i="15"/>
  <c r="M35" i="15"/>
  <c r="M33" i="15"/>
  <c r="M32" i="15"/>
  <c r="M27" i="15" l="1"/>
  <c r="M26" i="15"/>
  <c r="M25" i="15"/>
  <c r="M24" i="15"/>
  <c r="M23" i="15"/>
  <c r="M22" i="15"/>
  <c r="M21" i="15"/>
  <c r="M20" i="15"/>
  <c r="M19" i="15"/>
  <c r="M18" i="15"/>
  <c r="M17" i="15"/>
  <c r="M16" i="15"/>
  <c r="M13" i="15" l="1"/>
  <c r="Q3" i="52" l="1"/>
  <c r="Q4" i="52"/>
  <c r="Q5" i="52"/>
  <c r="Q6" i="52"/>
  <c r="Q7" i="52"/>
  <c r="Q8" i="52"/>
  <c r="Q9" i="52"/>
  <c r="Q10" i="52"/>
  <c r="Q11" i="52"/>
  <c r="Q12" i="52"/>
  <c r="Q13" i="52"/>
  <c r="Q14" i="52"/>
  <c r="Q15" i="52"/>
  <c r="Q16" i="52"/>
  <c r="Q17" i="52"/>
  <c r="Q18" i="52"/>
  <c r="Q19" i="52"/>
  <c r="Q20" i="52"/>
  <c r="Q21" i="52"/>
  <c r="Q22" i="52"/>
  <c r="Q23" i="52"/>
  <c r="Q24" i="52"/>
  <c r="Q25" i="52"/>
  <c r="Q26" i="52"/>
  <c r="Q27" i="52"/>
  <c r="Q28" i="52"/>
  <c r="Q29" i="52"/>
  <c r="Q30" i="52"/>
  <c r="Q31" i="52"/>
  <c r="Q32" i="52"/>
  <c r="Q33" i="52"/>
  <c r="Q34" i="52"/>
  <c r="Q35" i="52"/>
  <c r="Q36" i="52"/>
  <c r="Q37" i="52"/>
  <c r="Q38" i="52"/>
  <c r="Q39" i="52"/>
  <c r="Q40" i="52"/>
  <c r="Q41" i="52"/>
  <c r="Q42" i="52"/>
  <c r="Q43" i="52"/>
  <c r="Q44" i="52"/>
  <c r="Q45" i="52"/>
  <c r="Q46" i="52"/>
  <c r="Q47" i="52"/>
  <c r="Q48" i="52"/>
  <c r="Q49" i="52"/>
  <c r="Q50" i="52"/>
  <c r="Q51" i="52"/>
  <c r="Q52" i="52"/>
  <c r="Q53" i="52"/>
  <c r="Q54" i="52"/>
  <c r="Q55" i="52"/>
  <c r="Q56" i="52"/>
  <c r="Q57" i="52"/>
  <c r="Q58" i="52"/>
  <c r="Q59" i="52"/>
  <c r="Q60" i="52"/>
  <c r="Q61" i="52"/>
  <c r="Q62" i="52"/>
  <c r="Q63" i="52"/>
  <c r="Q64" i="52"/>
  <c r="Q65" i="52"/>
  <c r="Q66" i="52"/>
  <c r="Q67" i="52"/>
  <c r="Q68" i="52"/>
  <c r="Q69" i="52"/>
  <c r="Q70" i="52"/>
  <c r="Q71" i="52"/>
  <c r="Q72" i="52"/>
  <c r="Q73" i="52"/>
  <c r="Q74" i="52"/>
  <c r="Q75" i="52"/>
  <c r="Q76" i="52"/>
  <c r="Q77" i="52"/>
  <c r="Q78" i="52"/>
  <c r="Q79" i="52"/>
  <c r="Q80" i="52"/>
  <c r="Q81" i="52"/>
  <c r="Q82" i="52"/>
  <c r="Q83" i="52"/>
  <c r="Q84" i="52"/>
  <c r="Q85" i="52"/>
  <c r="Q86" i="52"/>
  <c r="Q87" i="52"/>
  <c r="Q88" i="52"/>
  <c r="Q89" i="52"/>
  <c r="Q90" i="52"/>
  <c r="Q91" i="52"/>
  <c r="Q92" i="52"/>
  <c r="Q93" i="52"/>
  <c r="Q94" i="52"/>
  <c r="Q95" i="52"/>
  <c r="Q96" i="52"/>
  <c r="Q97" i="52"/>
  <c r="Q98" i="52"/>
  <c r="Q99" i="52"/>
  <c r="Q100" i="52"/>
  <c r="Q101" i="52"/>
  <c r="Q102" i="52"/>
  <c r="Q103" i="52"/>
  <c r="Q104" i="52"/>
  <c r="Q105" i="52"/>
  <c r="Q106" i="52"/>
  <c r="Q107" i="52"/>
  <c r="Q108" i="52"/>
  <c r="Q109" i="52"/>
  <c r="Q110" i="52"/>
  <c r="Q111" i="52"/>
  <c r="Q112" i="52"/>
  <c r="Q113" i="52"/>
  <c r="Q114" i="52"/>
  <c r="Q115" i="52"/>
  <c r="Q116" i="52"/>
  <c r="Q117" i="52"/>
  <c r="Q118" i="52"/>
  <c r="Q119" i="52"/>
  <c r="Q120" i="52"/>
  <c r="Q121" i="52"/>
  <c r="Q122" i="52"/>
  <c r="Q123" i="52"/>
  <c r="Q124" i="52"/>
  <c r="Q125" i="52"/>
  <c r="Q126" i="52"/>
  <c r="Q127" i="52"/>
  <c r="Q128" i="52"/>
  <c r="Q129" i="52"/>
  <c r="Q130" i="52"/>
  <c r="Q131" i="52"/>
  <c r="Q132" i="52"/>
  <c r="Q133" i="52"/>
  <c r="Q134" i="52"/>
  <c r="Q135" i="52"/>
  <c r="Q136" i="52"/>
  <c r="Q137" i="52"/>
  <c r="Q138" i="52"/>
  <c r="Q139" i="52"/>
  <c r="Q140" i="52"/>
  <c r="Q141" i="52"/>
  <c r="Q142" i="52"/>
  <c r="Q143" i="52"/>
  <c r="Q144" i="52"/>
  <c r="Q145" i="52"/>
  <c r="Q146" i="52"/>
  <c r="Q147" i="52"/>
  <c r="Q148" i="52"/>
  <c r="Q149" i="52"/>
  <c r="Q150" i="52"/>
  <c r="Q151" i="52"/>
  <c r="Q152" i="52"/>
  <c r="Q153" i="52"/>
  <c r="Q154" i="52"/>
  <c r="Q155" i="52"/>
  <c r="Q156" i="52"/>
  <c r="Q157" i="52"/>
  <c r="Q158" i="52"/>
  <c r="Q159" i="52"/>
  <c r="Q160" i="52"/>
  <c r="Q161" i="52"/>
  <c r="Q162" i="52"/>
  <c r="Q163" i="52"/>
  <c r="Q164" i="52"/>
  <c r="Q165" i="52"/>
  <c r="Q166" i="52"/>
  <c r="Q167" i="52"/>
  <c r="Q168" i="52"/>
  <c r="Q169" i="52"/>
  <c r="Q170" i="52"/>
  <c r="Q171" i="52"/>
  <c r="Q172" i="52"/>
  <c r="Q173" i="52"/>
  <c r="Q174" i="52"/>
  <c r="Q175" i="52"/>
  <c r="Q176" i="52"/>
  <c r="Q177" i="52"/>
  <c r="Q178" i="52"/>
  <c r="Q179" i="52"/>
  <c r="Q180" i="52"/>
  <c r="Q181" i="52"/>
  <c r="Q182" i="52"/>
  <c r="Q183" i="52"/>
  <c r="Q184" i="52"/>
  <c r="Q185" i="52"/>
  <c r="Q186" i="52"/>
  <c r="Q187" i="52"/>
  <c r="Q188" i="52"/>
  <c r="Q189" i="52"/>
  <c r="Q190" i="52"/>
  <c r="Q191" i="52"/>
  <c r="Q192" i="52"/>
  <c r="Q193" i="52"/>
  <c r="Q194" i="52"/>
  <c r="Q195" i="52"/>
  <c r="Q196" i="52"/>
  <c r="Q197" i="52"/>
  <c r="Q198" i="52"/>
  <c r="Q199" i="52"/>
  <c r="Q200" i="52"/>
  <c r="Q201" i="52"/>
  <c r="Q202" i="52"/>
  <c r="Q203" i="52"/>
  <c r="Q204" i="52"/>
  <c r="Q205" i="52"/>
  <c r="Q206" i="52"/>
  <c r="Q207" i="52"/>
  <c r="Q208" i="52"/>
  <c r="Q209" i="52"/>
  <c r="Q210" i="52"/>
  <c r="Q211" i="52"/>
  <c r="Q212" i="52"/>
  <c r="Q213" i="52"/>
  <c r="Q214" i="52"/>
  <c r="Q215" i="52"/>
  <c r="Q216" i="52"/>
  <c r="Q217" i="52"/>
  <c r="Q218" i="52"/>
  <c r="Q219" i="52"/>
  <c r="Q220" i="52"/>
  <c r="Q221" i="52"/>
  <c r="Q222" i="52"/>
  <c r="Q223" i="52"/>
  <c r="Q224" i="52"/>
  <c r="Q225" i="52"/>
  <c r="Q226" i="52"/>
  <c r="Q227" i="52"/>
  <c r="Q228" i="52"/>
  <c r="Q229" i="52"/>
  <c r="Q230" i="52"/>
  <c r="Q231" i="52"/>
  <c r="Q232" i="52"/>
  <c r="Q233" i="52"/>
  <c r="Q234" i="52"/>
  <c r="Q235" i="52"/>
  <c r="Q236" i="52"/>
  <c r="Q237" i="52"/>
  <c r="Q238" i="52"/>
  <c r="Q239" i="52"/>
  <c r="Q240" i="52"/>
  <c r="Q241" i="52"/>
  <c r="Q242" i="52"/>
  <c r="Q243" i="52"/>
  <c r="Q2" i="52"/>
  <c r="Q228" i="51"/>
  <c r="G228" i="51"/>
  <c r="Q226" i="51"/>
  <c r="G226" i="51"/>
  <c r="P227" i="51"/>
  <c r="O227" i="51"/>
  <c r="N227" i="51"/>
  <c r="M227" i="51"/>
  <c r="L227" i="51"/>
  <c r="K227" i="51"/>
  <c r="J227" i="51"/>
  <c r="I227" i="51"/>
  <c r="H227" i="51"/>
  <c r="G227" i="51"/>
  <c r="P225" i="51"/>
  <c r="O225" i="51"/>
  <c r="N225" i="51"/>
  <c r="M225" i="51"/>
  <c r="L225" i="51"/>
  <c r="K225" i="51"/>
  <c r="J225" i="51"/>
  <c r="I225" i="51"/>
  <c r="H225" i="51"/>
  <c r="G225" i="51"/>
  <c r="M10" i="15"/>
  <c r="M11" i="15"/>
  <c r="M12" i="15"/>
  <c r="Q246" i="50"/>
  <c r="G246" i="50"/>
  <c r="Q244" i="50"/>
  <c r="G244" i="50"/>
  <c r="P245" i="50" l="1"/>
  <c r="O245" i="50"/>
  <c r="N245" i="50"/>
  <c r="M245" i="50"/>
  <c r="L245" i="50"/>
  <c r="K245" i="50"/>
  <c r="J245" i="50"/>
  <c r="I245" i="50"/>
  <c r="H245" i="50"/>
  <c r="G245" i="50"/>
  <c r="P243" i="50"/>
  <c r="O243" i="50"/>
  <c r="N243" i="50"/>
  <c r="M243" i="50"/>
  <c r="L243" i="50"/>
  <c r="K243" i="50"/>
  <c r="J243" i="50"/>
  <c r="I243" i="50"/>
  <c r="H243" i="50"/>
  <c r="G243" i="50"/>
  <c r="M3" i="15"/>
  <c r="M4" i="15"/>
  <c r="M5" i="15"/>
  <c r="M6" i="15"/>
  <c r="M7" i="15"/>
  <c r="M8" i="15"/>
  <c r="M9" i="15"/>
  <c r="Q228" i="49"/>
  <c r="G228" i="49"/>
  <c r="Q203" i="49"/>
  <c r="G203" i="49"/>
  <c r="Q199" i="49"/>
  <c r="G199" i="49"/>
  <c r="P229" i="49"/>
  <c r="O229" i="49"/>
  <c r="N229" i="49"/>
  <c r="M229" i="49"/>
  <c r="L229" i="49"/>
  <c r="K229" i="49"/>
  <c r="J229" i="49"/>
  <c r="I229" i="49"/>
  <c r="H229" i="49"/>
  <c r="G229" i="49"/>
  <c r="P204" i="49"/>
  <c r="O204" i="49"/>
  <c r="N204" i="49"/>
  <c r="M204" i="49"/>
  <c r="L204" i="49"/>
  <c r="K204" i="49"/>
  <c r="K231" i="49" s="1"/>
  <c r="J204" i="49"/>
  <c r="I204" i="49"/>
  <c r="H204" i="49"/>
  <c r="G204" i="49"/>
  <c r="P200" i="49"/>
  <c r="O200" i="49"/>
  <c r="N200" i="49"/>
  <c r="M200" i="49"/>
  <c r="M231" i="49" s="1"/>
  <c r="L200" i="49"/>
  <c r="K200" i="49"/>
  <c r="J200" i="49"/>
  <c r="I200" i="49"/>
  <c r="I231" i="49" s="1"/>
  <c r="H200" i="49"/>
  <c r="G200" i="49"/>
  <c r="H231" i="49" l="1"/>
  <c r="Q230" i="49"/>
  <c r="O231" i="49"/>
  <c r="N231" i="49"/>
  <c r="L231" i="49"/>
  <c r="P231" i="49"/>
  <c r="G230" i="49"/>
  <c r="G231" i="49"/>
  <c r="J231" i="49"/>
  <c r="M2" i="15" l="1"/>
</calcChain>
</file>

<file path=xl/sharedStrings.xml><?xml version="1.0" encoding="utf-8"?>
<sst xmlns="http://schemas.openxmlformats.org/spreadsheetml/2006/main" count="5131" uniqueCount="524">
  <si>
    <t xml:space="preserve"> </t>
  </si>
  <si>
    <t>Period</t>
  </si>
  <si>
    <t>Country</t>
  </si>
  <si>
    <t>Organic result</t>
  </si>
  <si>
    <t>Target</t>
  </si>
  <si>
    <t>Spain</t>
  </si>
  <si>
    <t>Operating Unit</t>
  </si>
  <si>
    <t>Collector</t>
  </si>
  <si>
    <t>Aging Customer Organization Name</t>
  </si>
  <si>
    <t>Aging Customer Account Number</t>
  </si>
  <si>
    <t>1-30 Days</t>
  </si>
  <si>
    <t>31-60 Days</t>
  </si>
  <si>
    <t>61-90 Days</t>
  </si>
  <si>
    <t>91-180 Days</t>
  </si>
  <si>
    <t>181-360 Days</t>
  </si>
  <si>
    <t>361+ Days</t>
  </si>
  <si>
    <t>&gt;30</t>
  </si>
  <si>
    <t>&gt;60</t>
  </si>
  <si>
    <t>NI Spain</t>
  </si>
  <si>
    <t>Airbus Defence and Space, S.A.U. (SP)</t>
  </si>
  <si>
    <t>Aresse Engineering, S.L. (SP)</t>
  </si>
  <si>
    <t>CAF.Construcc.Aux.Ferrocarriles S.A. (SP)</t>
  </si>
  <si>
    <t>Edibon International S.A. (SP)</t>
  </si>
  <si>
    <t>Ficosa Electronics, S.L.U. (SP)</t>
  </si>
  <si>
    <t>GMV Aerospace and Defence, S.A.U. (SP)</t>
  </si>
  <si>
    <t>ICFO - Institut de Ciencies Fotoniques (SP)</t>
  </si>
  <si>
    <t>Idiada Automotive Technology, S.A. (SP)</t>
  </si>
  <si>
    <t>Indra Sistemas, S.A. (SP)</t>
  </si>
  <si>
    <t>Ingeteam Power Technology, S.A. (SP)</t>
  </si>
  <si>
    <t>Instalaciones Inabensa, S.A. (SP)</t>
  </si>
  <si>
    <t>Intermedic Arfran, S.A. (SP)</t>
  </si>
  <si>
    <t>LGAI Technological Center, S.A. (SP)</t>
  </si>
  <si>
    <t>Lear Corporation Holding Spain, S.L.U. (SP)</t>
  </si>
  <si>
    <t>Mapro Sistemas de Ensayo, S.A. (SP)</t>
  </si>
  <si>
    <t>Mondragon Sistemas de Informacion, S.Coop. (SP)</t>
  </si>
  <si>
    <t>Robert Bosch España Fab. Madrid, S.A.U. (SP)</t>
  </si>
  <si>
    <t>S.A. Sistel (SP)</t>
  </si>
  <si>
    <t>Tecnobit, S.L.U. (SP)</t>
  </si>
  <si>
    <t>Thales Alenia Space España, S.A. (SP)</t>
  </si>
  <si>
    <t>Universidad Catolica San Antonio de Murcia (SP)</t>
  </si>
  <si>
    <t>Universidad del Pais Vasco - Euskal Herriko Unibersitatea (SP)</t>
  </si>
  <si>
    <t>Utiles y Maquinas Industriales, S.A. (SP)</t>
  </si>
  <si>
    <t>Spain Total</t>
  </si>
  <si>
    <t>Grand Total</t>
  </si>
  <si>
    <t>Results</t>
  </si>
  <si>
    <t>Outstanding</t>
  </si>
  <si>
    <t>Spain Count</t>
  </si>
  <si>
    <t>Grand Count</t>
  </si>
  <si>
    <t>Row Labels</t>
  </si>
  <si>
    <t>Column Labels</t>
  </si>
  <si>
    <t>Sum of &gt;60</t>
  </si>
  <si>
    <t>No of Accounts</t>
  </si>
  <si>
    <t>No of 61+</t>
  </si>
  <si>
    <t>Total Sum of No of Accounts</t>
  </si>
  <si>
    <t>Sum of No of Accounts</t>
  </si>
  <si>
    <t>Total Sum of No of 61+</t>
  </si>
  <si>
    <t>Sum of No of 61+</t>
  </si>
  <si>
    <t>Active accounts vs. 61+ accounts</t>
  </si>
  <si>
    <t>Debtors  Results &gt; 61</t>
  </si>
  <si>
    <t>Gamesa Electric, S.A.U. (SP)</t>
  </si>
  <si>
    <t>Universidad de Zaragoza (SP)</t>
  </si>
  <si>
    <t>yes</t>
  </si>
  <si>
    <t>Aragon Photonics Labs, S.L.U. (SP)</t>
  </si>
  <si>
    <t>Dec-17</t>
  </si>
  <si>
    <t>Formula</t>
  </si>
  <si>
    <t>&gt;60 days</t>
  </si>
  <si>
    <t>Universidad De Sevilla (SP)</t>
  </si>
  <si>
    <t>Cedex.Centro Estud.Exper.O.P. (SP)</t>
  </si>
  <si>
    <t>Fundacion Cener-Ciemat (SP)</t>
  </si>
  <si>
    <t>IFAE.Instituto Fisica Altas Energias (SP)</t>
  </si>
  <si>
    <t>Mar-18</t>
  </si>
  <si>
    <t>IPTE Spain, S.L.U. (SP)</t>
  </si>
  <si>
    <t>Michelin España Portugal, S.A. (SP)</t>
  </si>
  <si>
    <t>Ampere Power Energy, S.L. (SP)</t>
  </si>
  <si>
    <t>Power Electronics España, S.L. (SP)</t>
  </si>
  <si>
    <t>Premium, S.A. (SP)</t>
  </si>
  <si>
    <t>Jun-18</t>
  </si>
  <si>
    <t>Ason Electronica Aeronautica, S.A. (SP)</t>
  </si>
  <si>
    <t>BSH Electrodomesticos España, S.A. (SP)</t>
  </si>
  <si>
    <t>CSIC.Consejo Superior de Investigaciones Cientificas (SP)</t>
  </si>
  <si>
    <t>Continental Automotive Spain, S.A (SP)</t>
  </si>
  <si>
    <t>Fico Triad, S.A. (SP)</t>
  </si>
  <si>
    <t>Ingenieria, Productividad y Sistemas Norte, S.L. (SP)</t>
  </si>
  <si>
    <t>Instituto Astrofisico Canarias (SP)</t>
  </si>
  <si>
    <t>Instruments J. Bot S.A. (SP)</t>
  </si>
  <si>
    <t>John Deere Iberica, S.A. (SP)</t>
  </si>
  <si>
    <t>Murmann LabVIEW Consultants (SP)</t>
  </si>
  <si>
    <t>Nausikaa eHealth &amp; Software S.L. (SP)</t>
  </si>
  <si>
    <t>Process Integral Development Eng&amp;Tech, S.L. (SP)</t>
  </si>
  <si>
    <t>Tecnatom, S.A. (SP)</t>
  </si>
  <si>
    <t>Universidad Politecnica de Madrid (SP)</t>
  </si>
  <si>
    <t>Universidad Politecnica de Valencia (SP)</t>
  </si>
  <si>
    <t>Conter Control Energia, S.A. (SP)</t>
  </si>
  <si>
    <t>Escribano Mechanical &amp; Engineering, S.L. (SP)</t>
  </si>
  <si>
    <t>INSEI. Ingenieria Sistemas de Ensayo e Industriales, S.L. (SP)</t>
  </si>
  <si>
    <t>Universidad Rovira i Virgili (SP)</t>
  </si>
  <si>
    <t>Balance Due</t>
  </si>
  <si>
    <t>Current</t>
  </si>
  <si>
    <t>Altran Innovacion, S.L. (SP)</t>
  </si>
  <si>
    <t>Asoindel, S.L. (SP)</t>
  </si>
  <si>
    <t>Sarabe Electronica, S.L. (SP)</t>
  </si>
  <si>
    <t>61+ only</t>
  </si>
  <si>
    <t>Sep-18</t>
  </si>
  <si>
    <t>ALGORITMOS PROCESOS Y DISEÑOS S.A. (SP)</t>
  </si>
  <si>
    <t>Asociacion CIC nanoGUNE (SP)</t>
  </si>
  <si>
    <t>Autis Ingenieros, S.L.U. (SP)</t>
  </si>
  <si>
    <t>CNI.Centro Nacional de Inteligencia (SP)</t>
  </si>
  <si>
    <t>CRISA.Computadoras Redes e Ing,S.A.U. (SP)</t>
  </si>
  <si>
    <t>Carbures Defense S.A.U. (SP)</t>
  </si>
  <si>
    <t>Centro de Investigaciones Energeticas, Medioambientales y Tecnologicas (SP)</t>
  </si>
  <si>
    <t>Electromanteniments Castellar, S.L. (SP)</t>
  </si>
  <si>
    <t>Electronica Cerler, S.A. (SP)</t>
  </si>
  <si>
    <t>Fagor Electronica S.Coop. (SP)</t>
  </si>
  <si>
    <t>Fundacion Cartif (SP)</t>
  </si>
  <si>
    <t>Fundacion Imdea Networks (SP)</t>
  </si>
  <si>
    <t>Instituto Tecnologico Aragon (SP)</t>
  </si>
  <si>
    <t>Jema Energy, S.A. (SP)</t>
  </si>
  <si>
    <t>Kostal Electrica, S.A. (SP)</t>
  </si>
  <si>
    <t>Legrand Group España, S.L. (SP)</t>
  </si>
  <si>
    <t>Orona, S.Coop. (SP)</t>
  </si>
  <si>
    <t>Propelec S.L. (SP)</t>
  </si>
  <si>
    <t>Repsol, S.A. (SP)</t>
  </si>
  <si>
    <t>Sener Ingenieria y Sistemas, S.A. (SP)</t>
  </si>
  <si>
    <t>Tratamiento Superficial Robotizado, S.L. (SP)</t>
  </si>
  <si>
    <t>Universidad Carlos III (SP)</t>
  </si>
  <si>
    <t>Universidad Politecnica de Cataluña (SP)</t>
  </si>
  <si>
    <t>Universidad de Cordoba (SP)</t>
  </si>
  <si>
    <t>Vidrala, S.A. (SP)</t>
  </si>
  <si>
    <t>Oct-18</t>
  </si>
  <si>
    <t>Borgwarner Emissions Systems S.L. (SP)</t>
  </si>
  <si>
    <t>CAF Power &amp; Automation, S.L. (SP)</t>
  </si>
  <si>
    <t>CODEIN.Control Desarr. e Instrumentacion, S.L. (SP)</t>
  </si>
  <si>
    <t>Construcciones y Auxiliares de Ferrocarriles Investigacion y Desarrollo, S.L (SP)</t>
  </si>
  <si>
    <t>Fundacion Tekniker (SP)</t>
  </si>
  <si>
    <t>GTD Sistemas de Informacion, S.A.U. (SP)</t>
  </si>
  <si>
    <t>INTA.Inst. Ncnal.Tecn.Aeroespacial (SP)</t>
  </si>
  <si>
    <t>Merit Automotive Electronics Systems., S.L. (SP)</t>
  </si>
  <si>
    <t>Payload Aerospace, S.L. (SP)</t>
  </si>
  <si>
    <t>SMB Assistencia, S.L.U. (SP)</t>
  </si>
  <si>
    <t>Salto Systems, S.L. (SP)</t>
  </si>
  <si>
    <t>Siemens Rail Automation S.A.U. (SP)</t>
  </si>
  <si>
    <t>Sociedad Europea de Analisis Diferencial de Movilidad, S.L. (SP)</t>
  </si>
  <si>
    <t>TRW Automotive España, S.L.U. (SP)</t>
  </si>
  <si>
    <t>Universidad de Valladolid (SP)</t>
  </si>
  <si>
    <t>Mar-16</t>
  </si>
  <si>
    <t>NI Spain OM/AR</t>
  </si>
  <si>
    <t>HUIVANAG</t>
  </si>
  <si>
    <t>NI Spain OM/ARHUIVANAG</t>
  </si>
  <si>
    <t>6TL Engineering (SP)</t>
  </si>
  <si>
    <t>ABB.Asea Brown Boveri, S.A (SP)</t>
  </si>
  <si>
    <t>ADEX, S.L. (SP)</t>
  </si>
  <si>
    <t>AINIA (SP)</t>
  </si>
  <si>
    <t>AJUSA.Autojuntas, S.A.U. (SP)</t>
  </si>
  <si>
    <t>AMC Mecanocaucho (SP)</t>
  </si>
  <si>
    <t>Actren Mantenimiento Ferroviario, S.A. (SP)</t>
  </si>
  <si>
    <t>AdCon Sistemes, S.L. (SP)</t>
  </si>
  <si>
    <t>Addlink Software Cientifico, S.L. (SP)</t>
  </si>
  <si>
    <t>Administrador de Infraestructuras Ferroviarias (SP)</t>
  </si>
  <si>
    <t>Advanced Simulation Technologies S.L. (SP)</t>
  </si>
  <si>
    <t>Aertec Solutions, S.L. (SP)</t>
  </si>
  <si>
    <t>Aiala Vidrio, S.A. (SP)</t>
  </si>
  <si>
    <t>Albatros, S.L. (SP)</t>
  </si>
  <si>
    <t>Alecop, S.Coop. (SP)</t>
  </si>
  <si>
    <t>Algatek Asturias, S.L. (SP)</t>
  </si>
  <si>
    <t>Alstom Renewable Hydro Spain, S.L.U. (SP)</t>
  </si>
  <si>
    <t>Alstom Transporte, S.A. (SP)</t>
  </si>
  <si>
    <t>Ampo S. Coop (SP)</t>
  </si>
  <si>
    <t>Ana Belen Sanz Domingo (SP)</t>
  </si>
  <si>
    <t>Angel Iglesias.S.A. (SP)</t>
  </si>
  <si>
    <t>Angel Manuel Sendin Bernardo (SP)</t>
  </si>
  <si>
    <t>Asociacion Inst. Biomecanica Valencia (SP)</t>
  </si>
  <si>
    <t>Automatismos Electricos Reixago, S.L. (SP)</t>
  </si>
  <si>
    <t>Avacon, S.A. (SP)</t>
  </si>
  <si>
    <t>Blamar Automatizacion y Control (SP)</t>
  </si>
  <si>
    <t>Bosch Sistemas de Frenado,S.L.U. (SP)</t>
  </si>
  <si>
    <t>Bridgestone Hispania, S.A. (SP)</t>
  </si>
  <si>
    <t>CEIT.Centro Estudios Investig. Tecnicas de Guipuzcoa (SP)</t>
  </si>
  <si>
    <t>CESA.Cia.Esp.Sist.Aeronauticos (SP)</t>
  </si>
  <si>
    <t>CSIC.Centro de Automatica y Robotica (SP)</t>
  </si>
  <si>
    <t>CSIC.Instituto de Ciencia de Materiales de Madrid (SP)</t>
  </si>
  <si>
    <t>CTA.Centro Tecnologias Aeronauticas (SP)</t>
  </si>
  <si>
    <t>Calaf Tecniques Industrials, S.L. (SP)</t>
  </si>
  <si>
    <t>Centro Tecnologico Automocion Galicia (SP)</t>
  </si>
  <si>
    <t>Centro Tecnologico Ceit-IK4 (SP)</t>
  </si>
  <si>
    <t>Centro de Ensayos y Analisis Cetest, S.L. (SP)</t>
  </si>
  <si>
    <t>Centro de Laseres Pulsados Ultracortos Ultraintensos CLPU (SP)</t>
  </si>
  <si>
    <t>Cesar Verdejo (SP)</t>
  </si>
  <si>
    <t>Consorcio ESS Bilbao (SP)</t>
  </si>
  <si>
    <t>Construcciones Mecanicas Jose Lazpiur, S.A. (SP)</t>
  </si>
  <si>
    <t>Covadonga Villalba Andia (SP)</t>
  </si>
  <si>
    <t>Cristobal Rus Torres (SP)</t>
  </si>
  <si>
    <t>DSA.Desarrollo de Sistemas Avanzados, S.L. (SP)</t>
  </si>
  <si>
    <t>David Sierra (SP)</t>
  </si>
  <si>
    <t>Dima S.L. (SP)</t>
  </si>
  <si>
    <t>Diseño Implementacion y Optimizacion Sist, S.L. (SP)</t>
  </si>
  <si>
    <t>Doga, S.A. (SP)</t>
  </si>
  <si>
    <t>EGO Appliance Controls, S.L.U. (SP)</t>
  </si>
  <si>
    <t>ELINSA.Electrotecnica Industrial y Naval, S.L. (SP)</t>
  </si>
  <si>
    <t>ETRA Investigacion y Desarrollo, S.A. (SP)</t>
  </si>
  <si>
    <t>Electronica Ara, S.L. (SP)</t>
  </si>
  <si>
    <t>Electronica Aranjuez, SAU (SP)</t>
  </si>
  <si>
    <t>Electrotecnica Arteche Smart Grid, S.L. (SP)</t>
  </si>
  <si>
    <t>Elena Rios Zaldivar (SP)</t>
  </si>
  <si>
    <t>Endesa Generacion, S.A. (SP)</t>
  </si>
  <si>
    <t>Energya SC (SP)</t>
  </si>
  <si>
    <t>Enginyeria Teknics Sabadell, S.L. (SP)</t>
  </si>
  <si>
    <t>Equipos de simulacion y ensayos, S.L. (SP)</t>
  </si>
  <si>
    <t>Etxe-Tar S.A. (SP)</t>
  </si>
  <si>
    <t>Evolium Management, S.L. (SP)</t>
  </si>
  <si>
    <t>Expert Ymaging S.L. (SP)</t>
  </si>
  <si>
    <t>FAE Francisco Albero, S.A. (SP)</t>
  </si>
  <si>
    <t>Ficosa Adas, S.L.U. (SP)</t>
  </si>
  <si>
    <t>Framatea, S.L. (SP)</t>
  </si>
  <si>
    <t>Fujitsu Ten España, S.A. (SP)</t>
  </si>
  <si>
    <t>Fundacion Agustin de Betancort (SP)</t>
  </si>
  <si>
    <t>Fundacion Cetena CEMITEC (SP)</t>
  </si>
  <si>
    <t>Fundacion Cidetec (SP)</t>
  </si>
  <si>
    <t>Fundacion Empresa Univ. Gallega FEUGA (SP)</t>
  </si>
  <si>
    <t>Fundacion Imdea Energia (SP)</t>
  </si>
  <si>
    <t>Fundacion Leonardo Torres Quevedo (SP)</t>
  </si>
  <si>
    <t>GE Power Management, S.A. (SP)</t>
  </si>
  <si>
    <t>GMV Soluciones Globales Internet S.A.U (SP)</t>
  </si>
  <si>
    <t>GTD Sistemas de Informacion, S.A. (SP)</t>
  </si>
  <si>
    <t>Geci Española, S.A. (SP)</t>
  </si>
  <si>
    <t>Gem-imaging, S.A. (SP)</t>
  </si>
  <si>
    <t>Geotecnica del Sur (SP)</t>
  </si>
  <si>
    <t>Glual Hidraulica, S.L. (SP)</t>
  </si>
  <si>
    <t>Guillem Abril (SP)</t>
  </si>
  <si>
    <t>Guillermo Prados (SP)</t>
  </si>
  <si>
    <t>Hohner Automaticos, S.L. (SP)</t>
  </si>
  <si>
    <t>IBEC.Fundacio Institut Bioenginyeria Catalunya (SP)</t>
  </si>
  <si>
    <t>IDIADA Automotive Technology UK Ltd (SP)</t>
  </si>
  <si>
    <t>IDIBELL. Inst. d'Investigacio Biomedica de Bellvitge (SP)</t>
  </si>
  <si>
    <t>IES Narcis Xifra i Masmitja (SP)</t>
  </si>
  <si>
    <t>ISDEFE.Ingenieria de Sistemas para la Defensa de España, S.A (SP)</t>
  </si>
  <si>
    <t>ITHealth Informatica, S.L. (SP)</t>
  </si>
  <si>
    <t>Iberia Lineas Aereas de España S.A.U Operadora (SP)</t>
  </si>
  <si>
    <t>Ideko, S.Coop. (SP)</t>
  </si>
  <si>
    <t>Ikerlan, S.Coop. (SP)</t>
  </si>
  <si>
    <t>Ikor Sistemas Electronicos, S.L. (SP)</t>
  </si>
  <si>
    <t>Institut Catala de Nanociencia y Nanotecnologia (SP)</t>
  </si>
  <si>
    <t>Instrumentacion Industrial Zurc.S.A. (SP)</t>
  </si>
  <si>
    <t>Instrumentacion y Componentes (SP)</t>
  </si>
  <si>
    <t>Javier Gutierrez De la Torre (SP)</t>
  </si>
  <si>
    <t>Jorge Cuadrado Andrade (SP)</t>
  </si>
  <si>
    <t>Jose Manuel Calvo Jeronimo (SP)</t>
  </si>
  <si>
    <t>Knorr-Bremse España, S.A. (SP)</t>
  </si>
  <si>
    <t>Loire Safe (SP)</t>
  </si>
  <si>
    <t>MDU.Militartecnologie Dienst Uberwachung, S.A.U. (SP)</t>
  </si>
  <si>
    <t>Mac-Puar S.A. (SP)</t>
  </si>
  <si>
    <t>Magneti Marelli España S.A.U. (SP)</t>
  </si>
  <si>
    <t>Mondragon Assembly, S.Coop. (SP)</t>
  </si>
  <si>
    <t>Mondragon Goi Eskola Politeknikoa (SP)</t>
  </si>
  <si>
    <t>NEM Solutions. Nuevas Estrategias de Mantenimiento S.L. (SP)</t>
  </si>
  <si>
    <t>National Instruments Spain.S.L. (SP)</t>
  </si>
  <si>
    <t>Nertus Mantenimiento ferroviario y servicios S.A. (SP)</t>
  </si>
  <si>
    <t>Owasys, S.L. (SP)</t>
  </si>
  <si>
    <t>Paceco España, S.A. (SP)</t>
  </si>
  <si>
    <t>Proeti, S.A. (SP)</t>
  </si>
  <si>
    <t>Ribinerf, S.L. (SP)</t>
  </si>
  <si>
    <t>Royse Ism Servicios Integrales, S.L. (SP)</t>
  </si>
  <si>
    <t>SINTEF Energi AS (SP)</t>
  </si>
  <si>
    <t>SKF Española, S.A. (SP)</t>
  </si>
  <si>
    <t>Sarralle Equipos Siderurgicos, S.L. (SP)</t>
  </si>
  <si>
    <t>Seat, S.A. (SP)</t>
  </si>
  <si>
    <t>Siemsa Industria, S. A. (SP)</t>
  </si>
  <si>
    <t>Signadyne Spain, S.L. (SP)</t>
  </si>
  <si>
    <t>Simrad Spain, S.L. (SP)</t>
  </si>
  <si>
    <t>Solar Added Value, S.L. (SP)</t>
  </si>
  <si>
    <t>Solvver Solutions, S.L (SP)</t>
  </si>
  <si>
    <t>Suministro y Calibracion Industrial, S.L. (SP)</t>
  </si>
  <si>
    <t>TSI.Tecnicas y Serv. Ingenieria.S.L. (SP)</t>
  </si>
  <si>
    <t>TYCCSA.Temperatura y Control Comercial S.A. (SP)</t>
  </si>
  <si>
    <t>Tempel, S.A. (SP)</t>
  </si>
  <si>
    <t>Thyssenkrupp Elevator Manufacturing Spain S.L. (SP)</t>
  </si>
  <si>
    <t>UNED.Univ.Nac. Educ. Distancia (SP)</t>
  </si>
  <si>
    <t>UTC Fire and Security España, S.L. (SP)</t>
  </si>
  <si>
    <t>Universidad Autonoma Barcelona (SP)</t>
  </si>
  <si>
    <t>Universidad Autonoma Madrid (SP)</t>
  </si>
  <si>
    <t>Universidad Castilla-La Mancha (SP)</t>
  </si>
  <si>
    <t>Universidad Complutense Madrid (SP)</t>
  </si>
  <si>
    <t>Universidad Las Palmas de G.C. (SP)</t>
  </si>
  <si>
    <t>Universidad Politecnica Cartagena (SP)</t>
  </si>
  <si>
    <t>Universidad de Alcala (SP)</t>
  </si>
  <si>
    <t>Universidad de Almeria (SP)</t>
  </si>
  <si>
    <t>Universidad de Barcelona (SP)</t>
  </si>
  <si>
    <t>Universidad de Cadiz (SP)</t>
  </si>
  <si>
    <t>Universidad de Cantabria (SP)</t>
  </si>
  <si>
    <t>Universidad de Extremadura (SP)</t>
  </si>
  <si>
    <t>Universidad de Girona (SP)</t>
  </si>
  <si>
    <t>Universidad de Granada (SP)</t>
  </si>
  <si>
    <t>Universidad de Huelva (SP)</t>
  </si>
  <si>
    <t>Universidad de Malaga (SP)</t>
  </si>
  <si>
    <t>Universidad de Navarra (SP)</t>
  </si>
  <si>
    <t>Universidad de Valencia (SP)</t>
  </si>
  <si>
    <t>VTI.Vazquez y Torres Ing.,S.L. (SP)</t>
  </si>
  <si>
    <t>Yon Asensio (SP)</t>
  </si>
  <si>
    <t>ZIV Metering Solutions, S.L. (SP)</t>
  </si>
  <si>
    <t>ITTESTAV</t>
  </si>
  <si>
    <t>NI Spain OM/ARITTESTAV</t>
  </si>
  <si>
    <t>Spain Legal</t>
  </si>
  <si>
    <t>Aries Ingenieria y Sistemas,S.A. (SP)</t>
  </si>
  <si>
    <t>Inapre,S.L. [Ind. Navarra Precision] (SP)</t>
  </si>
  <si>
    <t>SPPUENTA</t>
  </si>
  <si>
    <t>NI Spain OM/ARSPPUENTA</t>
  </si>
  <si>
    <t>Airbus Defence and Space, S.A. (SP)</t>
  </si>
  <si>
    <t>Applus Norcontrol, S.L.U. (SP)</t>
  </si>
  <si>
    <t>Centro Tecnico de SEAT, S.A. (SP)</t>
  </si>
  <si>
    <t>Diego Moldes Balsa (SP)</t>
  </si>
  <si>
    <t>EIIT.Electronica Inf.Inst.Telec. (SP)</t>
  </si>
  <si>
    <t>Fagor Automation, S.Coop. (SP)</t>
  </si>
  <si>
    <t>Fundacion Tecnalia Research &amp; Innovation (SP)</t>
  </si>
  <si>
    <t>Gamesa Electric Power Systems, S.L.U. (SP)</t>
  </si>
  <si>
    <t>Gamesa Energy Transmission SAU (SP)</t>
  </si>
  <si>
    <t>SUFERREI</t>
  </si>
  <si>
    <t>NI Spain OM/ARSUFERREI</t>
  </si>
  <si>
    <t>Controlar (PT)</t>
  </si>
  <si>
    <t>Spain Legal Total</t>
  </si>
  <si>
    <t>Spain Legal Count</t>
  </si>
  <si>
    <t>DBERKES</t>
  </si>
  <si>
    <t>NI Spain OM/ARDBERKES</t>
  </si>
  <si>
    <t>AMYCO Sistemas ID, S.L. (SP)</t>
  </si>
  <si>
    <t>AVL Iberica, S.A. (SP)</t>
  </si>
  <si>
    <t>Ajuntament de Mataro (SP)</t>
  </si>
  <si>
    <t>Andine Manutencion, S.L. (SP)</t>
  </si>
  <si>
    <t>Arcelormittal Gipuzkoa, S.L.U. (SP)</t>
  </si>
  <si>
    <t>Asing Servicios de Ingenieria, S.L. (SP)</t>
  </si>
  <si>
    <t>Asociacion Nuclear Asco-Vandellos II,A.I.E (SP)</t>
  </si>
  <si>
    <t>Bill To: P.I. Ciudad del Transporte.Italia, 52-54...IMARCOAIN...NAVARRA.31119</t>
  </si>
  <si>
    <t>Biomasa Eco-Forestal de Villacañas, S.L.U. (SP)</t>
  </si>
  <si>
    <t>Bombardier European Holdings, S.L.U. (SP)</t>
  </si>
  <si>
    <t>Brunel Innovation Centre - BIC (SP)</t>
  </si>
  <si>
    <t>By Techdesign, S.L. (SP)</t>
  </si>
  <si>
    <t>CTTC. Centro Tecnologico de Telecomunicaciones de Cataluña (SP)</t>
  </si>
  <si>
    <t>Caf Signalling (SP)</t>
  </si>
  <si>
    <t>Celestica Valencia, S.A. (SP)</t>
  </si>
  <si>
    <t>Centro de Estudios de Fisica del Cosmos de Aragon (SP)</t>
  </si>
  <si>
    <t>Cojali, S.L. (SP)</t>
  </si>
  <si>
    <t>Consorci Escola Industrial Bcn. (SP)</t>
  </si>
  <si>
    <t>ELT.Especialidades Luminotecnicas, S.A. (SP)</t>
  </si>
  <si>
    <t>Elring Klinger, S.A.U. (SP)</t>
  </si>
  <si>
    <t>Fabrica Nac.Moneda y Timbre (SP)</t>
  </si>
  <si>
    <t>Fico Cables, S.A. (SP)</t>
  </si>
  <si>
    <t>Francisco Albero, S.A.U. (SP)</t>
  </si>
  <si>
    <t>Fundacion Cidaut (SP)</t>
  </si>
  <si>
    <t>Fundacion Prodintec (SP)</t>
  </si>
  <si>
    <t>Fundacion Universidad de La Rioja (SP)</t>
  </si>
  <si>
    <t>Fundacion Universitaria San Pablo CEU (SP)</t>
  </si>
  <si>
    <t>GEZE Iberia SRLU (SP)</t>
  </si>
  <si>
    <t>GMV Sistemas, S.A.U. (SP)</t>
  </si>
  <si>
    <t>GSE COMPOSYSTEM (SP)</t>
  </si>
  <si>
    <t>Glual Energy, S.L. (SP)</t>
  </si>
  <si>
    <t>Hilson Nascimento, S.L. (SP)</t>
  </si>
  <si>
    <t>INPROAFE. Ingenieria, Programacion y Automatizacion de Fene, S.L. (SP)</t>
  </si>
  <si>
    <t>ISRINGHAUSEN SA (SP)</t>
  </si>
  <si>
    <t>ITP.Industria Turbo Propulsores,S.A. (SP)</t>
  </si>
  <si>
    <t>Industrias Gol, S.A.U. (SP)</t>
  </si>
  <si>
    <t>Instituto Tecnologico de la Energia (SP)</t>
  </si>
  <si>
    <t>Integrale Marketing y Consulting S.L.U. (SP)</t>
  </si>
  <si>
    <t>Jaume Martinez Martinez (SP)</t>
  </si>
  <si>
    <t>Josue Barrera (SP)</t>
  </si>
  <si>
    <t>KYB Suspensions Europe, S.A.U. (SP)</t>
  </si>
  <si>
    <t>Lasing, S.A. (SP)</t>
  </si>
  <si>
    <t>Mecanizados Escribano, S.L. (SP)</t>
  </si>
  <si>
    <t>Metro De Madrid.S.A. (SP)</t>
  </si>
  <si>
    <t>Mier Comunicaciones, S.A. (SP)</t>
  </si>
  <si>
    <t>Nagares, S.A. (SP)</t>
  </si>
  <si>
    <t>Neuroelectrics Barcelona, S.L. (SP)</t>
  </si>
  <si>
    <t>On-Laser Systems &amp; Applications S.L. (SP)</t>
  </si>
  <si>
    <t>Orbis Tecnologia Electrica, S.A. (SP)</t>
  </si>
  <si>
    <t>Pierburg Systems S.L (SP)</t>
  </si>
  <si>
    <t>Pierburg, S.A. (SP)</t>
  </si>
  <si>
    <t>Piher Sensors &amp; Controls, S.A. (SP)</t>
  </si>
  <si>
    <t>Proton Laser Applications SL (SP)</t>
  </si>
  <si>
    <t>Radiant Light S.L. (SP)</t>
  </si>
  <si>
    <t>SP Unidentified receipts</t>
  </si>
  <si>
    <t>SafeNet España (SP)</t>
  </si>
  <si>
    <t>Satlink, S.L. (SP)</t>
  </si>
  <si>
    <t>Software Radio Systems (SP)</t>
  </si>
  <si>
    <t>Tecdisma, S.L. (SP)</t>
  </si>
  <si>
    <t>Temai Ingenieros, S.L. (SP)</t>
  </si>
  <si>
    <t>Tknika (SP)</t>
  </si>
  <si>
    <t>UTE Puente de La Arena (Freyssinet-Orion) (SP)</t>
  </si>
  <si>
    <t>Universidad Europea De Madrid (SP)</t>
  </si>
  <si>
    <t>Universidad Francisco de Vitoria (SP)</t>
  </si>
  <si>
    <t>Universidad de Alicante (SP)</t>
  </si>
  <si>
    <t>Universidad de Jaen (SP)</t>
  </si>
  <si>
    <t>Universidad de La Coruña (SP)</t>
  </si>
  <si>
    <t>Universidad de Lleida (SP)</t>
  </si>
  <si>
    <t>Universidad de Vigo (SP)</t>
  </si>
  <si>
    <t>Valeo Iluminacion, S.A. (SP)</t>
  </si>
  <si>
    <t>Valeo Termico S.A.U. (SP)</t>
  </si>
  <si>
    <t>ZIV Grid Automation, S.L. (SP)</t>
  </si>
  <si>
    <t>Zermik Ingenieria S.L. (SP)</t>
  </si>
  <si>
    <t>Gamesa Innovation&amp;Technology, S.L.U. (SP)</t>
  </si>
  <si>
    <t>Mar-17</t>
  </si>
  <si>
    <t>Jun-16</t>
  </si>
  <si>
    <t>Sep-16</t>
  </si>
  <si>
    <t>Dec-16</t>
  </si>
  <si>
    <t>Jun-17</t>
  </si>
  <si>
    <t>Sep-17</t>
  </si>
  <si>
    <t>NI SpainDBERKES</t>
  </si>
  <si>
    <t>Aerospace Engineering Group, S.L. (SP)</t>
  </si>
  <si>
    <t>Analog Devices, S.L. (SP)</t>
  </si>
  <si>
    <t>Barlovento Recursos Naturales, S. L. (SP)</t>
  </si>
  <si>
    <t>Bitron Industrie España, S.A. (SP)</t>
  </si>
  <si>
    <t>CIC Energigune (SP)</t>
  </si>
  <si>
    <t>CIFP Nicolas Larburu (SP)</t>
  </si>
  <si>
    <t>Caf Signalling S.L. (SP)</t>
  </si>
  <si>
    <t>Centro Integrado de F.P. 1 de Santander (SP)</t>
  </si>
  <si>
    <t>Centro Logistico de Transmisiones [CLOTRA] SEA 027 (SP)</t>
  </si>
  <si>
    <t>Centum Solutions, S.L.U. (SP)</t>
  </si>
  <si>
    <t>Cojali Systems, S.L. (SP)</t>
  </si>
  <si>
    <t>Dalphi Metal España, S.A. (SP)</t>
  </si>
  <si>
    <t>Deima Ingenieros, S.A. (SP)</t>
  </si>
  <si>
    <t>Denso Barcelona, S.A.U. (SP)</t>
  </si>
  <si>
    <t>Diluz Montajes Electricos S.L. (SP)</t>
  </si>
  <si>
    <t>Diotronic, S.A. (SP)</t>
  </si>
  <si>
    <t>Empresarios Agrupados, A.I.E. (SP)</t>
  </si>
  <si>
    <t>Epcos Electronics Components, S.A.U. (SP)</t>
  </si>
  <si>
    <t>Euroconsult, S.A. (SP)</t>
  </si>
  <si>
    <t>FicoTranspar S.A. (SP)</t>
  </si>
  <si>
    <t>Fundacio Bosch i Gimpera (SP)</t>
  </si>
  <si>
    <t>Giza Technologies, S.A.U. (SP)</t>
  </si>
  <si>
    <t>Green Power Technologies, S.L. (SP)</t>
  </si>
  <si>
    <t>IMF.Ingenieria de Maquinaria Ferroviaria, S.A. (SP)</t>
  </si>
  <si>
    <t>Idneo Technologies, S.L. (SP)</t>
  </si>
  <si>
    <t>Ingenieria de Procesos Ferran Montes, S.L. (SP)</t>
  </si>
  <si>
    <t>Instrumentacion y Componentes, S.A. (SP)</t>
  </si>
  <si>
    <t>Izasa Scientific, S.L.U. (SP)</t>
  </si>
  <si>
    <t>Masfarne Cuenca, S.A. (SP)</t>
  </si>
  <si>
    <t>Micelect, S.L. (SP)</t>
  </si>
  <si>
    <t>P4Q USA, Inc (SP)</t>
  </si>
  <si>
    <t>Propelec, S.A. (SP)</t>
  </si>
  <si>
    <t>Roca Sanitario, S.A. (SP)</t>
  </si>
  <si>
    <t>Sociedad Esp. Electromedicina y Calidad, S.A. (SP)</t>
  </si>
  <si>
    <t>TRW Automotive España, S.L. (C) (SP)</t>
  </si>
  <si>
    <t>Ucelay Ingenieros, S.L. (SP)</t>
  </si>
  <si>
    <t>Universidad Publica de Navarra (SP)</t>
  </si>
  <si>
    <t>Universidad Rey Juan Carlos (SP)</t>
  </si>
  <si>
    <t>Vaillant, S.L. (SP)</t>
  </si>
  <si>
    <t>Vicinay Sestao, S.L. (SP)</t>
  </si>
  <si>
    <t>Zigor Corporacion, S.A. (SP)</t>
  </si>
  <si>
    <t>NI SpainSPPUENTA</t>
  </si>
  <si>
    <t>CIBER.Centro Investigacion Biomedica en Red (SP)</t>
  </si>
  <si>
    <t>CIFP Emilio Campuzano LHII (SP)</t>
  </si>
  <si>
    <t>CTAG-Idiada Safety Technology, S.L. (SP)</t>
  </si>
  <si>
    <t>Consorcio para el Equipamiento y Explotacion del Laboratorio Subterraneo de Canfranc (SP)</t>
  </si>
  <si>
    <t>Disfaut Ingenieria (SP)</t>
  </si>
  <si>
    <t>EIIT.Electronica Inf.Inst.Telec. S.A. (SP)</t>
  </si>
  <si>
    <t>Fagor Automation, S. Coop (SP)</t>
  </si>
  <si>
    <t>Lafarge Cementos (LafargeHolcim) (SP)</t>
  </si>
  <si>
    <t>Vigotec, S.L. (SP)</t>
  </si>
  <si>
    <t>Dnota Medio Ambiente, S.L. (SP)</t>
  </si>
  <si>
    <t>Airbus Operations, S.L. (SP)</t>
  </si>
  <si>
    <t>Anomoref, S.L. (SP)</t>
  </si>
  <si>
    <t>Aplicaciones Tecnologicas, S.A. (SP)</t>
  </si>
  <si>
    <t>Arcelor Mittal España, S.A. (SP)</t>
  </si>
  <si>
    <t>Armeria Eskola (SP)</t>
  </si>
  <si>
    <t>CAF Transport Engineering (SP)</t>
  </si>
  <si>
    <t>CELLS.Lab.Llum Sincrotro (SP)</t>
  </si>
  <si>
    <t>Comercial Eisa (SP)</t>
  </si>
  <si>
    <t>Controlar, Lda. (SP)</t>
  </si>
  <si>
    <t>Electrica Guell, S.A. (SP)</t>
  </si>
  <si>
    <t>Electroacustica General Iberica, S.A. (SP)</t>
  </si>
  <si>
    <t>European Laser Technology, S.L (SP)</t>
  </si>
  <si>
    <t>Fundacio Privada Institut Recerca Biomedica (SP)</t>
  </si>
  <si>
    <t>Fundacion General de la UPM (SP)</t>
  </si>
  <si>
    <t>Fundacion Universitat Oberta de Cataluña (SP)</t>
  </si>
  <si>
    <t>GE Power Management, S.L. (SP)</t>
  </si>
  <si>
    <t>Gates P.T. Spain, S.A. (SP)</t>
  </si>
  <si>
    <t>Geyser Gastech, S.A. (SP)</t>
  </si>
  <si>
    <t>Goierri Goi Mailako Eskola S.COOP (SP)</t>
  </si>
  <si>
    <t>Idom Ingenieria y Consultoria, S.A. (SP)</t>
  </si>
  <si>
    <t>spain</t>
  </si>
  <si>
    <t>Ingeteam Service, S.A. (SP)</t>
  </si>
  <si>
    <t>Instituto Boston S.L. (SP)</t>
  </si>
  <si>
    <t>Instituto Tecnologico de Informatica (SP)</t>
  </si>
  <si>
    <t>JCM Technologies, S.A. (SP)</t>
  </si>
  <si>
    <t>Jordi Julian Rafols (SP)</t>
  </si>
  <si>
    <t>LIGAL Lab.Interprof.Galego Ana.Do Leite (SP)</t>
  </si>
  <si>
    <t>Lipotec, S.A. (SP)</t>
  </si>
  <si>
    <t>MSA Europe GmbH (SP)</t>
  </si>
  <si>
    <t>Malaga Aerospace, Defense and Electronics Systems S.A (SP)</t>
  </si>
  <si>
    <t>Monolitic, S.A. (SP)</t>
  </si>
  <si>
    <t>Olive Oil Biotech, S.L.U. (SP)</t>
  </si>
  <si>
    <t>Orona Elevator Innovation Centre S. Coop. (SP)</t>
  </si>
  <si>
    <t>Robert Bosch España Fab.Castellet,S.A (SP)</t>
  </si>
  <si>
    <t>SEI.Subministres Electrics Ind, S.L. (SP)</t>
  </si>
  <si>
    <t>SEM Ingenieria, S.L. (SP)</t>
  </si>
  <si>
    <t>Saunier Duval Dicosa, S.A.U. (SP)</t>
  </si>
  <si>
    <t>TCA.Tecnicas Control Analisis,S.A. (SP)</t>
  </si>
  <si>
    <t>Talleres Munarriz, S.L. (SP)</t>
  </si>
  <si>
    <t>Telkron, S.A. (SP)</t>
  </si>
  <si>
    <t>Texas Controls, S.L. (SP)</t>
  </si>
  <si>
    <t>Torraspapel, S.A. (SP)</t>
  </si>
  <si>
    <t>UPCnet, S.L. (SP)</t>
  </si>
  <si>
    <t>UPV.ETSI.Telecomunicacion (SP)</t>
  </si>
  <si>
    <t>Universidad Jaume I (SP)</t>
  </si>
  <si>
    <t>Universidad de Burgos (SP)</t>
  </si>
  <si>
    <t>Universidad de Deusto (SP)</t>
  </si>
  <si>
    <t>Universidad de Murcia (SP)</t>
  </si>
  <si>
    <t>Sspuenta</t>
  </si>
  <si>
    <t>NI SpainSspuenta</t>
  </si>
  <si>
    <t>Innotec Solutions, S.L. (SP)</t>
  </si>
  <si>
    <t>Julian Contreras Garcia (SP)</t>
  </si>
  <si>
    <t>AMES-CMA, S.A. (SP)</t>
  </si>
  <si>
    <t>Batz (SP)</t>
  </si>
  <si>
    <t>Corporacio Catalana de Mitjans Audiovisuals (SP)</t>
  </si>
  <si>
    <t>DHV Tecnologia Espacial Avanzada Malagueña, S.L. (SP)</t>
  </si>
  <si>
    <t>Daniel Sola Martinez (SP)</t>
  </si>
  <si>
    <t>Edilab, S.L (SP)</t>
  </si>
  <si>
    <t>Fundacion para la Investigacion Biomedica del Hospital Universitario Ramon y Cajal (SP)</t>
  </si>
  <si>
    <t>Gas Natural Fenosa Generacion S.L.U. (SP)</t>
  </si>
  <si>
    <t>HP Printing and Computing Solutions, S.L.U. (SP)</t>
  </si>
  <si>
    <t>INSTITUTO DE ENSENANZA SECUNDARIA PACIFICO (SP)</t>
  </si>
  <si>
    <t>Ikusi Electronica, S.L (SP)</t>
  </si>
  <si>
    <t>SP Control Technologies (SP)</t>
  </si>
  <si>
    <t>Teknilagun S.L. (SP)</t>
  </si>
  <si>
    <t>Josue Barrera Martin (SP)</t>
  </si>
  <si>
    <t>Germany</t>
  </si>
  <si>
    <t>Italy</t>
  </si>
  <si>
    <t>Italy Fin</t>
  </si>
  <si>
    <t>Nov-18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</si>
</sst>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0.0%"/>
    <numFmt numFmtId="168" formatCode="_-* #,##0_-;\-* #,##0_-;_-* &quot;-&quot;??_-;_-@_-"/>
    <numFmt numFmtId="169" formatCode="_-* #,##0.00\ &quot;€&quot;_-;\-* #,##0.00\ &quot;€&quot;_-;_-* &quot;-&quot;??\ &quot;€&quot;_-;_-@_-"/>
    <numFmt numFmtId="170" formatCode="#,##0_ ;[Red]\-#,##0\ "/>
    <numFmt numFmtId="171" formatCode="0000"/>
    <numFmt numFmtId="172" formatCode="#,##0.0000000000"/>
    <numFmt numFmtId="173" formatCode="_-* #,##0.00\ _€_-;\-* #,##0.00\ _€_-;_-* &quot;-&quot;??\ _€_-;_-@_-"/>
  </numFmts>
  <fonts count="62" x14ac:knownFonts="1">
    <font>
      <sz val="11"/>
      <color theme="1"/>
      <name val="Century Gothic"/>
      <family val="2"/>
      <scheme val="minor"/>
    </font>
    <font>
      <sz val="11"/>
      <color theme="1"/>
      <name val="Century Gothic"/>
      <family val="2"/>
      <scheme val="minor"/>
    </font>
    <font>
      <b/>
      <sz val="11"/>
      <color theme="0"/>
      <name val="Century Gothic"/>
      <family val="2"/>
      <scheme val="minor"/>
    </font>
    <font>
      <b/>
      <sz val="11"/>
      <color theme="1"/>
      <name val="Century Gothic"/>
      <family val="2"/>
      <scheme val="minor"/>
    </font>
    <font>
      <b/>
      <sz val="13"/>
      <name val="Century Gothic"/>
      <family val="2"/>
      <charset val="238"/>
      <scheme val="minor"/>
    </font>
    <font>
      <b/>
      <sz val="9"/>
      <color theme="1"/>
      <name val="Century Gothic"/>
      <family val="2"/>
      <charset val="238"/>
      <scheme val="minor"/>
    </font>
    <font>
      <sz val="9"/>
      <color theme="1"/>
      <name val="Century Gothic"/>
      <family val="2"/>
      <charset val="238"/>
      <scheme val="minor"/>
    </font>
    <font>
      <b/>
      <sz val="14"/>
      <name val="Century Gothic"/>
      <family val="2"/>
      <scheme val="min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3F3F76"/>
      <name val="Century Gothic"/>
      <family val="2"/>
      <scheme val="minor"/>
    </font>
    <font>
      <b/>
      <sz val="11"/>
      <color rgb="FF3F3F3F"/>
      <name val="Century Gothic"/>
      <family val="2"/>
      <scheme val="minor"/>
    </font>
    <font>
      <sz val="11"/>
      <color rgb="FFFA7D00"/>
      <name val="Century Gothic"/>
      <family val="2"/>
      <scheme val="minor"/>
    </font>
    <font>
      <sz val="11"/>
      <color rgb="FFFF0000"/>
      <name val="Century Gothic"/>
      <family val="2"/>
      <scheme val="minor"/>
    </font>
    <font>
      <i/>
      <sz val="11"/>
      <color rgb="FF7F7F7F"/>
      <name val="Century Gothic"/>
      <family val="2"/>
      <scheme val="minor"/>
    </font>
    <font>
      <sz val="10"/>
      <name val="Arial"/>
      <family val="2"/>
      <charset val="238"/>
    </font>
    <font>
      <sz val="10"/>
      <name val="Arial"/>
      <family val="2"/>
    </font>
    <font>
      <sz val="10"/>
      <color indexed="9"/>
      <name val="Arial"/>
      <family val="2"/>
    </font>
    <font>
      <b/>
      <sz val="10"/>
      <color indexed="9"/>
      <name val="Arial"/>
      <family val="2"/>
    </font>
    <font>
      <sz val="10"/>
      <color indexed="8"/>
      <name val="Arial"/>
      <family val="2"/>
    </font>
    <font>
      <sz val="11"/>
      <color indexed="8"/>
      <name val="Calibri"/>
      <family val="2"/>
    </font>
    <font>
      <sz val="11"/>
      <color indexed="9"/>
      <name val="Calibri"/>
      <family val="2"/>
    </font>
    <font>
      <b/>
      <sz val="11"/>
      <color indexed="63"/>
      <name val="Calibri"/>
      <family val="2"/>
    </font>
    <font>
      <sz val="11"/>
      <color indexed="20"/>
      <name val="Calibri"/>
      <family val="2"/>
    </font>
    <font>
      <b/>
      <sz val="11"/>
      <color indexed="52"/>
      <name val="Calibri"/>
      <family val="2"/>
    </font>
    <font>
      <sz val="10"/>
      <color indexed="62"/>
      <name val="Arial"/>
      <family val="2"/>
    </font>
    <font>
      <b/>
      <sz val="18"/>
      <color indexed="62"/>
      <name val="Cambria"/>
      <family val="2"/>
    </font>
    <font>
      <b/>
      <sz val="15"/>
      <color indexed="62"/>
      <name val="Arial"/>
      <family val="2"/>
    </font>
    <font>
      <b/>
      <sz val="13"/>
      <color indexed="62"/>
      <name val="Arial"/>
      <family val="2"/>
    </font>
    <font>
      <b/>
      <sz val="11"/>
      <color indexed="62"/>
      <name val="Arial"/>
      <family val="2"/>
    </font>
    <font>
      <sz val="11"/>
      <color indexed="62"/>
      <name val="Calibri"/>
      <family val="2"/>
    </font>
    <font>
      <b/>
      <sz val="11"/>
      <color indexed="8"/>
      <name val="Calibri"/>
      <family val="2"/>
    </font>
    <font>
      <i/>
      <sz val="11"/>
      <color indexed="23"/>
      <name val="Calibri"/>
      <family val="2"/>
    </font>
    <font>
      <sz val="10"/>
      <color indexed="10"/>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0"/>
      <color indexed="52"/>
      <name val="Arial"/>
      <family val="2"/>
    </font>
    <font>
      <sz val="10"/>
      <color indexed="17"/>
      <name val="Arial"/>
      <family val="2"/>
    </font>
    <font>
      <b/>
      <sz val="10"/>
      <color indexed="63"/>
      <name val="Arial"/>
      <family val="2"/>
    </font>
    <font>
      <sz val="11"/>
      <color indexed="52"/>
      <name val="Calibri"/>
      <family val="2"/>
    </font>
    <font>
      <i/>
      <sz val="10"/>
      <color indexed="23"/>
      <name val="Arial"/>
      <family val="2"/>
    </font>
    <font>
      <sz val="11"/>
      <color indexed="60"/>
      <name val="Calibri"/>
      <family val="2"/>
    </font>
    <font>
      <b/>
      <sz val="10"/>
      <color indexed="8"/>
      <name val="Arial"/>
      <family val="2"/>
    </font>
    <font>
      <sz val="10"/>
      <color indexed="20"/>
      <name val="Arial"/>
      <family val="2"/>
    </font>
    <font>
      <sz val="10"/>
      <color indexed="60"/>
      <name val="Arial"/>
      <family val="2"/>
    </font>
    <font>
      <b/>
      <sz val="10"/>
      <color indexed="52"/>
      <name val="Arial"/>
      <family val="2"/>
    </font>
    <font>
      <b/>
      <sz val="18"/>
      <color indexed="56"/>
      <name val="Cambria"/>
      <family val="2"/>
    </font>
    <font>
      <sz val="11"/>
      <color indexed="10"/>
      <name val="Calibri"/>
      <family val="2"/>
    </font>
    <font>
      <b/>
      <sz val="11"/>
      <color indexed="9"/>
      <name val="Calibri"/>
      <family val="2"/>
    </font>
    <font>
      <b/>
      <sz val="18"/>
      <color theme="3"/>
      <name val="Century Gothic"/>
      <family val="2"/>
      <scheme val="major"/>
    </font>
    <font>
      <sz val="11"/>
      <color rgb="FF9C6500"/>
      <name val="Century Gothic"/>
      <family val="2"/>
      <scheme val="minor"/>
    </font>
    <font>
      <sz val="11"/>
      <color theme="1"/>
      <name val="Calibri"/>
      <family val="2"/>
    </font>
    <font>
      <sz val="10"/>
      <name val="Arial"/>
      <family val="2"/>
      <charset val="238"/>
    </font>
    <font>
      <sz val="10"/>
      <name val="Arial"/>
      <family val="2"/>
      <charset val="238"/>
    </font>
    <font>
      <sz val="10"/>
      <name val="Arial"/>
      <family val="2"/>
      <charset val="238"/>
    </font>
    <font>
      <sz val="8"/>
      <color theme="1"/>
      <name val="Century Gothic"/>
      <family val="2"/>
      <scheme val="minor"/>
    </font>
    <font>
      <sz val="9"/>
      <color rgb="FFFF0000"/>
      <name val="Century Gothic"/>
      <family val="2"/>
      <charset val="238"/>
      <scheme val="minor"/>
    </font>
    <font>
      <sz val="9"/>
      <name val="Century Gothic"/>
      <family val="2"/>
      <charset val="238"/>
      <scheme val="minor"/>
    </font>
  </fonts>
  <fills count="4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54"/>
      </patternFill>
    </fill>
    <fill>
      <patternFill patternType="solid">
        <fgColor indexed="9"/>
      </patternFill>
    </fill>
    <fill>
      <patternFill patternType="solid">
        <fgColor theme="1" tint="0.34998626667073579"/>
        <bgColor indexed="64"/>
      </patternFill>
    </fill>
    <fill>
      <patternFill patternType="solid">
        <fgColor theme="2" tint="-0.249977111117893"/>
        <bgColor indexed="64"/>
      </patternFill>
    </fill>
  </fills>
  <borders count="34">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ck">
        <color auto="1"/>
      </right>
      <top/>
      <bottom style="thick">
        <color auto="1"/>
      </bottom>
      <diagonal/>
    </border>
    <border>
      <left/>
      <right style="thick">
        <color auto="1"/>
      </right>
      <top/>
      <bottom/>
      <diagonal/>
    </border>
    <border>
      <left/>
      <right/>
      <top/>
      <bottom style="thick">
        <color auto="1"/>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style="thin">
        <color indexed="64"/>
      </right>
      <top/>
      <bottom style="thick">
        <color auto="1"/>
      </bottom>
      <diagonal/>
    </border>
    <border>
      <left/>
      <right style="thin">
        <color indexed="64"/>
      </right>
      <top/>
      <bottom/>
      <diagonal/>
    </border>
    <border>
      <left/>
      <right style="thin">
        <color indexed="64"/>
      </right>
      <top style="thick">
        <color auto="1"/>
      </top>
      <bottom/>
      <diagonal/>
    </border>
  </borders>
  <cellStyleXfs count="11159">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7" fillId="0" borderId="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2" borderId="0" applyNumberFormat="0" applyBorder="0" applyAlignment="0" applyProtection="0"/>
    <xf numFmtId="0" fontId="21" fillId="25" borderId="0" applyNumberFormat="0" applyBorder="0" applyAlignment="0" applyProtection="0"/>
    <xf numFmtId="0" fontId="21" fillId="24"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25" borderId="0" applyNumberFormat="0" applyBorder="0" applyAlignment="0" applyProtection="0"/>
    <xf numFmtId="0" fontId="22" fillId="22" borderId="0" applyNumberFormat="0" applyBorder="0" applyAlignment="0" applyProtection="0"/>
    <xf numFmtId="0" fontId="21" fillId="30" borderId="0" applyNumberFormat="0" applyBorder="0" applyAlignment="0" applyProtection="0"/>
    <xf numFmtId="0" fontId="21" fillId="23" borderId="0" applyNumberFormat="0" applyBorder="0" applyAlignment="0" applyProtection="0"/>
    <xf numFmtId="0" fontId="21" fillId="31" borderId="0" applyNumberFormat="0" applyBorder="0" applyAlignment="0" applyProtection="0"/>
    <xf numFmtId="0" fontId="21" fillId="30" borderId="0" applyNumberFormat="0" applyBorder="0" applyAlignment="0" applyProtection="0"/>
    <xf numFmtId="0" fontId="21" fillId="32"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29" borderId="0" applyNumberFormat="0" applyBorder="0" applyAlignment="0" applyProtection="0"/>
    <xf numFmtId="0" fontId="22" fillId="32" borderId="0" applyNumberFormat="0" applyBorder="0" applyAlignment="0" applyProtection="0"/>
    <xf numFmtId="0" fontId="22" fillId="34" borderId="0" applyNumberFormat="0" applyBorder="0" applyAlignment="0" applyProtection="0"/>
    <xf numFmtId="0" fontId="22" fillId="32" borderId="0" applyNumberFormat="0" applyBorder="0" applyAlignment="0" applyProtection="0"/>
    <xf numFmtId="0" fontId="22" fillId="23" borderId="0" applyNumberFormat="0" applyBorder="0" applyAlignment="0" applyProtection="0"/>
    <xf numFmtId="0" fontId="22" fillId="33" borderId="0" applyNumberFormat="0" applyBorder="0" applyAlignment="0" applyProtection="0"/>
    <xf numFmtId="0" fontId="22" fillId="29" borderId="0" applyNumberFormat="0" applyBorder="0" applyAlignment="0" applyProtection="0"/>
    <xf numFmtId="0" fontId="22" fillId="32" borderId="0" applyNumberFormat="0" applyBorder="0" applyAlignment="0" applyProtection="0"/>
    <xf numFmtId="0" fontId="22" fillId="34" borderId="0" applyNumberFormat="0" applyBorder="0" applyAlignment="0" applyProtection="0"/>
    <xf numFmtId="0" fontId="19" fillId="35" borderId="0" applyNumberFormat="0" applyBorder="0" applyAlignment="0" applyProtection="0"/>
    <xf numFmtId="0" fontId="19" fillId="23" borderId="0" applyNumberFormat="0" applyBorder="0" applyAlignment="0" applyProtection="0"/>
    <xf numFmtId="0" fontId="19" fillId="31" borderId="0" applyNumberFormat="0" applyBorder="0" applyAlignment="0" applyProtection="0"/>
    <xf numFmtId="0" fontId="19" fillId="30" borderId="0" applyNumberFormat="0" applyBorder="0" applyAlignment="0" applyProtection="0"/>
    <xf numFmtId="0" fontId="19" fillId="35" borderId="0" applyNumberFormat="0" applyBorder="0" applyAlignment="0" applyProtection="0"/>
    <xf numFmtId="0" fontId="19" fillId="23" borderId="0" applyNumberFormat="0" applyBorder="0" applyAlignment="0" applyProtection="0"/>
    <xf numFmtId="0" fontId="23" fillId="36" borderId="0" applyNumberFormat="0" applyBorder="0" applyAlignment="0" applyProtection="0"/>
    <xf numFmtId="0" fontId="23" fillId="23" borderId="0" applyNumberFormat="0" applyBorder="0" applyAlignment="0" applyProtection="0"/>
    <xf numFmtId="0" fontId="23" fillId="33" borderId="0" applyNumberFormat="0" applyBorder="0" applyAlignment="0" applyProtection="0"/>
    <xf numFmtId="0" fontId="23" fillId="37" borderId="0" applyNumberFormat="0" applyBorder="0" applyAlignment="0" applyProtection="0"/>
    <xf numFmtId="0" fontId="23" fillId="35" borderId="0" applyNumberFormat="0" applyBorder="0" applyAlignment="0" applyProtection="0"/>
    <xf numFmtId="0" fontId="23" fillId="38" borderId="0" applyNumberFormat="0" applyBorder="0" applyAlignment="0" applyProtection="0"/>
    <xf numFmtId="0" fontId="23" fillId="36" borderId="0" applyNumberFormat="0" applyBorder="0" applyAlignment="0" applyProtection="0"/>
    <xf numFmtId="0" fontId="23" fillId="23" borderId="0" applyNumberFormat="0" applyBorder="0" applyAlignment="0" applyProtection="0"/>
    <xf numFmtId="0" fontId="23" fillId="33" borderId="0" applyNumberFormat="0" applyBorder="0" applyAlignment="0" applyProtection="0"/>
    <xf numFmtId="0" fontId="23" fillId="37" borderId="0" applyNumberFormat="0" applyBorder="0" applyAlignment="0" applyProtection="0"/>
    <xf numFmtId="0" fontId="23" fillId="35"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37" borderId="0" applyNumberFormat="0" applyBorder="0" applyAlignment="0" applyProtection="0"/>
    <xf numFmtId="0" fontId="23" fillId="42"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37" borderId="0" applyNumberFormat="0" applyBorder="0" applyAlignment="0" applyProtection="0"/>
    <xf numFmtId="0" fontId="23" fillId="35" borderId="0" applyNumberFormat="0" applyBorder="0" applyAlignment="0" applyProtection="0"/>
    <xf numFmtId="0" fontId="23" fillId="42" borderId="0" applyNumberFormat="0" applyBorder="0" applyAlignment="0" applyProtection="0"/>
    <xf numFmtId="0" fontId="24" fillId="30" borderId="19" applyNumberFormat="0" applyAlignment="0" applyProtection="0"/>
    <xf numFmtId="0" fontId="25" fillId="27" borderId="0" applyNumberFormat="0" applyBorder="0" applyAlignment="0" applyProtection="0"/>
    <xf numFmtId="0" fontId="26" fillId="30" borderId="20" applyNumberFormat="0" applyAlignment="0" applyProtection="0"/>
    <xf numFmtId="0" fontId="27" fillId="31" borderId="20" applyNumberFormat="0" applyAlignment="0" applyProtection="0"/>
    <xf numFmtId="0" fontId="26" fillId="30" borderId="20" applyNumberFormat="0" applyAlignment="0" applyProtection="0"/>
    <xf numFmtId="0" fontId="28" fillId="0" borderId="0" applyNumberFormat="0" applyFill="0" applyBorder="0" applyAlignment="0" applyProtection="0"/>
    <xf numFmtId="0" fontId="29" fillId="0" borderId="21" applyNumberFormat="0" applyFill="0" applyAlignment="0" applyProtection="0"/>
    <xf numFmtId="0" fontId="30" fillId="0" borderId="22" applyNumberFormat="0" applyFill="0" applyAlignment="0" applyProtection="0"/>
    <xf numFmtId="0" fontId="31" fillId="0" borderId="23" applyNumberFormat="0" applyFill="0" applyAlignment="0" applyProtection="0"/>
    <xf numFmtId="0" fontId="31" fillId="0" borderId="0" applyNumberForma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32" fillId="22" borderId="20" applyNumberFormat="0" applyAlignment="0" applyProtection="0"/>
    <xf numFmtId="0" fontId="20" fillId="43" borderId="24" applyNumberFormat="0" applyAlignment="0" applyProtection="0"/>
    <xf numFmtId="0" fontId="33" fillId="0" borderId="25" applyNumberFormat="0" applyFill="0" applyAlignment="0" applyProtection="0"/>
    <xf numFmtId="0" fontId="34" fillId="0" borderId="0" applyNumberFormat="0" applyFill="0" applyBorder="0" applyAlignment="0" applyProtection="0"/>
    <xf numFmtId="169" fontId="18"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66" fontId="17" fillId="0" borderId="0" applyFont="0" applyFill="0" applyBorder="0" applyAlignment="0" applyProtection="0"/>
    <xf numFmtId="0" fontId="35" fillId="0" borderId="0" applyNumberFormat="0" applyFill="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7" fillId="0" borderId="26" applyNumberFormat="0" applyFill="0" applyAlignment="0" applyProtection="0"/>
    <xf numFmtId="0" fontId="38" fillId="0" borderId="22" applyNumberFormat="0" applyFill="0" applyAlignment="0" applyProtection="0"/>
    <xf numFmtId="0" fontId="39" fillId="0" borderId="27" applyNumberFormat="0" applyFill="0" applyAlignment="0" applyProtection="0"/>
    <xf numFmtId="0" fontId="39" fillId="0" borderId="0" applyNumberFormat="0" applyFill="0" applyBorder="0" applyAlignment="0" applyProtection="0"/>
    <xf numFmtId="0" fontId="40" fillId="0" borderId="28" applyNumberFormat="0" applyFill="0" applyAlignment="0" applyProtection="0"/>
    <xf numFmtId="0" fontId="32" fillId="30" borderId="20" applyNumberFormat="0" applyAlignment="0" applyProtection="0"/>
    <xf numFmtId="0" fontId="17" fillId="24" borderId="29" applyNumberFormat="0" applyFont="0" applyAlignment="0" applyProtection="0"/>
    <xf numFmtId="0" fontId="19" fillId="35"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4" borderId="0" applyNumberFormat="0" applyBorder="0" applyAlignment="0" applyProtection="0"/>
    <xf numFmtId="0" fontId="19" fillId="35" borderId="0" applyNumberFormat="0" applyBorder="0" applyAlignment="0" applyProtection="0"/>
    <xf numFmtId="0" fontId="19" fillId="42" borderId="0" applyNumberFormat="0" applyBorder="0" applyAlignment="0" applyProtection="0"/>
    <xf numFmtId="0" fontId="41" fillId="28" borderId="0" applyNumberFormat="0" applyBorder="0" applyAlignment="0" applyProtection="0"/>
    <xf numFmtId="0" fontId="42" fillId="45" borderId="19" applyNumberFormat="0" applyAlignment="0" applyProtection="0"/>
    <xf numFmtId="0" fontId="43" fillId="0" borderId="28" applyNumberFormat="0" applyFill="0" applyAlignment="0" applyProtection="0"/>
    <xf numFmtId="0" fontId="44" fillId="0" borderId="0" applyNumberFormat="0" applyFill="0" applyBorder="0" applyAlignment="0" applyProtection="0"/>
    <xf numFmtId="0" fontId="45" fillId="31" borderId="0" applyNumberFormat="0" applyBorder="0" applyAlignment="0" applyProtection="0"/>
    <xf numFmtId="0" fontId="22" fillId="0" borderId="0"/>
    <xf numFmtId="0" fontId="22" fillId="24" borderId="29" applyNumberFormat="0" applyFont="0" applyAlignment="0" applyProtection="0"/>
    <xf numFmtId="0" fontId="17" fillId="24" borderId="29" applyNumberFormat="0" applyFont="0" applyAlignment="0" applyProtection="0"/>
    <xf numFmtId="0" fontId="46" fillId="0" borderId="30" applyNumberFormat="0" applyFill="0" applyAlignment="0" applyProtection="0"/>
    <xf numFmtId="0" fontId="24" fillId="30" borderId="19" applyNumberFormat="0" applyAlignment="0" applyProtection="0"/>
    <xf numFmtId="0" fontId="47" fillId="27" borderId="0" applyNumberFormat="0" applyBorder="0" applyAlignment="0" applyProtection="0"/>
    <xf numFmtId="0" fontId="25" fillId="27" borderId="0" applyNumberFormat="0" applyBorder="0" applyAlignment="0" applyProtection="0"/>
    <xf numFmtId="0" fontId="48" fillId="31" borderId="0" applyNumberFormat="0" applyBorder="0" applyAlignment="0" applyProtection="0"/>
    <xf numFmtId="0" fontId="49" fillId="45" borderId="20" applyNumberFormat="0" applyAlignment="0" applyProtection="0"/>
    <xf numFmtId="0" fontId="50" fillId="0" borderId="0" applyNumberFormat="0" applyFill="0" applyBorder="0" applyAlignment="0" applyProtection="0"/>
    <xf numFmtId="0" fontId="33" fillId="0" borderId="25" applyNumberFormat="0" applyFill="0" applyAlignment="0" applyProtection="0"/>
    <xf numFmtId="0" fontId="50" fillId="0" borderId="0" applyNumberFormat="0" applyFill="0" applyBorder="0" applyAlignment="0" applyProtection="0"/>
    <xf numFmtId="0" fontId="37" fillId="0" borderId="26" applyNumberFormat="0" applyFill="0" applyAlignment="0" applyProtection="0"/>
    <xf numFmtId="0" fontId="38" fillId="0" borderId="22" applyNumberFormat="0" applyFill="0" applyAlignment="0" applyProtection="0"/>
    <xf numFmtId="0" fontId="39" fillId="0" borderId="27" applyNumberFormat="0" applyFill="0" applyAlignment="0" applyProtection="0"/>
    <xf numFmtId="0" fontId="39" fillId="0" borderId="0" applyNumberFormat="0" applyFill="0" applyBorder="0" applyAlignment="0" applyProtection="0"/>
    <xf numFmtId="0" fontId="43" fillId="0" borderId="28" applyNumberFormat="0" applyFill="0" applyAlignment="0" applyProtection="0"/>
    <xf numFmtId="0" fontId="51" fillId="0" borderId="0" applyNumberFormat="0" applyFill="0" applyBorder="0" applyAlignment="0" applyProtection="0"/>
    <xf numFmtId="0" fontId="52" fillId="43" borderId="24" applyNumberFormat="0" applyAlignment="0" applyProtection="0"/>
    <xf numFmtId="0" fontId="1" fillId="0" borderId="0"/>
    <xf numFmtId="9" fontId="1" fillId="0" borderId="0" applyFont="0" applyFill="0" applyBorder="0" applyAlignment="0" applyProtection="0"/>
    <xf numFmtId="0" fontId="1" fillId="18" borderId="0" applyNumberFormat="0" applyBorder="0" applyAlignment="0" applyProtection="0"/>
    <xf numFmtId="0" fontId="1" fillId="13" borderId="0" applyNumberFormat="0" applyBorder="0" applyAlignment="0" applyProtection="0"/>
    <xf numFmtId="166"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43" fontId="22" fillId="0" borderId="0" applyFont="0" applyFill="0" applyBorder="0" applyAlignment="0" applyProtection="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43" fontId="22" fillId="0" borderId="0" applyFont="0" applyFill="0" applyBorder="0" applyAlignment="0" applyProtection="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18" fillId="0" borderId="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22" fillId="0" borderId="0"/>
    <xf numFmtId="0" fontId="18" fillId="0" borderId="0"/>
    <xf numFmtId="0" fontId="22" fillId="0" borderId="0"/>
    <xf numFmtId="43" fontId="22" fillId="0" borderId="0" applyFont="0" applyFill="0" applyBorder="0" applyAlignment="0" applyProtection="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166" fontId="18"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0" fontId="22" fillId="0" borderId="0"/>
    <xf numFmtId="0" fontId="18"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xf numFmtId="0" fontId="16" fillId="0" borderId="0" applyNumberFormat="0" applyFill="0" applyBorder="0" applyAlignment="0" applyProtection="0"/>
    <xf numFmtId="0" fontId="11" fillId="5" borderId="0" applyNumberFormat="0" applyBorder="0" applyAlignment="0" applyProtection="0"/>
    <xf numFmtId="0" fontId="8" fillId="0" borderId="11" applyNumberFormat="0" applyFill="0" applyAlignment="0" applyProtection="0"/>
    <xf numFmtId="0" fontId="9" fillId="0" borderId="12" applyNumberFormat="0" applyFill="0" applyAlignment="0" applyProtection="0"/>
    <xf numFmtId="0" fontId="10" fillId="0" borderId="13" applyNumberFormat="0" applyFill="0" applyAlignment="0" applyProtection="0"/>
    <xf numFmtId="0" fontId="10" fillId="0" borderId="0" applyNumberFormat="0" applyFill="0" applyBorder="0" applyAlignment="0" applyProtection="0"/>
    <xf numFmtId="0" fontId="12" fillId="7" borderId="14" applyNumberFormat="0" applyAlignment="0" applyProtection="0"/>
    <xf numFmtId="0" fontId="14" fillId="0" borderId="16" applyNumberFormat="0" applyFill="0" applyAlignment="0" applyProtection="0"/>
    <xf numFmtId="0" fontId="54" fillId="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7"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7"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8"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8"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3" fillId="8" borderId="15" applyNumberFormat="0" applyAlignment="0" applyProtection="0"/>
    <xf numFmtId="0" fontId="1"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0" fontId="53" fillId="0" borderId="0" applyNumberFormat="0" applyFill="0" applyBorder="0" applyAlignment="0" applyProtection="0"/>
    <xf numFmtId="0" fontId="3" fillId="0" borderId="18" applyNumberFormat="0" applyFill="0" applyAlignment="0" applyProtection="0"/>
    <xf numFmtId="0" fontId="1" fillId="0" borderId="0"/>
    <xf numFmtId="0" fontId="1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8"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8" fillId="0" borderId="0"/>
    <xf numFmtId="0" fontId="1" fillId="0" borderId="0"/>
    <xf numFmtId="9" fontId="1" fillId="0" borderId="0" applyFont="0" applyFill="0" applyBorder="0" applyAlignment="0" applyProtection="0"/>
    <xf numFmtId="0" fontId="1" fillId="18"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17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165"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8" fillId="0" borderId="0"/>
    <xf numFmtId="0" fontId="1" fillId="0" borderId="0"/>
    <xf numFmtId="0" fontId="57"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xf numFmtId="0" fontId="1" fillId="0" borderId="0"/>
    <xf numFmtId="0" fontId="17" fillId="0" borderId="0"/>
    <xf numFmtId="9" fontId="1" fillId="0" borderId="0" applyFont="0" applyFill="0" applyBorder="0" applyAlignment="0" applyProtection="0"/>
    <xf numFmtId="0" fontId="18" fillId="0" borderId="0"/>
    <xf numFmtId="0" fontId="1" fillId="0" borderId="0"/>
    <xf numFmtId="0" fontId="17" fillId="0" borderId="0"/>
    <xf numFmtId="165" fontId="1"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5" fontId="1" fillId="0" borderId="0" applyFont="0" applyFill="0" applyBorder="0" applyAlignment="0" applyProtection="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165" fontId="1" fillId="0" borderId="0" applyFont="0" applyFill="0" applyBorder="0" applyAlignment="0" applyProtection="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7" fillId="0" borderId="0" applyFont="0" applyFill="0" applyBorder="0" applyAlignment="0" applyProtection="0"/>
    <xf numFmtId="43" fontId="17"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6" fontId="1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43" fontId="18" fillId="0" borderId="0" applyFont="0" applyFill="0" applyBorder="0" applyAlignment="0" applyProtection="0"/>
    <xf numFmtId="44" fontId="1" fillId="0" borderId="0" applyFont="0" applyFill="0" applyBorder="0" applyAlignment="0" applyProtection="0"/>
    <xf numFmtId="0" fontId="1"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165" fontId="18"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29" borderId="0" applyNumberFormat="0" applyBorder="0" applyAlignment="0" applyProtection="0"/>
    <xf numFmtId="0" fontId="22" fillId="32" borderId="0" applyNumberFormat="0" applyBorder="0" applyAlignment="0" applyProtection="0"/>
    <xf numFmtId="0" fontId="22" fillId="34" borderId="0" applyNumberFormat="0" applyBorder="0" applyAlignment="0" applyProtection="0"/>
    <xf numFmtId="0" fontId="36" fillId="28" borderId="0" applyNumberFormat="0" applyBorder="0" applyAlignment="0" applyProtection="0"/>
    <xf numFmtId="0" fontId="37" fillId="0" borderId="26" applyNumberFormat="0" applyFill="0" applyAlignment="0" applyProtection="0"/>
    <xf numFmtId="0" fontId="38" fillId="0" borderId="22" applyNumberFormat="0" applyFill="0" applyAlignment="0" applyProtection="0"/>
    <xf numFmtId="0" fontId="39" fillId="0" borderId="27" applyNumberFormat="0" applyFill="0" applyAlignment="0" applyProtection="0"/>
    <xf numFmtId="0" fontId="39" fillId="0" borderId="0" applyNumberFormat="0" applyFill="0" applyBorder="0" applyAlignment="0" applyProtection="0"/>
    <xf numFmtId="0" fontId="32" fillId="30" borderId="20" applyNumberFormat="0" applyAlignment="0" applyProtection="0"/>
    <xf numFmtId="0" fontId="43" fillId="0" borderId="28" applyNumberFormat="0" applyFill="0" applyAlignment="0" applyProtection="0"/>
    <xf numFmtId="0" fontId="45" fillId="31" borderId="0" applyNumberFormat="0" applyBorder="0" applyAlignment="0" applyProtection="0"/>
    <xf numFmtId="0" fontId="22" fillId="24" borderId="29" applyNumberFormat="0" applyFont="0" applyAlignment="0" applyProtection="0"/>
    <xf numFmtId="0" fontId="24" fillId="30" borderId="19" applyNumberFormat="0" applyAlignment="0" applyProtection="0"/>
    <xf numFmtId="0" fontId="50" fillId="0" borderId="0" applyNumberFormat="0" applyFill="0" applyBorder="0" applyAlignment="0" applyProtection="0"/>
    <xf numFmtId="0" fontId="33" fillId="0" borderId="25" applyNumberFormat="0" applyFill="0" applyAlignment="0" applyProtection="0"/>
    <xf numFmtId="0" fontId="17" fillId="0" borderId="0"/>
    <xf numFmtId="9" fontId="1" fillId="0" borderId="0" applyFont="0" applyFill="0" applyBorder="0" applyAlignment="0" applyProtection="0"/>
    <xf numFmtId="166" fontId="18" fillId="0" borderId="0" applyFont="0" applyFill="0" applyBorder="0" applyAlignment="0" applyProtection="0"/>
    <xf numFmtId="0" fontId="17" fillId="0" borderId="0"/>
    <xf numFmtId="43" fontId="18" fillId="0" borderId="0" applyFont="0" applyFill="0" applyBorder="0" applyAlignment="0" applyProtection="0"/>
    <xf numFmtId="9" fontId="1" fillId="0" borderId="0" applyFont="0" applyFill="0" applyBorder="0" applyAlignment="0" applyProtection="0"/>
    <xf numFmtId="0" fontId="17" fillId="0" borderId="0"/>
    <xf numFmtId="0" fontId="17" fillId="0" borderId="0"/>
    <xf numFmtId="0" fontId="55" fillId="0" borderId="0"/>
    <xf numFmtId="0" fontId="17" fillId="0" borderId="0"/>
    <xf numFmtId="0" fontId="1" fillId="0" borderId="0"/>
    <xf numFmtId="166" fontId="18" fillId="0" borderId="0" applyFont="0" applyFill="0" applyBorder="0" applyAlignment="0" applyProtection="0"/>
    <xf numFmtId="0" fontId="17" fillId="0" borderId="0"/>
    <xf numFmtId="0" fontId="1" fillId="0" borderId="0"/>
    <xf numFmtId="0" fontId="17" fillId="0" borderId="0"/>
    <xf numFmtId="0" fontId="1" fillId="0" borderId="0"/>
    <xf numFmtId="0" fontId="1" fillId="0" borderId="0"/>
    <xf numFmtId="9" fontId="17" fillId="0" borderId="0" applyFont="0" applyFill="0" applyBorder="0" applyAlignment="0" applyProtection="0"/>
    <xf numFmtId="0" fontId="1" fillId="0" borderId="0"/>
    <xf numFmtId="0" fontId="18" fillId="0" borderId="0" applyFont="0" applyFill="0" applyBorder="0" applyAlignment="0" applyProtection="0"/>
    <xf numFmtId="0" fontId="1" fillId="0" borderId="0"/>
    <xf numFmtId="0" fontId="1" fillId="0" borderId="0"/>
    <xf numFmtId="0" fontId="57" fillId="0" borderId="0"/>
    <xf numFmtId="0" fontId="1" fillId="0" borderId="0"/>
    <xf numFmtId="0" fontId="1" fillId="0" borderId="0"/>
    <xf numFmtId="0" fontId="58" fillId="0" borderId="0"/>
  </cellStyleXfs>
  <cellXfs count="52">
    <xf numFmtId="0" fontId="0" fillId="0" borderId="0" xfId="0"/>
    <xf numFmtId="0" fontId="2" fillId="2" borderId="1" xfId="0" applyFont="1" applyFill="1" applyBorder="1"/>
    <xf numFmtId="0" fontId="2" fillId="2" borderId="2" xfId="0" applyFont="1" applyFill="1" applyBorder="1"/>
    <xf numFmtId="167" fontId="2" fillId="2" borderId="2" xfId="1" applyNumberFormat="1" applyFont="1" applyFill="1" applyBorder="1"/>
    <xf numFmtId="0" fontId="0" fillId="0" borderId="0" xfId="0" applyAlignment="1">
      <alignment horizontal="left"/>
    </xf>
    <xf numFmtId="10" fontId="0" fillId="0" borderId="0" xfId="0" applyNumberFormat="1"/>
    <xf numFmtId="0" fontId="0" fillId="3" borderId="0" xfId="0" applyFill="1"/>
    <xf numFmtId="0" fontId="5" fillId="4" borderId="0" xfId="0" applyFont="1" applyFill="1"/>
    <xf numFmtId="0" fontId="6" fillId="0" borderId="0" xfId="0" applyFont="1"/>
    <xf numFmtId="168" fontId="6" fillId="0" borderId="0" xfId="5" applyNumberFormat="1" applyFont="1"/>
    <xf numFmtId="10" fontId="6" fillId="0" borderId="0" xfId="1" applyNumberFormat="1" applyFont="1"/>
    <xf numFmtId="0" fontId="5" fillId="0" borderId="0" xfId="0" applyFont="1"/>
    <xf numFmtId="0" fontId="0" fillId="3" borderId="4" xfId="0" applyFill="1" applyBorder="1"/>
    <xf numFmtId="0" fontId="0" fillId="3" borderId="3" xfId="0" applyFill="1" applyBorder="1"/>
    <xf numFmtId="0" fontId="0" fillId="3" borderId="7" xfId="0" applyFill="1" applyBorder="1"/>
    <xf numFmtId="17" fontId="0" fillId="0" borderId="0" xfId="0" applyNumberFormat="1" applyAlignment="1">
      <alignment horizontal="left"/>
    </xf>
    <xf numFmtId="49" fontId="5" fillId="0" borderId="0" xfId="0" applyNumberFormat="1" applyFont="1"/>
    <xf numFmtId="49" fontId="3" fillId="0" borderId="0" xfId="0" applyNumberFormat="1" applyFont="1" applyAlignment="1">
      <alignment horizontal="left"/>
    </xf>
    <xf numFmtId="0" fontId="0" fillId="0" borderId="0" xfId="0"/>
    <xf numFmtId="0" fontId="3" fillId="0" borderId="0" xfId="0" applyFont="1"/>
    <xf numFmtId="168" fontId="0" fillId="0" borderId="0" xfId="0" applyNumberFormat="1"/>
    <xf numFmtId="0" fontId="0" fillId="0" borderId="0" xfId="0" applyAlignment="1">
      <alignment horizontal="left"/>
    </xf>
    <xf numFmtId="0" fontId="0" fillId="0" borderId="0" xfId="0"/>
    <xf numFmtId="17" fontId="5" fillId="0" borderId="0" xfId="0" applyNumberFormat="1" applyFont="1" applyAlignment="1">
      <alignment horizontal="left"/>
    </xf>
    <xf numFmtId="17" fontId="3" fillId="0" borderId="0" xfId="0" applyNumberFormat="1" applyFont="1" applyAlignment="1">
      <alignment horizontal="left"/>
    </xf>
    <xf numFmtId="0" fontId="0" fillId="0" borderId="0" xfId="0"/>
    <xf numFmtId="0" fontId="0" fillId="0" borderId="0" xfId="0" pivotButton="1"/>
    <xf numFmtId="0" fontId="0" fillId="0" borderId="0" xfId="0" applyAlignment="1">
      <alignment horizontal="left"/>
    </xf>
    <xf numFmtId="0" fontId="0" fillId="0" borderId="0" xfId="0" applyNumberFormat="1"/>
    <xf numFmtId="168" fontId="59" fillId="0" borderId="0" xfId="5" applyNumberFormat="1" applyFont="1" applyFill="1"/>
    <xf numFmtId="0" fontId="60" fillId="0" borderId="0" xfId="0" applyFont="1"/>
    <xf numFmtId="10" fontId="61" fillId="0" borderId="0" xfId="1" applyNumberFormat="1" applyFont="1"/>
    <xf numFmtId="0" fontId="0" fillId="46" borderId="10" xfId="0" applyFill="1" applyBorder="1"/>
    <xf numFmtId="0" fontId="0" fillId="46" borderId="6" xfId="0" applyFill="1" applyBorder="1"/>
    <xf numFmtId="0" fontId="0" fillId="46" borderId="33" xfId="0" applyFill="1" applyBorder="1"/>
    <xf numFmtId="0" fontId="0" fillId="46" borderId="8" xfId="0" applyFill="1" applyBorder="1"/>
    <xf numFmtId="0" fontId="0" fillId="46" borderId="0" xfId="0" applyFill="1" applyBorder="1"/>
    <xf numFmtId="0" fontId="0" fillId="46" borderId="32" xfId="0" applyFill="1" applyBorder="1"/>
    <xf numFmtId="0" fontId="0" fillId="46" borderId="9" xfId="0" applyFill="1" applyBorder="1"/>
    <xf numFmtId="0" fontId="0" fillId="46" borderId="5" xfId="0" applyFill="1" applyBorder="1"/>
    <xf numFmtId="0" fontId="0" fillId="46" borderId="31" xfId="0" applyFill="1" applyBorder="1"/>
    <xf numFmtId="0" fontId="0" fillId="47" borderId="0" xfId="0" applyFill="1"/>
    <xf numFmtId="0" fontId="0" fillId="47" borderId="0" xfId="0" applyFill="1" applyBorder="1"/>
    <xf numFmtId="0" fontId="4" fillId="47" borderId="0" xfId="0" applyFont="1" applyFill="1" applyBorder="1" applyAlignment="1">
      <alignment horizontal="center" vertical="center"/>
    </xf>
    <xf numFmtId="0" fontId="0" fillId="47" borderId="4" xfId="0" applyFill="1" applyBorder="1"/>
    <xf numFmtId="0" fontId="0" fillId="47" borderId="8" xfId="0" applyFill="1" applyBorder="1"/>
    <xf numFmtId="0" fontId="7" fillId="47" borderId="0" xfId="0" applyFont="1" applyFill="1" applyBorder="1" applyAlignment="1">
      <alignment horizontal="center"/>
    </xf>
    <xf numFmtId="0" fontId="0" fillId="47" borderId="32" xfId="0" applyFill="1" applyBorder="1"/>
    <xf numFmtId="0" fontId="0" fillId="47" borderId="9" xfId="0" applyFill="1" applyBorder="1"/>
    <xf numFmtId="0" fontId="0" fillId="47" borderId="5" xfId="0" applyFill="1" applyBorder="1"/>
    <xf numFmtId="0" fontId="0" fillId="47" borderId="31" xfId="0" applyFill="1" applyBorder="1"/>
    <xf numFmtId="0" fontId="0" fillId="47" borderId="6" xfId="0" applyFill="1" applyBorder="1"/>
  </cellXfs>
  <cellStyles count="11159">
    <cellStyle name="20% - 1. jelölőszín" xfId="264" xr:uid="{00000000-0005-0000-0000-000000000000}"/>
    <cellStyle name="20% - 2. jelölőszín" xfId="265" xr:uid="{00000000-0005-0000-0000-000001000000}"/>
    <cellStyle name="20% - 3. jelölőszín" xfId="266" xr:uid="{00000000-0005-0000-0000-000002000000}"/>
    <cellStyle name="20% - 4. jelölőszín" xfId="267" xr:uid="{00000000-0005-0000-0000-000003000000}"/>
    <cellStyle name="20% - 5. jelölőszín" xfId="268" xr:uid="{00000000-0005-0000-0000-000004000000}"/>
    <cellStyle name="20% - 6. jelölőszín" xfId="269" xr:uid="{00000000-0005-0000-0000-000005000000}"/>
    <cellStyle name="20% - Accent1 2" xfId="270" xr:uid="{00000000-0005-0000-0000-000006000000}"/>
    <cellStyle name="20% - Accent1 2 2" xfId="8499" xr:uid="{00000000-0005-0000-0000-000007000000}"/>
    <cellStyle name="20% - Accent1 2 3" xfId="11111" xr:uid="{00000000-0005-0000-0000-000008000000}"/>
    <cellStyle name="20% - Accent2 2" xfId="271" xr:uid="{00000000-0005-0000-0000-000008000000}"/>
    <cellStyle name="20% - Accent2 2 2" xfId="8500" xr:uid="{00000000-0005-0000-0000-000009000000}"/>
    <cellStyle name="20% - Accent2 2 3" xfId="11112" xr:uid="{00000000-0005-0000-0000-00000B000000}"/>
    <cellStyle name="20% - Accent3 2" xfId="272" xr:uid="{00000000-0005-0000-0000-00000A000000}"/>
    <cellStyle name="20% - Accent3 2 2" xfId="8501" xr:uid="{00000000-0005-0000-0000-00000B000000}"/>
    <cellStyle name="20% - Accent3 2 3" xfId="11113" xr:uid="{00000000-0005-0000-0000-00000E000000}"/>
    <cellStyle name="20% - Accent4 2" xfId="273" xr:uid="{00000000-0005-0000-0000-00000C000000}"/>
    <cellStyle name="20% - Accent4 2 2" xfId="8502" xr:uid="{00000000-0005-0000-0000-00000D000000}"/>
    <cellStyle name="20% - Accent4 2 3" xfId="11114" xr:uid="{00000000-0005-0000-0000-000011000000}"/>
    <cellStyle name="20% - Accent5 2" xfId="393" xr:uid="{00000000-0005-0000-0000-00000E000000}"/>
    <cellStyle name="20% - Accent5 2 2" xfId="7925" xr:uid="{00000000-0005-0000-0000-00000F000000}"/>
    <cellStyle name="20% - Accent5 2 3" xfId="8503" xr:uid="{00000000-0005-0000-0000-000010000000}"/>
    <cellStyle name="20% - Accent6 2" xfId="274" xr:uid="{00000000-0005-0000-0000-000011000000}"/>
    <cellStyle name="20% - Accent6 2 2" xfId="8504" xr:uid="{00000000-0005-0000-0000-000012000000}"/>
    <cellStyle name="20% - Accent6 2 3" xfId="11115" xr:uid="{00000000-0005-0000-0000-000017000000}"/>
    <cellStyle name="20% - Akzent1" xfId="275" xr:uid="{00000000-0005-0000-0000-000013000000}"/>
    <cellStyle name="20% - Akzent2" xfId="276" xr:uid="{00000000-0005-0000-0000-000014000000}"/>
    <cellStyle name="20% - Akzent3" xfId="277" xr:uid="{00000000-0005-0000-0000-000015000000}"/>
    <cellStyle name="20% - Akzent4" xfId="278" xr:uid="{00000000-0005-0000-0000-000016000000}"/>
    <cellStyle name="20% - Akzent5" xfId="279" xr:uid="{00000000-0005-0000-0000-000017000000}"/>
    <cellStyle name="20% - Akzent6" xfId="280" xr:uid="{00000000-0005-0000-0000-000018000000}"/>
    <cellStyle name="40% - 1. jelölőszín" xfId="281" xr:uid="{00000000-0005-0000-0000-000019000000}"/>
    <cellStyle name="40% - 2. jelölőszín" xfId="282" xr:uid="{00000000-0005-0000-0000-00001A000000}"/>
    <cellStyle name="40% - 3. jelölőszín" xfId="283" xr:uid="{00000000-0005-0000-0000-00001B000000}"/>
    <cellStyle name="40% - 4. jelölőszín" xfId="284" xr:uid="{00000000-0005-0000-0000-00001C000000}"/>
    <cellStyle name="40% - 5. jelölőszín" xfId="285" xr:uid="{00000000-0005-0000-0000-00001D000000}"/>
    <cellStyle name="40% - 6. jelölőszín" xfId="286" xr:uid="{00000000-0005-0000-0000-00001E000000}"/>
    <cellStyle name="40% - Accent1 2" xfId="287" xr:uid="{00000000-0005-0000-0000-00001F000000}"/>
    <cellStyle name="40% - Accent1 2 2" xfId="8505" xr:uid="{00000000-0005-0000-0000-000020000000}"/>
    <cellStyle name="40% - Accent1 2 3" xfId="11116" xr:uid="{00000000-0005-0000-0000-000026000000}"/>
    <cellStyle name="40% - Accent2 2" xfId="394" xr:uid="{00000000-0005-0000-0000-000021000000}"/>
    <cellStyle name="40% - Accent2 2 2" xfId="7926" xr:uid="{00000000-0005-0000-0000-000022000000}"/>
    <cellStyle name="40% - Accent2 2 3" xfId="8506" xr:uid="{00000000-0005-0000-0000-000023000000}"/>
    <cellStyle name="40% - Accent3 2" xfId="288" xr:uid="{00000000-0005-0000-0000-000024000000}"/>
    <cellStyle name="40% - Accent3 2 2" xfId="8507" xr:uid="{00000000-0005-0000-0000-000025000000}"/>
    <cellStyle name="40% - Accent3 2 3" xfId="11117" xr:uid="{00000000-0005-0000-0000-00002C000000}"/>
    <cellStyle name="40% - Accent4 2" xfId="289" xr:uid="{00000000-0005-0000-0000-000026000000}"/>
    <cellStyle name="40% - Accent4 2 2" xfId="8508" xr:uid="{00000000-0005-0000-0000-000027000000}"/>
    <cellStyle name="40% - Accent4 2 3" xfId="11118" xr:uid="{00000000-0005-0000-0000-00002F000000}"/>
    <cellStyle name="40% - Accent5 2" xfId="290" xr:uid="{00000000-0005-0000-0000-000028000000}"/>
    <cellStyle name="40% - Accent5 2 2" xfId="8509" xr:uid="{00000000-0005-0000-0000-000029000000}"/>
    <cellStyle name="40% - Accent5 2 3" xfId="11119" xr:uid="{00000000-0005-0000-0000-000032000000}"/>
    <cellStyle name="40% - Accent6 2" xfId="291" xr:uid="{00000000-0005-0000-0000-00002A000000}"/>
    <cellStyle name="40% - Accent6 2 2" xfId="8510" xr:uid="{00000000-0005-0000-0000-00002B000000}"/>
    <cellStyle name="40% - Accent6 2 3" xfId="11120" xr:uid="{00000000-0005-0000-0000-000035000000}"/>
    <cellStyle name="40% - Akzent1" xfId="292" xr:uid="{00000000-0005-0000-0000-00002C000000}"/>
    <cellStyle name="40% - Akzent2" xfId="293" xr:uid="{00000000-0005-0000-0000-00002D000000}"/>
    <cellStyle name="40% - Akzent3" xfId="294" xr:uid="{00000000-0005-0000-0000-00002E000000}"/>
    <cellStyle name="40% - Akzent4" xfId="295" xr:uid="{00000000-0005-0000-0000-00002F000000}"/>
    <cellStyle name="40% - Akzent5" xfId="296" xr:uid="{00000000-0005-0000-0000-000030000000}"/>
    <cellStyle name="40% - Akzent6" xfId="297" xr:uid="{00000000-0005-0000-0000-000031000000}"/>
    <cellStyle name="60% - 1. jelölőszín" xfId="298" xr:uid="{00000000-0005-0000-0000-000032000000}"/>
    <cellStyle name="60% - 2. jelölőszín" xfId="299" xr:uid="{00000000-0005-0000-0000-000033000000}"/>
    <cellStyle name="60% - 3. jelölőszín" xfId="300" xr:uid="{00000000-0005-0000-0000-000034000000}"/>
    <cellStyle name="60% - 4. jelölőszín" xfId="301" xr:uid="{00000000-0005-0000-0000-000035000000}"/>
    <cellStyle name="60% - 5. jelölőszín" xfId="302" xr:uid="{00000000-0005-0000-0000-000036000000}"/>
    <cellStyle name="60% - 6. jelölőszín" xfId="303" xr:uid="{00000000-0005-0000-0000-000037000000}"/>
    <cellStyle name="60% - Accent1 2" xfId="304" xr:uid="{00000000-0005-0000-0000-000038000000}"/>
    <cellStyle name="60% - Accent2 2" xfId="305" xr:uid="{00000000-0005-0000-0000-000039000000}"/>
    <cellStyle name="60% - Accent3 2" xfId="306" xr:uid="{00000000-0005-0000-0000-00003A000000}"/>
    <cellStyle name="60% - Accent4 2" xfId="307" xr:uid="{00000000-0005-0000-0000-00003B000000}"/>
    <cellStyle name="60% - Accent5 2" xfId="308" xr:uid="{00000000-0005-0000-0000-00003C000000}"/>
    <cellStyle name="60% - Accent6 2" xfId="309" xr:uid="{00000000-0005-0000-0000-00003D000000}"/>
    <cellStyle name="60% - Akzent1" xfId="310" xr:uid="{00000000-0005-0000-0000-00003E000000}"/>
    <cellStyle name="60% - Akzent2" xfId="311" xr:uid="{00000000-0005-0000-0000-00003F000000}"/>
    <cellStyle name="60% - Akzent3" xfId="312" xr:uid="{00000000-0005-0000-0000-000040000000}"/>
    <cellStyle name="60% - Akzent4" xfId="313" xr:uid="{00000000-0005-0000-0000-000041000000}"/>
    <cellStyle name="60% - Akzent5" xfId="314" xr:uid="{00000000-0005-0000-0000-000042000000}"/>
    <cellStyle name="60% - Akzent6" xfId="315" xr:uid="{00000000-0005-0000-0000-000043000000}"/>
    <cellStyle name="Accent1 2" xfId="316" xr:uid="{00000000-0005-0000-0000-000044000000}"/>
    <cellStyle name="Accent2 2" xfId="317" xr:uid="{00000000-0005-0000-0000-000045000000}"/>
    <cellStyle name="Accent3 2" xfId="318" xr:uid="{00000000-0005-0000-0000-000046000000}"/>
    <cellStyle name="Accent4 2" xfId="319" xr:uid="{00000000-0005-0000-0000-000047000000}"/>
    <cellStyle name="Accent6 2" xfId="320" xr:uid="{00000000-0005-0000-0000-000048000000}"/>
    <cellStyle name="Akzent1" xfId="321" xr:uid="{00000000-0005-0000-0000-000049000000}"/>
    <cellStyle name="Akzent2" xfId="322" xr:uid="{00000000-0005-0000-0000-00004A000000}"/>
    <cellStyle name="Akzent3" xfId="323" xr:uid="{00000000-0005-0000-0000-00004B000000}"/>
    <cellStyle name="Akzent4" xfId="324" xr:uid="{00000000-0005-0000-0000-00004C000000}"/>
    <cellStyle name="Akzent5" xfId="325" xr:uid="{00000000-0005-0000-0000-00004D000000}"/>
    <cellStyle name="Akzent6" xfId="326" xr:uid="{00000000-0005-0000-0000-00004E000000}"/>
    <cellStyle name="Ausgabe" xfId="327" xr:uid="{00000000-0005-0000-0000-00004F000000}"/>
    <cellStyle name="Bad 2" xfId="328" xr:uid="{00000000-0005-0000-0000-000050000000}"/>
    <cellStyle name="Berechnung" xfId="329" xr:uid="{00000000-0005-0000-0000-000051000000}"/>
    <cellStyle name="Bevitel" xfId="330" xr:uid="{00000000-0005-0000-0000-000052000000}"/>
    <cellStyle name="Calculation 2" xfId="331" xr:uid="{00000000-0005-0000-0000-000053000000}"/>
    <cellStyle name="Cím" xfId="332" xr:uid="{00000000-0005-0000-0000-000054000000}"/>
    <cellStyle name="Címsor 1" xfId="333" xr:uid="{00000000-0005-0000-0000-000055000000}"/>
    <cellStyle name="Címsor 2" xfId="334" xr:uid="{00000000-0005-0000-0000-000056000000}"/>
    <cellStyle name="Címsor 3" xfId="335" xr:uid="{00000000-0005-0000-0000-000057000000}"/>
    <cellStyle name="Címsor 4" xfId="336" xr:uid="{00000000-0005-0000-0000-000058000000}"/>
    <cellStyle name="Comma" xfId="5" builtinId="3"/>
    <cellStyle name="Comma 10" xfId="395" xr:uid="{00000000-0005-0000-0000-00005A000000}"/>
    <cellStyle name="Comma 10 2" xfId="9542" xr:uid="{00000000-0005-0000-0000-00004C000000}"/>
    <cellStyle name="Comma 10 3" xfId="9241" xr:uid="{00000000-0005-0000-0000-00000D000000}"/>
    <cellStyle name="Comma 11" xfId="396" xr:uid="{00000000-0005-0000-0000-00005B000000}"/>
    <cellStyle name="Comma 11 2" xfId="397" xr:uid="{00000000-0005-0000-0000-00005C000000}"/>
    <cellStyle name="Comma 11 2 10" xfId="9242" xr:uid="{00000000-0005-0000-0000-000010000000}"/>
    <cellStyle name="Comma 11 2 11" xfId="9243" xr:uid="{00000000-0005-0000-0000-000011000000}"/>
    <cellStyle name="Comma 11 2 12" xfId="9244" xr:uid="{00000000-0005-0000-0000-000012000000}"/>
    <cellStyle name="Comma 11 2 13" xfId="9245" xr:uid="{00000000-0005-0000-0000-000013000000}"/>
    <cellStyle name="Comma 11 2 14" xfId="9246" xr:uid="{00000000-0005-0000-0000-000014000000}"/>
    <cellStyle name="Comma 11 2 15" xfId="9103" xr:uid="{00000000-0005-0000-0000-00005D000000}"/>
    <cellStyle name="Comma 11 2 2" xfId="7928" xr:uid="{00000000-0005-0000-0000-00005E000000}"/>
    <cellStyle name="Comma 11 2 3" xfId="9101" xr:uid="{00000000-0005-0000-0000-00005F000000}"/>
    <cellStyle name="Comma 11 2 4" xfId="9247" xr:uid="{00000000-0005-0000-0000-000018000000}"/>
    <cellStyle name="Comma 11 2 5" xfId="9248" xr:uid="{00000000-0005-0000-0000-000019000000}"/>
    <cellStyle name="Comma 11 2 6" xfId="9249" xr:uid="{00000000-0005-0000-0000-00001A000000}"/>
    <cellStyle name="Comma 11 2 7" xfId="9250" xr:uid="{00000000-0005-0000-0000-00001B000000}"/>
    <cellStyle name="Comma 11 2 8" xfId="9251" xr:uid="{00000000-0005-0000-0000-00001C000000}"/>
    <cellStyle name="Comma 11 2 9" xfId="9252" xr:uid="{00000000-0005-0000-0000-00001D000000}"/>
    <cellStyle name="Comma 11 3" xfId="7927" xr:uid="{00000000-0005-0000-0000-000060000000}"/>
    <cellStyle name="Comma 11 4" xfId="8498" xr:uid="{00000000-0005-0000-0000-000061000000}"/>
    <cellStyle name="Comma 12" xfId="398" xr:uid="{00000000-0005-0000-0000-000062000000}"/>
    <cellStyle name="Comma 13" xfId="399" xr:uid="{00000000-0005-0000-0000-000063000000}"/>
    <cellStyle name="Comma 13 10" xfId="9253" xr:uid="{00000000-0005-0000-0000-000020000000}"/>
    <cellStyle name="Comma 13 11" xfId="9254" xr:uid="{00000000-0005-0000-0000-000021000000}"/>
    <cellStyle name="Comma 13 12" xfId="9255" xr:uid="{00000000-0005-0000-0000-000022000000}"/>
    <cellStyle name="Comma 13 13" xfId="9256" xr:uid="{00000000-0005-0000-0000-000023000000}"/>
    <cellStyle name="Comma 13 14" xfId="9257" xr:uid="{00000000-0005-0000-0000-000024000000}"/>
    <cellStyle name="Comma 13 15" xfId="9206" xr:uid="{00000000-0005-0000-0000-000064000000}"/>
    <cellStyle name="Comma 13 2" xfId="7929" xr:uid="{00000000-0005-0000-0000-000065000000}"/>
    <cellStyle name="Comma 13 3" xfId="9100" xr:uid="{00000000-0005-0000-0000-000066000000}"/>
    <cellStyle name="Comma 13 4" xfId="9211" xr:uid="{00000000-0005-0000-0000-000067000000}"/>
    <cellStyle name="Comma 13 5" xfId="9258" xr:uid="{00000000-0005-0000-0000-000029000000}"/>
    <cellStyle name="Comma 13 6" xfId="9259" xr:uid="{00000000-0005-0000-0000-00002A000000}"/>
    <cellStyle name="Comma 13 7" xfId="9260" xr:uid="{00000000-0005-0000-0000-00002B000000}"/>
    <cellStyle name="Comma 13 8" xfId="9261" xr:uid="{00000000-0005-0000-0000-00002C000000}"/>
    <cellStyle name="Comma 13 9" xfId="9262" xr:uid="{00000000-0005-0000-0000-00002D000000}"/>
    <cellStyle name="Comma 14" xfId="400" xr:uid="{00000000-0005-0000-0000-000068000000}"/>
    <cellStyle name="Comma 14 2" xfId="10788" xr:uid="{00000000-0005-0000-0000-000054000000}"/>
    <cellStyle name="Comma 14 3" xfId="9263" xr:uid="{00000000-0005-0000-0000-00002E000000}"/>
    <cellStyle name="Comma 15" xfId="7706" xr:uid="{00000000-0005-0000-0000-000069000000}"/>
    <cellStyle name="Comma 15 2" xfId="9105" xr:uid="{00000000-0005-0000-0000-00006A000000}"/>
    <cellStyle name="Comma 16" xfId="7717" xr:uid="{00000000-0005-0000-0000-00006B000000}"/>
    <cellStyle name="Comma 16 2" xfId="11137" xr:uid="{00000000-0005-0000-0000-000076000000}"/>
    <cellStyle name="Comma 16 3" xfId="9264" xr:uid="{00000000-0005-0000-0000-000030000000}"/>
    <cellStyle name="Comma 17" xfId="8442" xr:uid="{00000000-0005-0000-0000-00006C000000}"/>
    <cellStyle name="Comma 18" xfId="8476" xr:uid="{00000000-0005-0000-0000-00006D000000}"/>
    <cellStyle name="Comma 19" xfId="8495" xr:uid="{00000000-0005-0000-0000-00006E000000}"/>
    <cellStyle name="Comma 2" xfId="2" xr:uid="{00000000-0005-0000-0000-00006F000000}"/>
    <cellStyle name="Comma 2 10" xfId="401" xr:uid="{00000000-0005-0000-0000-000070000000}"/>
    <cellStyle name="Comma 2 11" xfId="402" xr:uid="{00000000-0005-0000-0000-000071000000}"/>
    <cellStyle name="Comma 2 12" xfId="403" xr:uid="{00000000-0005-0000-0000-000072000000}"/>
    <cellStyle name="Comma 2 13" xfId="404" xr:uid="{00000000-0005-0000-0000-000073000000}"/>
    <cellStyle name="Comma 2 14" xfId="405" xr:uid="{00000000-0005-0000-0000-000074000000}"/>
    <cellStyle name="Comma 2 15" xfId="406" xr:uid="{00000000-0005-0000-0000-000075000000}"/>
    <cellStyle name="Comma 2 16" xfId="407" xr:uid="{00000000-0005-0000-0000-000076000000}"/>
    <cellStyle name="Comma 2 17" xfId="408" xr:uid="{00000000-0005-0000-0000-000077000000}"/>
    <cellStyle name="Comma 2 18" xfId="409" xr:uid="{00000000-0005-0000-0000-000078000000}"/>
    <cellStyle name="Comma 2 19" xfId="410" xr:uid="{00000000-0005-0000-0000-000079000000}"/>
    <cellStyle name="Comma 2 2" xfId="8" xr:uid="{00000000-0005-0000-0000-00007A000000}"/>
    <cellStyle name="Comma 2 2 10" xfId="411" xr:uid="{00000000-0005-0000-0000-00007B000000}"/>
    <cellStyle name="Comma 2 2 10 10" xfId="412" xr:uid="{00000000-0005-0000-0000-00007C000000}"/>
    <cellStyle name="Comma 2 2 10 11" xfId="413" xr:uid="{00000000-0005-0000-0000-00007D000000}"/>
    <cellStyle name="Comma 2 2 10 12" xfId="414" xr:uid="{00000000-0005-0000-0000-00007E000000}"/>
    <cellStyle name="Comma 2 2 10 13" xfId="415" xr:uid="{00000000-0005-0000-0000-00007F000000}"/>
    <cellStyle name="Comma 2 2 10 14" xfId="416" xr:uid="{00000000-0005-0000-0000-000080000000}"/>
    <cellStyle name="Comma 2 2 10 15" xfId="417" xr:uid="{00000000-0005-0000-0000-000081000000}"/>
    <cellStyle name="Comma 2 2 10 16" xfId="418" xr:uid="{00000000-0005-0000-0000-000082000000}"/>
    <cellStyle name="Comma 2 2 10 17" xfId="419" xr:uid="{00000000-0005-0000-0000-000083000000}"/>
    <cellStyle name="Comma 2 2 10 18" xfId="420" xr:uid="{00000000-0005-0000-0000-000084000000}"/>
    <cellStyle name="Comma 2 2 10 19" xfId="421" xr:uid="{00000000-0005-0000-0000-000085000000}"/>
    <cellStyle name="Comma 2 2 10 2" xfId="422" xr:uid="{00000000-0005-0000-0000-000086000000}"/>
    <cellStyle name="Comma 2 2 10 20" xfId="423" xr:uid="{00000000-0005-0000-0000-000087000000}"/>
    <cellStyle name="Comma 2 2 10 21" xfId="424" xr:uid="{00000000-0005-0000-0000-000088000000}"/>
    <cellStyle name="Comma 2 2 10 22" xfId="425" xr:uid="{00000000-0005-0000-0000-000089000000}"/>
    <cellStyle name="Comma 2 2 10 3" xfId="426" xr:uid="{00000000-0005-0000-0000-00008A000000}"/>
    <cellStyle name="Comma 2 2 10 4" xfId="427" xr:uid="{00000000-0005-0000-0000-00008B000000}"/>
    <cellStyle name="Comma 2 2 10 5" xfId="428" xr:uid="{00000000-0005-0000-0000-00008C000000}"/>
    <cellStyle name="Comma 2 2 10 6" xfId="429" xr:uid="{00000000-0005-0000-0000-00008D000000}"/>
    <cellStyle name="Comma 2 2 10 7" xfId="430" xr:uid="{00000000-0005-0000-0000-00008E000000}"/>
    <cellStyle name="Comma 2 2 10 8" xfId="431" xr:uid="{00000000-0005-0000-0000-00008F000000}"/>
    <cellStyle name="Comma 2 2 10 9" xfId="432" xr:uid="{00000000-0005-0000-0000-000090000000}"/>
    <cellStyle name="Comma 2 2 11" xfId="433" xr:uid="{00000000-0005-0000-0000-000091000000}"/>
    <cellStyle name="Comma 2 2 11 10" xfId="434" xr:uid="{00000000-0005-0000-0000-000092000000}"/>
    <cellStyle name="Comma 2 2 11 11" xfId="435" xr:uid="{00000000-0005-0000-0000-000093000000}"/>
    <cellStyle name="Comma 2 2 11 12" xfId="436" xr:uid="{00000000-0005-0000-0000-000094000000}"/>
    <cellStyle name="Comma 2 2 11 13" xfId="437" xr:uid="{00000000-0005-0000-0000-000095000000}"/>
    <cellStyle name="Comma 2 2 11 14" xfId="438" xr:uid="{00000000-0005-0000-0000-000096000000}"/>
    <cellStyle name="Comma 2 2 11 15" xfId="439" xr:uid="{00000000-0005-0000-0000-000097000000}"/>
    <cellStyle name="Comma 2 2 11 16" xfId="440" xr:uid="{00000000-0005-0000-0000-000098000000}"/>
    <cellStyle name="Comma 2 2 11 17" xfId="441" xr:uid="{00000000-0005-0000-0000-000099000000}"/>
    <cellStyle name="Comma 2 2 11 18" xfId="442" xr:uid="{00000000-0005-0000-0000-00009A000000}"/>
    <cellStyle name="Comma 2 2 11 19" xfId="443" xr:uid="{00000000-0005-0000-0000-00009B000000}"/>
    <cellStyle name="Comma 2 2 11 2" xfId="444" xr:uid="{00000000-0005-0000-0000-00009C000000}"/>
    <cellStyle name="Comma 2 2 11 20" xfId="445" xr:uid="{00000000-0005-0000-0000-00009D000000}"/>
    <cellStyle name="Comma 2 2 11 21" xfId="446" xr:uid="{00000000-0005-0000-0000-00009E000000}"/>
    <cellStyle name="Comma 2 2 11 22" xfId="447" xr:uid="{00000000-0005-0000-0000-00009F000000}"/>
    <cellStyle name="Comma 2 2 11 3" xfId="448" xr:uid="{00000000-0005-0000-0000-0000A0000000}"/>
    <cellStyle name="Comma 2 2 11 4" xfId="449" xr:uid="{00000000-0005-0000-0000-0000A1000000}"/>
    <cellStyle name="Comma 2 2 11 5" xfId="450" xr:uid="{00000000-0005-0000-0000-0000A2000000}"/>
    <cellStyle name="Comma 2 2 11 6" xfId="451" xr:uid="{00000000-0005-0000-0000-0000A3000000}"/>
    <cellStyle name="Comma 2 2 11 7" xfId="452" xr:uid="{00000000-0005-0000-0000-0000A4000000}"/>
    <cellStyle name="Comma 2 2 11 8" xfId="453" xr:uid="{00000000-0005-0000-0000-0000A5000000}"/>
    <cellStyle name="Comma 2 2 11 9" xfId="454" xr:uid="{00000000-0005-0000-0000-0000A6000000}"/>
    <cellStyle name="Comma 2 2 12" xfId="455" xr:uid="{00000000-0005-0000-0000-0000A7000000}"/>
    <cellStyle name="Comma 2 2 12 10" xfId="456" xr:uid="{00000000-0005-0000-0000-0000A8000000}"/>
    <cellStyle name="Comma 2 2 12 11" xfId="457" xr:uid="{00000000-0005-0000-0000-0000A9000000}"/>
    <cellStyle name="Comma 2 2 12 12" xfId="458" xr:uid="{00000000-0005-0000-0000-0000AA000000}"/>
    <cellStyle name="Comma 2 2 12 13" xfId="459" xr:uid="{00000000-0005-0000-0000-0000AB000000}"/>
    <cellStyle name="Comma 2 2 12 14" xfId="460" xr:uid="{00000000-0005-0000-0000-0000AC000000}"/>
    <cellStyle name="Comma 2 2 12 15" xfId="461" xr:uid="{00000000-0005-0000-0000-0000AD000000}"/>
    <cellStyle name="Comma 2 2 12 16" xfId="462" xr:uid="{00000000-0005-0000-0000-0000AE000000}"/>
    <cellStyle name="Comma 2 2 12 17" xfId="463" xr:uid="{00000000-0005-0000-0000-0000AF000000}"/>
    <cellStyle name="Comma 2 2 12 18" xfId="464" xr:uid="{00000000-0005-0000-0000-0000B0000000}"/>
    <cellStyle name="Comma 2 2 12 19" xfId="465" xr:uid="{00000000-0005-0000-0000-0000B1000000}"/>
    <cellStyle name="Comma 2 2 12 2" xfId="466" xr:uid="{00000000-0005-0000-0000-0000B2000000}"/>
    <cellStyle name="Comma 2 2 12 20" xfId="467" xr:uid="{00000000-0005-0000-0000-0000B3000000}"/>
    <cellStyle name="Comma 2 2 12 21" xfId="468" xr:uid="{00000000-0005-0000-0000-0000B4000000}"/>
    <cellStyle name="Comma 2 2 12 22" xfId="469" xr:uid="{00000000-0005-0000-0000-0000B5000000}"/>
    <cellStyle name="Comma 2 2 12 3" xfId="470" xr:uid="{00000000-0005-0000-0000-0000B6000000}"/>
    <cellStyle name="Comma 2 2 12 4" xfId="471" xr:uid="{00000000-0005-0000-0000-0000B7000000}"/>
    <cellStyle name="Comma 2 2 12 5" xfId="472" xr:uid="{00000000-0005-0000-0000-0000B8000000}"/>
    <cellStyle name="Comma 2 2 12 6" xfId="473" xr:uid="{00000000-0005-0000-0000-0000B9000000}"/>
    <cellStyle name="Comma 2 2 12 7" xfId="474" xr:uid="{00000000-0005-0000-0000-0000BA000000}"/>
    <cellStyle name="Comma 2 2 12 8" xfId="475" xr:uid="{00000000-0005-0000-0000-0000BB000000}"/>
    <cellStyle name="Comma 2 2 12 9" xfId="476" xr:uid="{00000000-0005-0000-0000-0000BC000000}"/>
    <cellStyle name="Comma 2 2 13" xfId="477" xr:uid="{00000000-0005-0000-0000-0000BD000000}"/>
    <cellStyle name="Comma 2 2 13 10" xfId="478" xr:uid="{00000000-0005-0000-0000-0000BE000000}"/>
    <cellStyle name="Comma 2 2 13 11" xfId="479" xr:uid="{00000000-0005-0000-0000-0000BF000000}"/>
    <cellStyle name="Comma 2 2 13 12" xfId="480" xr:uid="{00000000-0005-0000-0000-0000C0000000}"/>
    <cellStyle name="Comma 2 2 13 13" xfId="481" xr:uid="{00000000-0005-0000-0000-0000C1000000}"/>
    <cellStyle name="Comma 2 2 13 14" xfId="482" xr:uid="{00000000-0005-0000-0000-0000C2000000}"/>
    <cellStyle name="Comma 2 2 13 15" xfId="483" xr:uid="{00000000-0005-0000-0000-0000C3000000}"/>
    <cellStyle name="Comma 2 2 13 16" xfId="484" xr:uid="{00000000-0005-0000-0000-0000C4000000}"/>
    <cellStyle name="Comma 2 2 13 17" xfId="485" xr:uid="{00000000-0005-0000-0000-0000C5000000}"/>
    <cellStyle name="Comma 2 2 13 18" xfId="486" xr:uid="{00000000-0005-0000-0000-0000C6000000}"/>
    <cellStyle name="Comma 2 2 13 19" xfId="487" xr:uid="{00000000-0005-0000-0000-0000C7000000}"/>
    <cellStyle name="Comma 2 2 13 2" xfId="488" xr:uid="{00000000-0005-0000-0000-0000C8000000}"/>
    <cellStyle name="Comma 2 2 13 20" xfId="489" xr:uid="{00000000-0005-0000-0000-0000C9000000}"/>
    <cellStyle name="Comma 2 2 13 21" xfId="490" xr:uid="{00000000-0005-0000-0000-0000CA000000}"/>
    <cellStyle name="Comma 2 2 13 22" xfId="491" xr:uid="{00000000-0005-0000-0000-0000CB000000}"/>
    <cellStyle name="Comma 2 2 13 3" xfId="492" xr:uid="{00000000-0005-0000-0000-0000CC000000}"/>
    <cellStyle name="Comma 2 2 13 4" xfId="493" xr:uid="{00000000-0005-0000-0000-0000CD000000}"/>
    <cellStyle name="Comma 2 2 13 5" xfId="494" xr:uid="{00000000-0005-0000-0000-0000CE000000}"/>
    <cellStyle name="Comma 2 2 13 6" xfId="495" xr:uid="{00000000-0005-0000-0000-0000CF000000}"/>
    <cellStyle name="Comma 2 2 13 7" xfId="496" xr:uid="{00000000-0005-0000-0000-0000D0000000}"/>
    <cellStyle name="Comma 2 2 13 8" xfId="497" xr:uid="{00000000-0005-0000-0000-0000D1000000}"/>
    <cellStyle name="Comma 2 2 13 9" xfId="498" xr:uid="{00000000-0005-0000-0000-0000D2000000}"/>
    <cellStyle name="Comma 2 2 14" xfId="499" xr:uid="{00000000-0005-0000-0000-0000D3000000}"/>
    <cellStyle name="Comma 2 2 14 10" xfId="500" xr:uid="{00000000-0005-0000-0000-0000D4000000}"/>
    <cellStyle name="Comma 2 2 14 11" xfId="501" xr:uid="{00000000-0005-0000-0000-0000D5000000}"/>
    <cellStyle name="Comma 2 2 14 12" xfId="502" xr:uid="{00000000-0005-0000-0000-0000D6000000}"/>
    <cellStyle name="Comma 2 2 14 13" xfId="503" xr:uid="{00000000-0005-0000-0000-0000D7000000}"/>
    <cellStyle name="Comma 2 2 14 14" xfId="504" xr:uid="{00000000-0005-0000-0000-0000D8000000}"/>
    <cellStyle name="Comma 2 2 14 15" xfId="505" xr:uid="{00000000-0005-0000-0000-0000D9000000}"/>
    <cellStyle name="Comma 2 2 14 16" xfId="506" xr:uid="{00000000-0005-0000-0000-0000DA000000}"/>
    <cellStyle name="Comma 2 2 14 17" xfId="507" xr:uid="{00000000-0005-0000-0000-0000DB000000}"/>
    <cellStyle name="Comma 2 2 14 18" xfId="508" xr:uid="{00000000-0005-0000-0000-0000DC000000}"/>
    <cellStyle name="Comma 2 2 14 19" xfId="509" xr:uid="{00000000-0005-0000-0000-0000DD000000}"/>
    <cellStyle name="Comma 2 2 14 2" xfId="510" xr:uid="{00000000-0005-0000-0000-0000DE000000}"/>
    <cellStyle name="Comma 2 2 14 20" xfId="511" xr:uid="{00000000-0005-0000-0000-0000DF000000}"/>
    <cellStyle name="Comma 2 2 14 21" xfId="512" xr:uid="{00000000-0005-0000-0000-0000E0000000}"/>
    <cellStyle name="Comma 2 2 14 22" xfId="513" xr:uid="{00000000-0005-0000-0000-0000E1000000}"/>
    <cellStyle name="Comma 2 2 14 3" xfId="514" xr:uid="{00000000-0005-0000-0000-0000E2000000}"/>
    <cellStyle name="Comma 2 2 14 4" xfId="515" xr:uid="{00000000-0005-0000-0000-0000E3000000}"/>
    <cellStyle name="Comma 2 2 14 5" xfId="516" xr:uid="{00000000-0005-0000-0000-0000E4000000}"/>
    <cellStyle name="Comma 2 2 14 6" xfId="517" xr:uid="{00000000-0005-0000-0000-0000E5000000}"/>
    <cellStyle name="Comma 2 2 14 7" xfId="518" xr:uid="{00000000-0005-0000-0000-0000E6000000}"/>
    <cellStyle name="Comma 2 2 14 8" xfId="519" xr:uid="{00000000-0005-0000-0000-0000E7000000}"/>
    <cellStyle name="Comma 2 2 14 9" xfId="520" xr:uid="{00000000-0005-0000-0000-0000E8000000}"/>
    <cellStyle name="Comma 2 2 15" xfId="521" xr:uid="{00000000-0005-0000-0000-0000E9000000}"/>
    <cellStyle name="Comma 2 2 15 10" xfId="522" xr:uid="{00000000-0005-0000-0000-0000EA000000}"/>
    <cellStyle name="Comma 2 2 15 11" xfId="523" xr:uid="{00000000-0005-0000-0000-0000EB000000}"/>
    <cellStyle name="Comma 2 2 15 12" xfId="524" xr:uid="{00000000-0005-0000-0000-0000EC000000}"/>
    <cellStyle name="Comma 2 2 15 13" xfId="525" xr:uid="{00000000-0005-0000-0000-0000ED000000}"/>
    <cellStyle name="Comma 2 2 15 14" xfId="526" xr:uid="{00000000-0005-0000-0000-0000EE000000}"/>
    <cellStyle name="Comma 2 2 15 15" xfId="527" xr:uid="{00000000-0005-0000-0000-0000EF000000}"/>
    <cellStyle name="Comma 2 2 15 16" xfId="528" xr:uid="{00000000-0005-0000-0000-0000F0000000}"/>
    <cellStyle name="Comma 2 2 15 17" xfId="529" xr:uid="{00000000-0005-0000-0000-0000F1000000}"/>
    <cellStyle name="Comma 2 2 15 18" xfId="530" xr:uid="{00000000-0005-0000-0000-0000F2000000}"/>
    <cellStyle name="Comma 2 2 15 19" xfId="531" xr:uid="{00000000-0005-0000-0000-0000F3000000}"/>
    <cellStyle name="Comma 2 2 15 2" xfId="532" xr:uid="{00000000-0005-0000-0000-0000F4000000}"/>
    <cellStyle name="Comma 2 2 15 20" xfId="533" xr:uid="{00000000-0005-0000-0000-0000F5000000}"/>
    <cellStyle name="Comma 2 2 15 21" xfId="534" xr:uid="{00000000-0005-0000-0000-0000F6000000}"/>
    <cellStyle name="Comma 2 2 15 22" xfId="535" xr:uid="{00000000-0005-0000-0000-0000F7000000}"/>
    <cellStyle name="Comma 2 2 15 3" xfId="536" xr:uid="{00000000-0005-0000-0000-0000F8000000}"/>
    <cellStyle name="Comma 2 2 15 4" xfId="537" xr:uid="{00000000-0005-0000-0000-0000F9000000}"/>
    <cellStyle name="Comma 2 2 15 5" xfId="538" xr:uid="{00000000-0005-0000-0000-0000FA000000}"/>
    <cellStyle name="Comma 2 2 15 6" xfId="539" xr:uid="{00000000-0005-0000-0000-0000FB000000}"/>
    <cellStyle name="Comma 2 2 15 7" xfId="540" xr:uid="{00000000-0005-0000-0000-0000FC000000}"/>
    <cellStyle name="Comma 2 2 15 8" xfId="541" xr:uid="{00000000-0005-0000-0000-0000FD000000}"/>
    <cellStyle name="Comma 2 2 15 9" xfId="542" xr:uid="{00000000-0005-0000-0000-0000FE000000}"/>
    <cellStyle name="Comma 2 2 16" xfId="543" xr:uid="{00000000-0005-0000-0000-0000FF000000}"/>
    <cellStyle name="Comma 2 2 16 10" xfId="544" xr:uid="{00000000-0005-0000-0000-000000010000}"/>
    <cellStyle name="Comma 2 2 16 11" xfId="545" xr:uid="{00000000-0005-0000-0000-000001010000}"/>
    <cellStyle name="Comma 2 2 16 12" xfId="546" xr:uid="{00000000-0005-0000-0000-000002010000}"/>
    <cellStyle name="Comma 2 2 16 13" xfId="547" xr:uid="{00000000-0005-0000-0000-000003010000}"/>
    <cellStyle name="Comma 2 2 16 14" xfId="548" xr:uid="{00000000-0005-0000-0000-000004010000}"/>
    <cellStyle name="Comma 2 2 16 15" xfId="549" xr:uid="{00000000-0005-0000-0000-000005010000}"/>
    <cellStyle name="Comma 2 2 16 16" xfId="550" xr:uid="{00000000-0005-0000-0000-000006010000}"/>
    <cellStyle name="Comma 2 2 16 17" xfId="551" xr:uid="{00000000-0005-0000-0000-000007010000}"/>
    <cellStyle name="Comma 2 2 16 18" xfId="552" xr:uid="{00000000-0005-0000-0000-000008010000}"/>
    <cellStyle name="Comma 2 2 16 19" xfId="553" xr:uid="{00000000-0005-0000-0000-000009010000}"/>
    <cellStyle name="Comma 2 2 16 2" xfId="554" xr:uid="{00000000-0005-0000-0000-00000A010000}"/>
    <cellStyle name="Comma 2 2 16 20" xfId="555" xr:uid="{00000000-0005-0000-0000-00000B010000}"/>
    <cellStyle name="Comma 2 2 16 21" xfId="556" xr:uid="{00000000-0005-0000-0000-00000C010000}"/>
    <cellStyle name="Comma 2 2 16 22" xfId="557" xr:uid="{00000000-0005-0000-0000-00000D010000}"/>
    <cellStyle name="Comma 2 2 16 3" xfId="558" xr:uid="{00000000-0005-0000-0000-00000E010000}"/>
    <cellStyle name="Comma 2 2 16 4" xfId="559" xr:uid="{00000000-0005-0000-0000-00000F010000}"/>
    <cellStyle name="Comma 2 2 16 5" xfId="560" xr:uid="{00000000-0005-0000-0000-000010010000}"/>
    <cellStyle name="Comma 2 2 16 6" xfId="561" xr:uid="{00000000-0005-0000-0000-000011010000}"/>
    <cellStyle name="Comma 2 2 16 7" xfId="562" xr:uid="{00000000-0005-0000-0000-000012010000}"/>
    <cellStyle name="Comma 2 2 16 8" xfId="563" xr:uid="{00000000-0005-0000-0000-000013010000}"/>
    <cellStyle name="Comma 2 2 16 9" xfId="564" xr:uid="{00000000-0005-0000-0000-000014010000}"/>
    <cellStyle name="Comma 2 2 17" xfId="565" xr:uid="{00000000-0005-0000-0000-000015010000}"/>
    <cellStyle name="Comma 2 2 17 10" xfId="566" xr:uid="{00000000-0005-0000-0000-000016010000}"/>
    <cellStyle name="Comma 2 2 17 11" xfId="567" xr:uid="{00000000-0005-0000-0000-000017010000}"/>
    <cellStyle name="Comma 2 2 17 12" xfId="568" xr:uid="{00000000-0005-0000-0000-000018010000}"/>
    <cellStyle name="Comma 2 2 17 13" xfId="569" xr:uid="{00000000-0005-0000-0000-000019010000}"/>
    <cellStyle name="Comma 2 2 17 14" xfId="570" xr:uid="{00000000-0005-0000-0000-00001A010000}"/>
    <cellStyle name="Comma 2 2 17 15" xfId="571" xr:uid="{00000000-0005-0000-0000-00001B010000}"/>
    <cellStyle name="Comma 2 2 17 16" xfId="572" xr:uid="{00000000-0005-0000-0000-00001C010000}"/>
    <cellStyle name="Comma 2 2 17 17" xfId="573" xr:uid="{00000000-0005-0000-0000-00001D010000}"/>
    <cellStyle name="Comma 2 2 17 18" xfId="574" xr:uid="{00000000-0005-0000-0000-00001E010000}"/>
    <cellStyle name="Comma 2 2 17 19" xfId="575" xr:uid="{00000000-0005-0000-0000-00001F010000}"/>
    <cellStyle name="Comma 2 2 17 2" xfId="576" xr:uid="{00000000-0005-0000-0000-000020010000}"/>
    <cellStyle name="Comma 2 2 17 20" xfId="577" xr:uid="{00000000-0005-0000-0000-000021010000}"/>
    <cellStyle name="Comma 2 2 17 21" xfId="578" xr:uid="{00000000-0005-0000-0000-000022010000}"/>
    <cellStyle name="Comma 2 2 17 22" xfId="579" xr:uid="{00000000-0005-0000-0000-000023010000}"/>
    <cellStyle name="Comma 2 2 17 3" xfId="580" xr:uid="{00000000-0005-0000-0000-000024010000}"/>
    <cellStyle name="Comma 2 2 17 4" xfId="581" xr:uid="{00000000-0005-0000-0000-000025010000}"/>
    <cellStyle name="Comma 2 2 17 5" xfId="582" xr:uid="{00000000-0005-0000-0000-000026010000}"/>
    <cellStyle name="Comma 2 2 17 6" xfId="583" xr:uid="{00000000-0005-0000-0000-000027010000}"/>
    <cellStyle name="Comma 2 2 17 7" xfId="584" xr:uid="{00000000-0005-0000-0000-000028010000}"/>
    <cellStyle name="Comma 2 2 17 8" xfId="585" xr:uid="{00000000-0005-0000-0000-000029010000}"/>
    <cellStyle name="Comma 2 2 17 9" xfId="586" xr:uid="{00000000-0005-0000-0000-00002A010000}"/>
    <cellStyle name="Comma 2 2 18" xfId="587" xr:uid="{00000000-0005-0000-0000-00002B010000}"/>
    <cellStyle name="Comma 2 2 18 10" xfId="588" xr:uid="{00000000-0005-0000-0000-00002C010000}"/>
    <cellStyle name="Comma 2 2 18 11" xfId="589" xr:uid="{00000000-0005-0000-0000-00002D010000}"/>
    <cellStyle name="Comma 2 2 18 12" xfId="590" xr:uid="{00000000-0005-0000-0000-00002E010000}"/>
    <cellStyle name="Comma 2 2 18 13" xfId="591" xr:uid="{00000000-0005-0000-0000-00002F010000}"/>
    <cellStyle name="Comma 2 2 18 14" xfId="592" xr:uid="{00000000-0005-0000-0000-000030010000}"/>
    <cellStyle name="Comma 2 2 18 15" xfId="593" xr:uid="{00000000-0005-0000-0000-000031010000}"/>
    <cellStyle name="Comma 2 2 18 16" xfId="594" xr:uid="{00000000-0005-0000-0000-000032010000}"/>
    <cellStyle name="Comma 2 2 18 17" xfId="595" xr:uid="{00000000-0005-0000-0000-000033010000}"/>
    <cellStyle name="Comma 2 2 18 18" xfId="596" xr:uid="{00000000-0005-0000-0000-000034010000}"/>
    <cellStyle name="Comma 2 2 18 19" xfId="597" xr:uid="{00000000-0005-0000-0000-000035010000}"/>
    <cellStyle name="Comma 2 2 18 2" xfId="598" xr:uid="{00000000-0005-0000-0000-000036010000}"/>
    <cellStyle name="Comma 2 2 18 20" xfId="599" xr:uid="{00000000-0005-0000-0000-000037010000}"/>
    <cellStyle name="Comma 2 2 18 21" xfId="600" xr:uid="{00000000-0005-0000-0000-000038010000}"/>
    <cellStyle name="Comma 2 2 18 22" xfId="601" xr:uid="{00000000-0005-0000-0000-000039010000}"/>
    <cellStyle name="Comma 2 2 18 3" xfId="602" xr:uid="{00000000-0005-0000-0000-00003A010000}"/>
    <cellStyle name="Comma 2 2 18 4" xfId="603" xr:uid="{00000000-0005-0000-0000-00003B010000}"/>
    <cellStyle name="Comma 2 2 18 5" xfId="604" xr:uid="{00000000-0005-0000-0000-00003C010000}"/>
    <cellStyle name="Comma 2 2 18 6" xfId="605" xr:uid="{00000000-0005-0000-0000-00003D010000}"/>
    <cellStyle name="Comma 2 2 18 7" xfId="606" xr:uid="{00000000-0005-0000-0000-00003E010000}"/>
    <cellStyle name="Comma 2 2 18 8" xfId="607" xr:uid="{00000000-0005-0000-0000-00003F010000}"/>
    <cellStyle name="Comma 2 2 18 9" xfId="608" xr:uid="{00000000-0005-0000-0000-000040010000}"/>
    <cellStyle name="Comma 2 2 19" xfId="609" xr:uid="{00000000-0005-0000-0000-000041010000}"/>
    <cellStyle name="Comma 2 2 19 10" xfId="610" xr:uid="{00000000-0005-0000-0000-000042010000}"/>
    <cellStyle name="Comma 2 2 19 11" xfId="611" xr:uid="{00000000-0005-0000-0000-000043010000}"/>
    <cellStyle name="Comma 2 2 19 12" xfId="612" xr:uid="{00000000-0005-0000-0000-000044010000}"/>
    <cellStyle name="Comma 2 2 19 13" xfId="613" xr:uid="{00000000-0005-0000-0000-000045010000}"/>
    <cellStyle name="Comma 2 2 19 14" xfId="614" xr:uid="{00000000-0005-0000-0000-000046010000}"/>
    <cellStyle name="Comma 2 2 19 15" xfId="615" xr:uid="{00000000-0005-0000-0000-000047010000}"/>
    <cellStyle name="Comma 2 2 19 16" xfId="616" xr:uid="{00000000-0005-0000-0000-000048010000}"/>
    <cellStyle name="Comma 2 2 19 17" xfId="617" xr:uid="{00000000-0005-0000-0000-000049010000}"/>
    <cellStyle name="Comma 2 2 19 18" xfId="618" xr:uid="{00000000-0005-0000-0000-00004A010000}"/>
    <cellStyle name="Comma 2 2 19 19" xfId="619" xr:uid="{00000000-0005-0000-0000-00004B010000}"/>
    <cellStyle name="Comma 2 2 19 2" xfId="620" xr:uid="{00000000-0005-0000-0000-00004C010000}"/>
    <cellStyle name="Comma 2 2 19 20" xfId="621" xr:uid="{00000000-0005-0000-0000-00004D010000}"/>
    <cellStyle name="Comma 2 2 19 21" xfId="622" xr:uid="{00000000-0005-0000-0000-00004E010000}"/>
    <cellStyle name="Comma 2 2 19 22" xfId="623" xr:uid="{00000000-0005-0000-0000-00004F010000}"/>
    <cellStyle name="Comma 2 2 19 3" xfId="624" xr:uid="{00000000-0005-0000-0000-000050010000}"/>
    <cellStyle name="Comma 2 2 19 4" xfId="625" xr:uid="{00000000-0005-0000-0000-000051010000}"/>
    <cellStyle name="Comma 2 2 19 5" xfId="626" xr:uid="{00000000-0005-0000-0000-000052010000}"/>
    <cellStyle name="Comma 2 2 19 6" xfId="627" xr:uid="{00000000-0005-0000-0000-000053010000}"/>
    <cellStyle name="Comma 2 2 19 7" xfId="628" xr:uid="{00000000-0005-0000-0000-000054010000}"/>
    <cellStyle name="Comma 2 2 19 8" xfId="629" xr:uid="{00000000-0005-0000-0000-000055010000}"/>
    <cellStyle name="Comma 2 2 19 9" xfId="630" xr:uid="{00000000-0005-0000-0000-000056010000}"/>
    <cellStyle name="Comma 2 2 2" xfId="9" xr:uid="{00000000-0005-0000-0000-000057010000}"/>
    <cellStyle name="Comma 2 2 2 10" xfId="631" xr:uid="{00000000-0005-0000-0000-000058010000}"/>
    <cellStyle name="Comma 2 2 2 11" xfId="632" xr:uid="{00000000-0005-0000-0000-000059010000}"/>
    <cellStyle name="Comma 2 2 2 12" xfId="633" xr:uid="{00000000-0005-0000-0000-00005A010000}"/>
    <cellStyle name="Comma 2 2 2 13" xfId="634" xr:uid="{00000000-0005-0000-0000-00005B010000}"/>
    <cellStyle name="Comma 2 2 2 14" xfId="635" xr:uid="{00000000-0005-0000-0000-00005C010000}"/>
    <cellStyle name="Comma 2 2 2 15" xfId="636" xr:uid="{00000000-0005-0000-0000-00005D010000}"/>
    <cellStyle name="Comma 2 2 2 16" xfId="637" xr:uid="{00000000-0005-0000-0000-00005E010000}"/>
    <cellStyle name="Comma 2 2 2 17" xfId="638" xr:uid="{00000000-0005-0000-0000-00005F010000}"/>
    <cellStyle name="Comma 2 2 2 18" xfId="639" xr:uid="{00000000-0005-0000-0000-000060010000}"/>
    <cellStyle name="Comma 2 2 2 19" xfId="640" xr:uid="{00000000-0005-0000-0000-000061010000}"/>
    <cellStyle name="Comma 2 2 2 2" xfId="10" xr:uid="{00000000-0005-0000-0000-000062010000}"/>
    <cellStyle name="Comma 2 2 2 2 10" xfId="641" xr:uid="{00000000-0005-0000-0000-000063010000}"/>
    <cellStyle name="Comma 2 2 2 2 11" xfId="642" xr:uid="{00000000-0005-0000-0000-000064010000}"/>
    <cellStyle name="Comma 2 2 2 2 12" xfId="643" xr:uid="{00000000-0005-0000-0000-000065010000}"/>
    <cellStyle name="Comma 2 2 2 2 13" xfId="644" xr:uid="{00000000-0005-0000-0000-000066010000}"/>
    <cellStyle name="Comma 2 2 2 2 14" xfId="645" xr:uid="{00000000-0005-0000-0000-000067010000}"/>
    <cellStyle name="Comma 2 2 2 2 15" xfId="646" xr:uid="{00000000-0005-0000-0000-000068010000}"/>
    <cellStyle name="Comma 2 2 2 2 16" xfId="647" xr:uid="{00000000-0005-0000-0000-000069010000}"/>
    <cellStyle name="Comma 2 2 2 2 17" xfId="648" xr:uid="{00000000-0005-0000-0000-00006A010000}"/>
    <cellStyle name="Comma 2 2 2 2 18" xfId="649" xr:uid="{00000000-0005-0000-0000-00006B010000}"/>
    <cellStyle name="Comma 2 2 2 2 19" xfId="650" xr:uid="{00000000-0005-0000-0000-00006C010000}"/>
    <cellStyle name="Comma 2 2 2 2 2" xfId="158" xr:uid="{00000000-0005-0000-0000-00006D010000}"/>
    <cellStyle name="Comma 2 2 2 2 2 2" xfId="7825" xr:uid="{00000000-0005-0000-0000-00006E010000}"/>
    <cellStyle name="Comma 2 2 2 2 2 3" xfId="8511" xr:uid="{00000000-0005-0000-0000-00006F010000}"/>
    <cellStyle name="Comma 2 2 2 2 2 4" xfId="11109" xr:uid="{00000000-0005-0000-0000-00007B010000}"/>
    <cellStyle name="Comma 2 2 2 2 20" xfId="651" xr:uid="{00000000-0005-0000-0000-000070010000}"/>
    <cellStyle name="Comma 2 2 2 2 21" xfId="652" xr:uid="{00000000-0005-0000-0000-000071010000}"/>
    <cellStyle name="Comma 2 2 2 2 22" xfId="653" xr:uid="{00000000-0005-0000-0000-000072010000}"/>
    <cellStyle name="Comma 2 2 2 2 23" xfId="7720" xr:uid="{00000000-0005-0000-0000-000073010000}"/>
    <cellStyle name="Comma 2 2 2 2 24" xfId="11106" xr:uid="{00000000-0005-0000-0000-000080010000}"/>
    <cellStyle name="Comma 2 2 2 2 3" xfId="654" xr:uid="{00000000-0005-0000-0000-000074010000}"/>
    <cellStyle name="Comma 2 2 2 2 4" xfId="655" xr:uid="{00000000-0005-0000-0000-000075010000}"/>
    <cellStyle name="Comma 2 2 2 2 5" xfId="656" xr:uid="{00000000-0005-0000-0000-000076010000}"/>
    <cellStyle name="Comma 2 2 2 2 6" xfId="657" xr:uid="{00000000-0005-0000-0000-000077010000}"/>
    <cellStyle name="Comma 2 2 2 2 7" xfId="658" xr:uid="{00000000-0005-0000-0000-000078010000}"/>
    <cellStyle name="Comma 2 2 2 2 8" xfId="659" xr:uid="{00000000-0005-0000-0000-000079010000}"/>
    <cellStyle name="Comma 2 2 2 2 9" xfId="660" xr:uid="{00000000-0005-0000-0000-00007A010000}"/>
    <cellStyle name="Comma 2 2 2 20" xfId="661" xr:uid="{00000000-0005-0000-0000-00007B010000}"/>
    <cellStyle name="Comma 2 2 2 21" xfId="662" xr:uid="{00000000-0005-0000-0000-00007C010000}"/>
    <cellStyle name="Comma 2 2 2 22" xfId="663" xr:uid="{00000000-0005-0000-0000-00007D010000}"/>
    <cellStyle name="Comma 2 2 2 23" xfId="664" xr:uid="{00000000-0005-0000-0000-00007E010000}"/>
    <cellStyle name="Comma 2 2 2 24" xfId="665" xr:uid="{00000000-0005-0000-0000-00007F010000}"/>
    <cellStyle name="Comma 2 2 2 25" xfId="666" xr:uid="{00000000-0005-0000-0000-000080010000}"/>
    <cellStyle name="Comma 2 2 2 26" xfId="667" xr:uid="{00000000-0005-0000-0000-000081010000}"/>
    <cellStyle name="Comma 2 2 2 27" xfId="668" xr:uid="{00000000-0005-0000-0000-000082010000}"/>
    <cellStyle name="Comma 2 2 2 28" xfId="669" xr:uid="{00000000-0005-0000-0000-000083010000}"/>
    <cellStyle name="Comma 2 2 2 29" xfId="670" xr:uid="{00000000-0005-0000-0000-000084010000}"/>
    <cellStyle name="Comma 2 2 2 3" xfId="157" xr:uid="{00000000-0005-0000-0000-000085010000}"/>
    <cellStyle name="Comma 2 2 2 3 10" xfId="671" xr:uid="{00000000-0005-0000-0000-000086010000}"/>
    <cellStyle name="Comma 2 2 2 3 11" xfId="672" xr:uid="{00000000-0005-0000-0000-000087010000}"/>
    <cellStyle name="Comma 2 2 2 3 12" xfId="673" xr:uid="{00000000-0005-0000-0000-000088010000}"/>
    <cellStyle name="Comma 2 2 2 3 13" xfId="674" xr:uid="{00000000-0005-0000-0000-000089010000}"/>
    <cellStyle name="Comma 2 2 2 3 14" xfId="675" xr:uid="{00000000-0005-0000-0000-00008A010000}"/>
    <cellStyle name="Comma 2 2 2 3 15" xfId="676" xr:uid="{00000000-0005-0000-0000-00008B010000}"/>
    <cellStyle name="Comma 2 2 2 3 16" xfId="677" xr:uid="{00000000-0005-0000-0000-00008C010000}"/>
    <cellStyle name="Comma 2 2 2 3 17" xfId="678" xr:uid="{00000000-0005-0000-0000-00008D010000}"/>
    <cellStyle name="Comma 2 2 2 3 18" xfId="679" xr:uid="{00000000-0005-0000-0000-00008E010000}"/>
    <cellStyle name="Comma 2 2 2 3 19" xfId="680" xr:uid="{00000000-0005-0000-0000-00008F010000}"/>
    <cellStyle name="Comma 2 2 2 3 2" xfId="681" xr:uid="{00000000-0005-0000-0000-000090010000}"/>
    <cellStyle name="Comma 2 2 2 3 20" xfId="682" xr:uid="{00000000-0005-0000-0000-000091010000}"/>
    <cellStyle name="Comma 2 2 2 3 21" xfId="683" xr:uid="{00000000-0005-0000-0000-000092010000}"/>
    <cellStyle name="Comma 2 2 2 3 22" xfId="684" xr:uid="{00000000-0005-0000-0000-000093010000}"/>
    <cellStyle name="Comma 2 2 2 3 23" xfId="7824" xr:uid="{00000000-0005-0000-0000-000094010000}"/>
    <cellStyle name="Comma 2 2 2 3 24" xfId="11108" xr:uid="{00000000-0005-0000-0000-0000A2010000}"/>
    <cellStyle name="Comma 2 2 2 3 3" xfId="685" xr:uid="{00000000-0005-0000-0000-000095010000}"/>
    <cellStyle name="Comma 2 2 2 3 4" xfId="686" xr:uid="{00000000-0005-0000-0000-000096010000}"/>
    <cellStyle name="Comma 2 2 2 3 5" xfId="687" xr:uid="{00000000-0005-0000-0000-000097010000}"/>
    <cellStyle name="Comma 2 2 2 3 6" xfId="688" xr:uid="{00000000-0005-0000-0000-000098010000}"/>
    <cellStyle name="Comma 2 2 2 3 7" xfId="689" xr:uid="{00000000-0005-0000-0000-000099010000}"/>
    <cellStyle name="Comma 2 2 2 3 8" xfId="690" xr:uid="{00000000-0005-0000-0000-00009A010000}"/>
    <cellStyle name="Comma 2 2 2 3 9" xfId="691" xr:uid="{00000000-0005-0000-0000-00009B010000}"/>
    <cellStyle name="Comma 2 2 2 30" xfId="692" xr:uid="{00000000-0005-0000-0000-00009C010000}"/>
    <cellStyle name="Comma 2 2 2 31" xfId="693" xr:uid="{00000000-0005-0000-0000-00009D010000}"/>
    <cellStyle name="Comma 2 2 2 32" xfId="694" xr:uid="{00000000-0005-0000-0000-00009E010000}"/>
    <cellStyle name="Comma 2 2 2 33" xfId="695" xr:uid="{00000000-0005-0000-0000-00009F010000}"/>
    <cellStyle name="Comma 2 2 2 34" xfId="696" xr:uid="{00000000-0005-0000-0000-0000A0010000}"/>
    <cellStyle name="Comma 2 2 2 35" xfId="697" xr:uid="{00000000-0005-0000-0000-0000A1010000}"/>
    <cellStyle name="Comma 2 2 2 36" xfId="698" xr:uid="{00000000-0005-0000-0000-0000A2010000}"/>
    <cellStyle name="Comma 2 2 2 37" xfId="699" xr:uid="{00000000-0005-0000-0000-0000A3010000}"/>
    <cellStyle name="Comma 2 2 2 38" xfId="700" xr:uid="{00000000-0005-0000-0000-0000A4010000}"/>
    <cellStyle name="Comma 2 2 2 39" xfId="701" xr:uid="{00000000-0005-0000-0000-0000A5010000}"/>
    <cellStyle name="Comma 2 2 2 4" xfId="702" xr:uid="{00000000-0005-0000-0000-0000A6010000}"/>
    <cellStyle name="Comma 2 2 2 4 10" xfId="703" xr:uid="{00000000-0005-0000-0000-0000A7010000}"/>
    <cellStyle name="Comma 2 2 2 4 11" xfId="704" xr:uid="{00000000-0005-0000-0000-0000A8010000}"/>
    <cellStyle name="Comma 2 2 2 4 12" xfId="705" xr:uid="{00000000-0005-0000-0000-0000A9010000}"/>
    <cellStyle name="Comma 2 2 2 4 13" xfId="706" xr:uid="{00000000-0005-0000-0000-0000AA010000}"/>
    <cellStyle name="Comma 2 2 2 4 14" xfId="707" xr:uid="{00000000-0005-0000-0000-0000AB010000}"/>
    <cellStyle name="Comma 2 2 2 4 15" xfId="708" xr:uid="{00000000-0005-0000-0000-0000AC010000}"/>
    <cellStyle name="Comma 2 2 2 4 16" xfId="709" xr:uid="{00000000-0005-0000-0000-0000AD010000}"/>
    <cellStyle name="Comma 2 2 2 4 17" xfId="710" xr:uid="{00000000-0005-0000-0000-0000AE010000}"/>
    <cellStyle name="Comma 2 2 2 4 18" xfId="711" xr:uid="{00000000-0005-0000-0000-0000AF010000}"/>
    <cellStyle name="Comma 2 2 2 4 19" xfId="712" xr:uid="{00000000-0005-0000-0000-0000B0010000}"/>
    <cellStyle name="Comma 2 2 2 4 2" xfId="713" xr:uid="{00000000-0005-0000-0000-0000B1010000}"/>
    <cellStyle name="Comma 2 2 2 4 20" xfId="714" xr:uid="{00000000-0005-0000-0000-0000B2010000}"/>
    <cellStyle name="Comma 2 2 2 4 21" xfId="715" xr:uid="{00000000-0005-0000-0000-0000B3010000}"/>
    <cellStyle name="Comma 2 2 2 4 22" xfId="716" xr:uid="{00000000-0005-0000-0000-0000B4010000}"/>
    <cellStyle name="Comma 2 2 2 4 3" xfId="717" xr:uid="{00000000-0005-0000-0000-0000B5010000}"/>
    <cellStyle name="Comma 2 2 2 4 4" xfId="718" xr:uid="{00000000-0005-0000-0000-0000B6010000}"/>
    <cellStyle name="Comma 2 2 2 4 5" xfId="719" xr:uid="{00000000-0005-0000-0000-0000B7010000}"/>
    <cellStyle name="Comma 2 2 2 4 6" xfId="720" xr:uid="{00000000-0005-0000-0000-0000B8010000}"/>
    <cellStyle name="Comma 2 2 2 4 7" xfId="721" xr:uid="{00000000-0005-0000-0000-0000B9010000}"/>
    <cellStyle name="Comma 2 2 2 4 8" xfId="722" xr:uid="{00000000-0005-0000-0000-0000BA010000}"/>
    <cellStyle name="Comma 2 2 2 4 9" xfId="723" xr:uid="{00000000-0005-0000-0000-0000BB010000}"/>
    <cellStyle name="Comma 2 2 2 40" xfId="724" xr:uid="{00000000-0005-0000-0000-0000BC010000}"/>
    <cellStyle name="Comma 2 2 2 41" xfId="725" xr:uid="{00000000-0005-0000-0000-0000BD010000}"/>
    <cellStyle name="Comma 2 2 2 42" xfId="726" xr:uid="{00000000-0005-0000-0000-0000BE010000}"/>
    <cellStyle name="Comma 2 2 2 43" xfId="727" xr:uid="{00000000-0005-0000-0000-0000BF010000}"/>
    <cellStyle name="Comma 2 2 2 44" xfId="728" xr:uid="{00000000-0005-0000-0000-0000C0010000}"/>
    <cellStyle name="Comma 2 2 2 45" xfId="729" xr:uid="{00000000-0005-0000-0000-0000C1010000}"/>
    <cellStyle name="Comma 2 2 2 46" xfId="730" xr:uid="{00000000-0005-0000-0000-0000C2010000}"/>
    <cellStyle name="Comma 2 2 2 47" xfId="731" xr:uid="{00000000-0005-0000-0000-0000C3010000}"/>
    <cellStyle name="Comma 2 2 2 48" xfId="732" xr:uid="{00000000-0005-0000-0000-0000C4010000}"/>
    <cellStyle name="Comma 2 2 2 49" xfId="733" xr:uid="{00000000-0005-0000-0000-0000C5010000}"/>
    <cellStyle name="Comma 2 2 2 5" xfId="734" xr:uid="{00000000-0005-0000-0000-0000C6010000}"/>
    <cellStyle name="Comma 2 2 2 5 10" xfId="735" xr:uid="{00000000-0005-0000-0000-0000C7010000}"/>
    <cellStyle name="Comma 2 2 2 5 11" xfId="736" xr:uid="{00000000-0005-0000-0000-0000C8010000}"/>
    <cellStyle name="Comma 2 2 2 5 12" xfId="737" xr:uid="{00000000-0005-0000-0000-0000C9010000}"/>
    <cellStyle name="Comma 2 2 2 5 13" xfId="738" xr:uid="{00000000-0005-0000-0000-0000CA010000}"/>
    <cellStyle name="Comma 2 2 2 5 14" xfId="739" xr:uid="{00000000-0005-0000-0000-0000CB010000}"/>
    <cellStyle name="Comma 2 2 2 5 15" xfId="740" xr:uid="{00000000-0005-0000-0000-0000CC010000}"/>
    <cellStyle name="Comma 2 2 2 5 16" xfId="741" xr:uid="{00000000-0005-0000-0000-0000CD010000}"/>
    <cellStyle name="Comma 2 2 2 5 17" xfId="742" xr:uid="{00000000-0005-0000-0000-0000CE010000}"/>
    <cellStyle name="Comma 2 2 2 5 18" xfId="743" xr:uid="{00000000-0005-0000-0000-0000CF010000}"/>
    <cellStyle name="Comma 2 2 2 5 19" xfId="744" xr:uid="{00000000-0005-0000-0000-0000D0010000}"/>
    <cellStyle name="Comma 2 2 2 5 2" xfId="745" xr:uid="{00000000-0005-0000-0000-0000D1010000}"/>
    <cellStyle name="Comma 2 2 2 5 20" xfId="746" xr:uid="{00000000-0005-0000-0000-0000D2010000}"/>
    <cellStyle name="Comma 2 2 2 5 21" xfId="747" xr:uid="{00000000-0005-0000-0000-0000D3010000}"/>
    <cellStyle name="Comma 2 2 2 5 22" xfId="748" xr:uid="{00000000-0005-0000-0000-0000D4010000}"/>
    <cellStyle name="Comma 2 2 2 5 3" xfId="749" xr:uid="{00000000-0005-0000-0000-0000D5010000}"/>
    <cellStyle name="Comma 2 2 2 5 4" xfId="750" xr:uid="{00000000-0005-0000-0000-0000D6010000}"/>
    <cellStyle name="Comma 2 2 2 5 5" xfId="751" xr:uid="{00000000-0005-0000-0000-0000D7010000}"/>
    <cellStyle name="Comma 2 2 2 5 6" xfId="752" xr:uid="{00000000-0005-0000-0000-0000D8010000}"/>
    <cellStyle name="Comma 2 2 2 5 7" xfId="753" xr:uid="{00000000-0005-0000-0000-0000D9010000}"/>
    <cellStyle name="Comma 2 2 2 5 8" xfId="754" xr:uid="{00000000-0005-0000-0000-0000DA010000}"/>
    <cellStyle name="Comma 2 2 2 5 9" xfId="755" xr:uid="{00000000-0005-0000-0000-0000DB010000}"/>
    <cellStyle name="Comma 2 2 2 50" xfId="756" xr:uid="{00000000-0005-0000-0000-0000DC010000}"/>
    <cellStyle name="Comma 2 2 2 51" xfId="757" xr:uid="{00000000-0005-0000-0000-0000DD010000}"/>
    <cellStyle name="Comma 2 2 2 52" xfId="758" xr:uid="{00000000-0005-0000-0000-0000DE010000}"/>
    <cellStyle name="Comma 2 2 2 53" xfId="759" xr:uid="{00000000-0005-0000-0000-0000DF010000}"/>
    <cellStyle name="Comma 2 2 2 54" xfId="760" xr:uid="{00000000-0005-0000-0000-0000E0010000}"/>
    <cellStyle name="Comma 2 2 2 55" xfId="761" xr:uid="{00000000-0005-0000-0000-0000E1010000}"/>
    <cellStyle name="Comma 2 2 2 56" xfId="762" xr:uid="{00000000-0005-0000-0000-0000E2010000}"/>
    <cellStyle name="Comma 2 2 2 57" xfId="7719" xr:uid="{00000000-0005-0000-0000-0000E3010000}"/>
    <cellStyle name="Comma 2 2 2 58" xfId="11105" xr:uid="{00000000-0005-0000-0000-0000F2010000}"/>
    <cellStyle name="Comma 2 2 2 6" xfId="763" xr:uid="{00000000-0005-0000-0000-0000E4010000}"/>
    <cellStyle name="Comma 2 2 2 6 10" xfId="764" xr:uid="{00000000-0005-0000-0000-0000E5010000}"/>
    <cellStyle name="Comma 2 2 2 6 11" xfId="765" xr:uid="{00000000-0005-0000-0000-0000E6010000}"/>
    <cellStyle name="Comma 2 2 2 6 12" xfId="766" xr:uid="{00000000-0005-0000-0000-0000E7010000}"/>
    <cellStyle name="Comma 2 2 2 6 13" xfId="767" xr:uid="{00000000-0005-0000-0000-0000E8010000}"/>
    <cellStyle name="Comma 2 2 2 6 14" xfId="768" xr:uid="{00000000-0005-0000-0000-0000E9010000}"/>
    <cellStyle name="Comma 2 2 2 6 15" xfId="769" xr:uid="{00000000-0005-0000-0000-0000EA010000}"/>
    <cellStyle name="Comma 2 2 2 6 16" xfId="770" xr:uid="{00000000-0005-0000-0000-0000EB010000}"/>
    <cellStyle name="Comma 2 2 2 6 17" xfId="771" xr:uid="{00000000-0005-0000-0000-0000EC010000}"/>
    <cellStyle name="Comma 2 2 2 6 18" xfId="772" xr:uid="{00000000-0005-0000-0000-0000ED010000}"/>
    <cellStyle name="Comma 2 2 2 6 19" xfId="773" xr:uid="{00000000-0005-0000-0000-0000EE010000}"/>
    <cellStyle name="Comma 2 2 2 6 2" xfId="774" xr:uid="{00000000-0005-0000-0000-0000EF010000}"/>
    <cellStyle name="Comma 2 2 2 6 20" xfId="775" xr:uid="{00000000-0005-0000-0000-0000F0010000}"/>
    <cellStyle name="Comma 2 2 2 6 21" xfId="776" xr:uid="{00000000-0005-0000-0000-0000F1010000}"/>
    <cellStyle name="Comma 2 2 2 6 22" xfId="777" xr:uid="{00000000-0005-0000-0000-0000F2010000}"/>
    <cellStyle name="Comma 2 2 2 6 3" xfId="778" xr:uid="{00000000-0005-0000-0000-0000F3010000}"/>
    <cellStyle name="Comma 2 2 2 6 4" xfId="779" xr:uid="{00000000-0005-0000-0000-0000F4010000}"/>
    <cellStyle name="Comma 2 2 2 6 5" xfId="780" xr:uid="{00000000-0005-0000-0000-0000F5010000}"/>
    <cellStyle name="Comma 2 2 2 6 6" xfId="781" xr:uid="{00000000-0005-0000-0000-0000F6010000}"/>
    <cellStyle name="Comma 2 2 2 6 7" xfId="782" xr:uid="{00000000-0005-0000-0000-0000F7010000}"/>
    <cellStyle name="Comma 2 2 2 6 8" xfId="783" xr:uid="{00000000-0005-0000-0000-0000F8010000}"/>
    <cellStyle name="Comma 2 2 2 6 9" xfId="784" xr:uid="{00000000-0005-0000-0000-0000F9010000}"/>
    <cellStyle name="Comma 2 2 2 7" xfId="785" xr:uid="{00000000-0005-0000-0000-0000FA010000}"/>
    <cellStyle name="Comma 2 2 2 8" xfId="786" xr:uid="{00000000-0005-0000-0000-0000FB010000}"/>
    <cellStyle name="Comma 2 2 2 9" xfId="787" xr:uid="{00000000-0005-0000-0000-0000FC010000}"/>
    <cellStyle name="Comma 2 2 20" xfId="788" xr:uid="{00000000-0005-0000-0000-0000FD010000}"/>
    <cellStyle name="Comma 2 2 20 10" xfId="789" xr:uid="{00000000-0005-0000-0000-0000FE010000}"/>
    <cellStyle name="Comma 2 2 20 11" xfId="790" xr:uid="{00000000-0005-0000-0000-0000FF010000}"/>
    <cellStyle name="Comma 2 2 20 12" xfId="791" xr:uid="{00000000-0005-0000-0000-000000020000}"/>
    <cellStyle name="Comma 2 2 20 13" xfId="792" xr:uid="{00000000-0005-0000-0000-000001020000}"/>
    <cellStyle name="Comma 2 2 20 14" xfId="793" xr:uid="{00000000-0005-0000-0000-000002020000}"/>
    <cellStyle name="Comma 2 2 20 15" xfId="794" xr:uid="{00000000-0005-0000-0000-000003020000}"/>
    <cellStyle name="Comma 2 2 20 16" xfId="795" xr:uid="{00000000-0005-0000-0000-000004020000}"/>
    <cellStyle name="Comma 2 2 20 17" xfId="796" xr:uid="{00000000-0005-0000-0000-000005020000}"/>
    <cellStyle name="Comma 2 2 20 18" xfId="797" xr:uid="{00000000-0005-0000-0000-000006020000}"/>
    <cellStyle name="Comma 2 2 20 19" xfId="798" xr:uid="{00000000-0005-0000-0000-000007020000}"/>
    <cellStyle name="Comma 2 2 20 2" xfId="799" xr:uid="{00000000-0005-0000-0000-000008020000}"/>
    <cellStyle name="Comma 2 2 20 20" xfId="800" xr:uid="{00000000-0005-0000-0000-000009020000}"/>
    <cellStyle name="Comma 2 2 20 21" xfId="801" xr:uid="{00000000-0005-0000-0000-00000A020000}"/>
    <cellStyle name="Comma 2 2 20 22" xfId="802" xr:uid="{00000000-0005-0000-0000-00000B020000}"/>
    <cellStyle name="Comma 2 2 20 3" xfId="803" xr:uid="{00000000-0005-0000-0000-00000C020000}"/>
    <cellStyle name="Comma 2 2 20 4" xfId="804" xr:uid="{00000000-0005-0000-0000-00000D020000}"/>
    <cellStyle name="Comma 2 2 20 5" xfId="805" xr:uid="{00000000-0005-0000-0000-00000E020000}"/>
    <cellStyle name="Comma 2 2 20 6" xfId="806" xr:uid="{00000000-0005-0000-0000-00000F020000}"/>
    <cellStyle name="Comma 2 2 20 7" xfId="807" xr:uid="{00000000-0005-0000-0000-000010020000}"/>
    <cellStyle name="Comma 2 2 20 8" xfId="808" xr:uid="{00000000-0005-0000-0000-000011020000}"/>
    <cellStyle name="Comma 2 2 20 9" xfId="809" xr:uid="{00000000-0005-0000-0000-000012020000}"/>
    <cellStyle name="Comma 2 2 21" xfId="810" xr:uid="{00000000-0005-0000-0000-000013020000}"/>
    <cellStyle name="Comma 2 2 21 10" xfId="811" xr:uid="{00000000-0005-0000-0000-000014020000}"/>
    <cellStyle name="Comma 2 2 21 11" xfId="812" xr:uid="{00000000-0005-0000-0000-000015020000}"/>
    <cellStyle name="Comma 2 2 21 12" xfId="813" xr:uid="{00000000-0005-0000-0000-000016020000}"/>
    <cellStyle name="Comma 2 2 21 13" xfId="814" xr:uid="{00000000-0005-0000-0000-000017020000}"/>
    <cellStyle name="Comma 2 2 21 14" xfId="815" xr:uid="{00000000-0005-0000-0000-000018020000}"/>
    <cellStyle name="Comma 2 2 21 15" xfId="816" xr:uid="{00000000-0005-0000-0000-000019020000}"/>
    <cellStyle name="Comma 2 2 21 16" xfId="817" xr:uid="{00000000-0005-0000-0000-00001A020000}"/>
    <cellStyle name="Comma 2 2 21 17" xfId="818" xr:uid="{00000000-0005-0000-0000-00001B020000}"/>
    <cellStyle name="Comma 2 2 21 18" xfId="819" xr:uid="{00000000-0005-0000-0000-00001C020000}"/>
    <cellStyle name="Comma 2 2 21 19" xfId="820" xr:uid="{00000000-0005-0000-0000-00001D020000}"/>
    <cellStyle name="Comma 2 2 21 2" xfId="821" xr:uid="{00000000-0005-0000-0000-00001E020000}"/>
    <cellStyle name="Comma 2 2 21 20" xfId="822" xr:uid="{00000000-0005-0000-0000-00001F020000}"/>
    <cellStyle name="Comma 2 2 21 21" xfId="823" xr:uid="{00000000-0005-0000-0000-000020020000}"/>
    <cellStyle name="Comma 2 2 21 22" xfId="824" xr:uid="{00000000-0005-0000-0000-000021020000}"/>
    <cellStyle name="Comma 2 2 21 3" xfId="825" xr:uid="{00000000-0005-0000-0000-000022020000}"/>
    <cellStyle name="Comma 2 2 21 4" xfId="826" xr:uid="{00000000-0005-0000-0000-000023020000}"/>
    <cellStyle name="Comma 2 2 21 5" xfId="827" xr:uid="{00000000-0005-0000-0000-000024020000}"/>
    <cellStyle name="Comma 2 2 21 6" xfId="828" xr:uid="{00000000-0005-0000-0000-000025020000}"/>
    <cellStyle name="Comma 2 2 21 7" xfId="829" xr:uid="{00000000-0005-0000-0000-000026020000}"/>
    <cellStyle name="Comma 2 2 21 8" xfId="830" xr:uid="{00000000-0005-0000-0000-000027020000}"/>
    <cellStyle name="Comma 2 2 21 9" xfId="831" xr:uid="{00000000-0005-0000-0000-000028020000}"/>
    <cellStyle name="Comma 2 2 22" xfId="832" xr:uid="{00000000-0005-0000-0000-000029020000}"/>
    <cellStyle name="Comma 2 2 22 10" xfId="833" xr:uid="{00000000-0005-0000-0000-00002A020000}"/>
    <cellStyle name="Comma 2 2 22 11" xfId="834" xr:uid="{00000000-0005-0000-0000-00002B020000}"/>
    <cellStyle name="Comma 2 2 22 12" xfId="835" xr:uid="{00000000-0005-0000-0000-00002C020000}"/>
    <cellStyle name="Comma 2 2 22 13" xfId="836" xr:uid="{00000000-0005-0000-0000-00002D020000}"/>
    <cellStyle name="Comma 2 2 22 14" xfId="837" xr:uid="{00000000-0005-0000-0000-00002E020000}"/>
    <cellStyle name="Comma 2 2 22 15" xfId="838" xr:uid="{00000000-0005-0000-0000-00002F020000}"/>
    <cellStyle name="Comma 2 2 22 16" xfId="839" xr:uid="{00000000-0005-0000-0000-000030020000}"/>
    <cellStyle name="Comma 2 2 22 17" xfId="840" xr:uid="{00000000-0005-0000-0000-000031020000}"/>
    <cellStyle name="Comma 2 2 22 18" xfId="841" xr:uid="{00000000-0005-0000-0000-000032020000}"/>
    <cellStyle name="Comma 2 2 22 19" xfId="842" xr:uid="{00000000-0005-0000-0000-000033020000}"/>
    <cellStyle name="Comma 2 2 22 2" xfId="843" xr:uid="{00000000-0005-0000-0000-000034020000}"/>
    <cellStyle name="Comma 2 2 22 20" xfId="844" xr:uid="{00000000-0005-0000-0000-000035020000}"/>
    <cellStyle name="Comma 2 2 22 21" xfId="845" xr:uid="{00000000-0005-0000-0000-000036020000}"/>
    <cellStyle name="Comma 2 2 22 22" xfId="846" xr:uid="{00000000-0005-0000-0000-000037020000}"/>
    <cellStyle name="Comma 2 2 22 3" xfId="847" xr:uid="{00000000-0005-0000-0000-000038020000}"/>
    <cellStyle name="Comma 2 2 22 4" xfId="848" xr:uid="{00000000-0005-0000-0000-000039020000}"/>
    <cellStyle name="Comma 2 2 22 5" xfId="849" xr:uid="{00000000-0005-0000-0000-00003A020000}"/>
    <cellStyle name="Comma 2 2 22 6" xfId="850" xr:uid="{00000000-0005-0000-0000-00003B020000}"/>
    <cellStyle name="Comma 2 2 22 7" xfId="851" xr:uid="{00000000-0005-0000-0000-00003C020000}"/>
    <cellStyle name="Comma 2 2 22 8" xfId="852" xr:uid="{00000000-0005-0000-0000-00003D020000}"/>
    <cellStyle name="Comma 2 2 22 9" xfId="853" xr:uid="{00000000-0005-0000-0000-00003E020000}"/>
    <cellStyle name="Comma 2 2 23" xfId="854" xr:uid="{00000000-0005-0000-0000-00003F020000}"/>
    <cellStyle name="Comma 2 2 23 10" xfId="855" xr:uid="{00000000-0005-0000-0000-000040020000}"/>
    <cellStyle name="Comma 2 2 23 11" xfId="856" xr:uid="{00000000-0005-0000-0000-000041020000}"/>
    <cellStyle name="Comma 2 2 23 12" xfId="857" xr:uid="{00000000-0005-0000-0000-000042020000}"/>
    <cellStyle name="Comma 2 2 23 13" xfId="858" xr:uid="{00000000-0005-0000-0000-000043020000}"/>
    <cellStyle name="Comma 2 2 23 14" xfId="859" xr:uid="{00000000-0005-0000-0000-000044020000}"/>
    <cellStyle name="Comma 2 2 23 15" xfId="860" xr:uid="{00000000-0005-0000-0000-000045020000}"/>
    <cellStyle name="Comma 2 2 23 16" xfId="861" xr:uid="{00000000-0005-0000-0000-000046020000}"/>
    <cellStyle name="Comma 2 2 23 17" xfId="862" xr:uid="{00000000-0005-0000-0000-000047020000}"/>
    <cellStyle name="Comma 2 2 23 18" xfId="863" xr:uid="{00000000-0005-0000-0000-000048020000}"/>
    <cellStyle name="Comma 2 2 23 19" xfId="864" xr:uid="{00000000-0005-0000-0000-000049020000}"/>
    <cellStyle name="Comma 2 2 23 2" xfId="865" xr:uid="{00000000-0005-0000-0000-00004A020000}"/>
    <cellStyle name="Comma 2 2 23 20" xfId="866" xr:uid="{00000000-0005-0000-0000-00004B020000}"/>
    <cellStyle name="Comma 2 2 23 21" xfId="867" xr:uid="{00000000-0005-0000-0000-00004C020000}"/>
    <cellStyle name="Comma 2 2 23 22" xfId="868" xr:uid="{00000000-0005-0000-0000-00004D020000}"/>
    <cellStyle name="Comma 2 2 23 3" xfId="869" xr:uid="{00000000-0005-0000-0000-00004E020000}"/>
    <cellStyle name="Comma 2 2 23 4" xfId="870" xr:uid="{00000000-0005-0000-0000-00004F020000}"/>
    <cellStyle name="Comma 2 2 23 5" xfId="871" xr:uid="{00000000-0005-0000-0000-000050020000}"/>
    <cellStyle name="Comma 2 2 23 6" xfId="872" xr:uid="{00000000-0005-0000-0000-000051020000}"/>
    <cellStyle name="Comma 2 2 23 7" xfId="873" xr:uid="{00000000-0005-0000-0000-000052020000}"/>
    <cellStyle name="Comma 2 2 23 8" xfId="874" xr:uid="{00000000-0005-0000-0000-000053020000}"/>
    <cellStyle name="Comma 2 2 23 9" xfId="875" xr:uid="{00000000-0005-0000-0000-000054020000}"/>
    <cellStyle name="Comma 2 2 24" xfId="876" xr:uid="{00000000-0005-0000-0000-000055020000}"/>
    <cellStyle name="Comma 2 2 24 10" xfId="877" xr:uid="{00000000-0005-0000-0000-000056020000}"/>
    <cellStyle name="Comma 2 2 24 11" xfId="878" xr:uid="{00000000-0005-0000-0000-000057020000}"/>
    <cellStyle name="Comma 2 2 24 12" xfId="879" xr:uid="{00000000-0005-0000-0000-000058020000}"/>
    <cellStyle name="Comma 2 2 24 13" xfId="880" xr:uid="{00000000-0005-0000-0000-000059020000}"/>
    <cellStyle name="Comma 2 2 24 14" xfId="881" xr:uid="{00000000-0005-0000-0000-00005A020000}"/>
    <cellStyle name="Comma 2 2 24 15" xfId="882" xr:uid="{00000000-0005-0000-0000-00005B020000}"/>
    <cellStyle name="Comma 2 2 24 16" xfId="883" xr:uid="{00000000-0005-0000-0000-00005C020000}"/>
    <cellStyle name="Comma 2 2 24 17" xfId="884" xr:uid="{00000000-0005-0000-0000-00005D020000}"/>
    <cellStyle name="Comma 2 2 24 18" xfId="885" xr:uid="{00000000-0005-0000-0000-00005E020000}"/>
    <cellStyle name="Comma 2 2 24 19" xfId="886" xr:uid="{00000000-0005-0000-0000-00005F020000}"/>
    <cellStyle name="Comma 2 2 24 2" xfId="887" xr:uid="{00000000-0005-0000-0000-000060020000}"/>
    <cellStyle name="Comma 2 2 24 20" xfId="888" xr:uid="{00000000-0005-0000-0000-000061020000}"/>
    <cellStyle name="Comma 2 2 24 21" xfId="889" xr:uid="{00000000-0005-0000-0000-000062020000}"/>
    <cellStyle name="Comma 2 2 24 22" xfId="890" xr:uid="{00000000-0005-0000-0000-000063020000}"/>
    <cellStyle name="Comma 2 2 24 3" xfId="891" xr:uid="{00000000-0005-0000-0000-000064020000}"/>
    <cellStyle name="Comma 2 2 24 4" xfId="892" xr:uid="{00000000-0005-0000-0000-000065020000}"/>
    <cellStyle name="Comma 2 2 24 5" xfId="893" xr:uid="{00000000-0005-0000-0000-000066020000}"/>
    <cellStyle name="Comma 2 2 24 6" xfId="894" xr:uid="{00000000-0005-0000-0000-000067020000}"/>
    <cellStyle name="Comma 2 2 24 7" xfId="895" xr:uid="{00000000-0005-0000-0000-000068020000}"/>
    <cellStyle name="Comma 2 2 24 8" xfId="896" xr:uid="{00000000-0005-0000-0000-000069020000}"/>
    <cellStyle name="Comma 2 2 24 9" xfId="897" xr:uid="{00000000-0005-0000-0000-00006A020000}"/>
    <cellStyle name="Comma 2 2 25" xfId="898" xr:uid="{00000000-0005-0000-0000-00006B020000}"/>
    <cellStyle name="Comma 2 2 25 10" xfId="899" xr:uid="{00000000-0005-0000-0000-00006C020000}"/>
    <cellStyle name="Comma 2 2 25 11" xfId="900" xr:uid="{00000000-0005-0000-0000-00006D020000}"/>
    <cellStyle name="Comma 2 2 25 12" xfId="901" xr:uid="{00000000-0005-0000-0000-00006E020000}"/>
    <cellStyle name="Comma 2 2 25 13" xfId="902" xr:uid="{00000000-0005-0000-0000-00006F020000}"/>
    <cellStyle name="Comma 2 2 25 14" xfId="903" xr:uid="{00000000-0005-0000-0000-000070020000}"/>
    <cellStyle name="Comma 2 2 25 15" xfId="904" xr:uid="{00000000-0005-0000-0000-000071020000}"/>
    <cellStyle name="Comma 2 2 25 16" xfId="905" xr:uid="{00000000-0005-0000-0000-000072020000}"/>
    <cellStyle name="Comma 2 2 25 17" xfId="906" xr:uid="{00000000-0005-0000-0000-000073020000}"/>
    <cellStyle name="Comma 2 2 25 18" xfId="907" xr:uid="{00000000-0005-0000-0000-000074020000}"/>
    <cellStyle name="Comma 2 2 25 19" xfId="908" xr:uid="{00000000-0005-0000-0000-000075020000}"/>
    <cellStyle name="Comma 2 2 25 2" xfId="909" xr:uid="{00000000-0005-0000-0000-000076020000}"/>
    <cellStyle name="Comma 2 2 25 20" xfId="910" xr:uid="{00000000-0005-0000-0000-000077020000}"/>
    <cellStyle name="Comma 2 2 25 21" xfId="911" xr:uid="{00000000-0005-0000-0000-000078020000}"/>
    <cellStyle name="Comma 2 2 25 22" xfId="912" xr:uid="{00000000-0005-0000-0000-000079020000}"/>
    <cellStyle name="Comma 2 2 25 3" xfId="913" xr:uid="{00000000-0005-0000-0000-00007A020000}"/>
    <cellStyle name="Comma 2 2 25 4" xfId="914" xr:uid="{00000000-0005-0000-0000-00007B020000}"/>
    <cellStyle name="Comma 2 2 25 5" xfId="915" xr:uid="{00000000-0005-0000-0000-00007C020000}"/>
    <cellStyle name="Comma 2 2 25 6" xfId="916" xr:uid="{00000000-0005-0000-0000-00007D020000}"/>
    <cellStyle name="Comma 2 2 25 7" xfId="917" xr:uid="{00000000-0005-0000-0000-00007E020000}"/>
    <cellStyle name="Comma 2 2 25 8" xfId="918" xr:uid="{00000000-0005-0000-0000-00007F020000}"/>
    <cellStyle name="Comma 2 2 25 9" xfId="919" xr:uid="{00000000-0005-0000-0000-000080020000}"/>
    <cellStyle name="Comma 2 2 26" xfId="920" xr:uid="{00000000-0005-0000-0000-000081020000}"/>
    <cellStyle name="Comma 2 2 26 10" xfId="921" xr:uid="{00000000-0005-0000-0000-000082020000}"/>
    <cellStyle name="Comma 2 2 26 11" xfId="922" xr:uid="{00000000-0005-0000-0000-000083020000}"/>
    <cellStyle name="Comma 2 2 26 12" xfId="923" xr:uid="{00000000-0005-0000-0000-000084020000}"/>
    <cellStyle name="Comma 2 2 26 13" xfId="924" xr:uid="{00000000-0005-0000-0000-000085020000}"/>
    <cellStyle name="Comma 2 2 26 14" xfId="925" xr:uid="{00000000-0005-0000-0000-000086020000}"/>
    <cellStyle name="Comma 2 2 26 15" xfId="926" xr:uid="{00000000-0005-0000-0000-000087020000}"/>
    <cellStyle name="Comma 2 2 26 16" xfId="927" xr:uid="{00000000-0005-0000-0000-000088020000}"/>
    <cellStyle name="Comma 2 2 26 17" xfId="928" xr:uid="{00000000-0005-0000-0000-000089020000}"/>
    <cellStyle name="Comma 2 2 26 18" xfId="929" xr:uid="{00000000-0005-0000-0000-00008A020000}"/>
    <cellStyle name="Comma 2 2 26 19" xfId="930" xr:uid="{00000000-0005-0000-0000-00008B020000}"/>
    <cellStyle name="Comma 2 2 26 2" xfId="931" xr:uid="{00000000-0005-0000-0000-00008C020000}"/>
    <cellStyle name="Comma 2 2 26 20" xfId="932" xr:uid="{00000000-0005-0000-0000-00008D020000}"/>
    <cellStyle name="Comma 2 2 26 21" xfId="933" xr:uid="{00000000-0005-0000-0000-00008E020000}"/>
    <cellStyle name="Comma 2 2 26 22" xfId="934" xr:uid="{00000000-0005-0000-0000-00008F020000}"/>
    <cellStyle name="Comma 2 2 26 3" xfId="935" xr:uid="{00000000-0005-0000-0000-000090020000}"/>
    <cellStyle name="Comma 2 2 26 4" xfId="936" xr:uid="{00000000-0005-0000-0000-000091020000}"/>
    <cellStyle name="Comma 2 2 26 5" xfId="937" xr:uid="{00000000-0005-0000-0000-000092020000}"/>
    <cellStyle name="Comma 2 2 26 6" xfId="938" xr:uid="{00000000-0005-0000-0000-000093020000}"/>
    <cellStyle name="Comma 2 2 26 7" xfId="939" xr:uid="{00000000-0005-0000-0000-000094020000}"/>
    <cellStyle name="Comma 2 2 26 8" xfId="940" xr:uid="{00000000-0005-0000-0000-000095020000}"/>
    <cellStyle name="Comma 2 2 26 9" xfId="941" xr:uid="{00000000-0005-0000-0000-000096020000}"/>
    <cellStyle name="Comma 2 2 27" xfId="942" xr:uid="{00000000-0005-0000-0000-000097020000}"/>
    <cellStyle name="Comma 2 2 27 10" xfId="943" xr:uid="{00000000-0005-0000-0000-000098020000}"/>
    <cellStyle name="Comma 2 2 27 11" xfId="944" xr:uid="{00000000-0005-0000-0000-000099020000}"/>
    <cellStyle name="Comma 2 2 27 12" xfId="945" xr:uid="{00000000-0005-0000-0000-00009A020000}"/>
    <cellStyle name="Comma 2 2 27 13" xfId="946" xr:uid="{00000000-0005-0000-0000-00009B020000}"/>
    <cellStyle name="Comma 2 2 27 14" xfId="947" xr:uid="{00000000-0005-0000-0000-00009C020000}"/>
    <cellStyle name="Comma 2 2 27 15" xfId="948" xr:uid="{00000000-0005-0000-0000-00009D020000}"/>
    <cellStyle name="Comma 2 2 27 16" xfId="949" xr:uid="{00000000-0005-0000-0000-00009E020000}"/>
    <cellStyle name="Comma 2 2 27 17" xfId="950" xr:uid="{00000000-0005-0000-0000-00009F020000}"/>
    <cellStyle name="Comma 2 2 27 18" xfId="951" xr:uid="{00000000-0005-0000-0000-0000A0020000}"/>
    <cellStyle name="Comma 2 2 27 19" xfId="952" xr:uid="{00000000-0005-0000-0000-0000A1020000}"/>
    <cellStyle name="Comma 2 2 27 2" xfId="953" xr:uid="{00000000-0005-0000-0000-0000A2020000}"/>
    <cellStyle name="Comma 2 2 27 20" xfId="954" xr:uid="{00000000-0005-0000-0000-0000A3020000}"/>
    <cellStyle name="Comma 2 2 27 21" xfId="955" xr:uid="{00000000-0005-0000-0000-0000A4020000}"/>
    <cellStyle name="Comma 2 2 27 22" xfId="956" xr:uid="{00000000-0005-0000-0000-0000A5020000}"/>
    <cellStyle name="Comma 2 2 27 3" xfId="957" xr:uid="{00000000-0005-0000-0000-0000A6020000}"/>
    <cellStyle name="Comma 2 2 27 4" xfId="958" xr:uid="{00000000-0005-0000-0000-0000A7020000}"/>
    <cellStyle name="Comma 2 2 27 5" xfId="959" xr:uid="{00000000-0005-0000-0000-0000A8020000}"/>
    <cellStyle name="Comma 2 2 27 6" xfId="960" xr:uid="{00000000-0005-0000-0000-0000A9020000}"/>
    <cellStyle name="Comma 2 2 27 7" xfId="961" xr:uid="{00000000-0005-0000-0000-0000AA020000}"/>
    <cellStyle name="Comma 2 2 27 8" xfId="962" xr:uid="{00000000-0005-0000-0000-0000AB020000}"/>
    <cellStyle name="Comma 2 2 27 9" xfId="963" xr:uid="{00000000-0005-0000-0000-0000AC020000}"/>
    <cellStyle name="Comma 2 2 28" xfId="964" xr:uid="{00000000-0005-0000-0000-0000AD020000}"/>
    <cellStyle name="Comma 2 2 28 10" xfId="965" xr:uid="{00000000-0005-0000-0000-0000AE020000}"/>
    <cellStyle name="Comma 2 2 28 11" xfId="966" xr:uid="{00000000-0005-0000-0000-0000AF020000}"/>
    <cellStyle name="Comma 2 2 28 12" xfId="967" xr:uid="{00000000-0005-0000-0000-0000B0020000}"/>
    <cellStyle name="Comma 2 2 28 13" xfId="968" xr:uid="{00000000-0005-0000-0000-0000B1020000}"/>
    <cellStyle name="Comma 2 2 28 14" xfId="969" xr:uid="{00000000-0005-0000-0000-0000B2020000}"/>
    <cellStyle name="Comma 2 2 28 15" xfId="970" xr:uid="{00000000-0005-0000-0000-0000B3020000}"/>
    <cellStyle name="Comma 2 2 28 16" xfId="971" xr:uid="{00000000-0005-0000-0000-0000B4020000}"/>
    <cellStyle name="Comma 2 2 28 17" xfId="972" xr:uid="{00000000-0005-0000-0000-0000B5020000}"/>
    <cellStyle name="Comma 2 2 28 18" xfId="973" xr:uid="{00000000-0005-0000-0000-0000B6020000}"/>
    <cellStyle name="Comma 2 2 28 19" xfId="974" xr:uid="{00000000-0005-0000-0000-0000B7020000}"/>
    <cellStyle name="Comma 2 2 28 2" xfId="975" xr:uid="{00000000-0005-0000-0000-0000B8020000}"/>
    <cellStyle name="Comma 2 2 28 20" xfId="976" xr:uid="{00000000-0005-0000-0000-0000B9020000}"/>
    <cellStyle name="Comma 2 2 28 21" xfId="977" xr:uid="{00000000-0005-0000-0000-0000BA020000}"/>
    <cellStyle name="Comma 2 2 28 22" xfId="978" xr:uid="{00000000-0005-0000-0000-0000BB020000}"/>
    <cellStyle name="Comma 2 2 28 3" xfId="979" xr:uid="{00000000-0005-0000-0000-0000BC020000}"/>
    <cellStyle name="Comma 2 2 28 4" xfId="980" xr:uid="{00000000-0005-0000-0000-0000BD020000}"/>
    <cellStyle name="Comma 2 2 28 5" xfId="981" xr:uid="{00000000-0005-0000-0000-0000BE020000}"/>
    <cellStyle name="Comma 2 2 28 6" xfId="982" xr:uid="{00000000-0005-0000-0000-0000BF020000}"/>
    <cellStyle name="Comma 2 2 28 7" xfId="983" xr:uid="{00000000-0005-0000-0000-0000C0020000}"/>
    <cellStyle name="Comma 2 2 28 8" xfId="984" xr:uid="{00000000-0005-0000-0000-0000C1020000}"/>
    <cellStyle name="Comma 2 2 28 9" xfId="985" xr:uid="{00000000-0005-0000-0000-0000C2020000}"/>
    <cellStyle name="Comma 2 2 29" xfId="986" xr:uid="{00000000-0005-0000-0000-0000C3020000}"/>
    <cellStyle name="Comma 2 2 29 10" xfId="987" xr:uid="{00000000-0005-0000-0000-0000C4020000}"/>
    <cellStyle name="Comma 2 2 29 11" xfId="988" xr:uid="{00000000-0005-0000-0000-0000C5020000}"/>
    <cellStyle name="Comma 2 2 29 12" xfId="989" xr:uid="{00000000-0005-0000-0000-0000C6020000}"/>
    <cellStyle name="Comma 2 2 29 13" xfId="990" xr:uid="{00000000-0005-0000-0000-0000C7020000}"/>
    <cellStyle name="Comma 2 2 29 14" xfId="991" xr:uid="{00000000-0005-0000-0000-0000C8020000}"/>
    <cellStyle name="Comma 2 2 29 15" xfId="992" xr:uid="{00000000-0005-0000-0000-0000C9020000}"/>
    <cellStyle name="Comma 2 2 29 16" xfId="993" xr:uid="{00000000-0005-0000-0000-0000CA020000}"/>
    <cellStyle name="Comma 2 2 29 17" xfId="994" xr:uid="{00000000-0005-0000-0000-0000CB020000}"/>
    <cellStyle name="Comma 2 2 29 18" xfId="995" xr:uid="{00000000-0005-0000-0000-0000CC020000}"/>
    <cellStyle name="Comma 2 2 29 19" xfId="996" xr:uid="{00000000-0005-0000-0000-0000CD020000}"/>
    <cellStyle name="Comma 2 2 29 2" xfId="997" xr:uid="{00000000-0005-0000-0000-0000CE020000}"/>
    <cellStyle name="Comma 2 2 29 20" xfId="998" xr:uid="{00000000-0005-0000-0000-0000CF020000}"/>
    <cellStyle name="Comma 2 2 29 21" xfId="999" xr:uid="{00000000-0005-0000-0000-0000D0020000}"/>
    <cellStyle name="Comma 2 2 29 22" xfId="1000" xr:uid="{00000000-0005-0000-0000-0000D1020000}"/>
    <cellStyle name="Comma 2 2 29 3" xfId="1001" xr:uid="{00000000-0005-0000-0000-0000D2020000}"/>
    <cellStyle name="Comma 2 2 29 4" xfId="1002" xr:uid="{00000000-0005-0000-0000-0000D3020000}"/>
    <cellStyle name="Comma 2 2 29 5" xfId="1003" xr:uid="{00000000-0005-0000-0000-0000D4020000}"/>
    <cellStyle name="Comma 2 2 29 6" xfId="1004" xr:uid="{00000000-0005-0000-0000-0000D5020000}"/>
    <cellStyle name="Comma 2 2 29 7" xfId="1005" xr:uid="{00000000-0005-0000-0000-0000D6020000}"/>
    <cellStyle name="Comma 2 2 29 8" xfId="1006" xr:uid="{00000000-0005-0000-0000-0000D7020000}"/>
    <cellStyle name="Comma 2 2 29 9" xfId="1007" xr:uid="{00000000-0005-0000-0000-0000D8020000}"/>
    <cellStyle name="Comma 2 2 3" xfId="1008" xr:uid="{00000000-0005-0000-0000-0000D9020000}"/>
    <cellStyle name="Comma 2 2 3 10" xfId="1009" xr:uid="{00000000-0005-0000-0000-0000DA020000}"/>
    <cellStyle name="Comma 2 2 3 11" xfId="1010" xr:uid="{00000000-0005-0000-0000-0000DB020000}"/>
    <cellStyle name="Comma 2 2 3 12" xfId="1011" xr:uid="{00000000-0005-0000-0000-0000DC020000}"/>
    <cellStyle name="Comma 2 2 3 13" xfId="1012" xr:uid="{00000000-0005-0000-0000-0000DD020000}"/>
    <cellStyle name="Comma 2 2 3 14" xfId="1013" xr:uid="{00000000-0005-0000-0000-0000DE020000}"/>
    <cellStyle name="Comma 2 2 3 15" xfId="1014" xr:uid="{00000000-0005-0000-0000-0000DF020000}"/>
    <cellStyle name="Comma 2 2 3 16" xfId="1015" xr:uid="{00000000-0005-0000-0000-0000E0020000}"/>
    <cellStyle name="Comma 2 2 3 17" xfId="1016" xr:uid="{00000000-0005-0000-0000-0000E1020000}"/>
    <cellStyle name="Comma 2 2 3 18" xfId="1017" xr:uid="{00000000-0005-0000-0000-0000E2020000}"/>
    <cellStyle name="Comma 2 2 3 19" xfId="1018" xr:uid="{00000000-0005-0000-0000-0000E3020000}"/>
    <cellStyle name="Comma 2 2 3 2" xfId="1019" xr:uid="{00000000-0005-0000-0000-0000E4020000}"/>
    <cellStyle name="Comma 2 2 3 20" xfId="1020" xr:uid="{00000000-0005-0000-0000-0000E5020000}"/>
    <cellStyle name="Comma 2 2 3 21" xfId="1021" xr:uid="{00000000-0005-0000-0000-0000E6020000}"/>
    <cellStyle name="Comma 2 2 3 22" xfId="1022" xr:uid="{00000000-0005-0000-0000-0000E7020000}"/>
    <cellStyle name="Comma 2 2 3 3" xfId="1023" xr:uid="{00000000-0005-0000-0000-0000E8020000}"/>
    <cellStyle name="Comma 2 2 3 4" xfId="1024" xr:uid="{00000000-0005-0000-0000-0000E9020000}"/>
    <cellStyle name="Comma 2 2 3 5" xfId="1025" xr:uid="{00000000-0005-0000-0000-0000EA020000}"/>
    <cellStyle name="Comma 2 2 3 6" xfId="1026" xr:uid="{00000000-0005-0000-0000-0000EB020000}"/>
    <cellStyle name="Comma 2 2 3 7" xfId="1027" xr:uid="{00000000-0005-0000-0000-0000EC020000}"/>
    <cellStyle name="Comma 2 2 3 8" xfId="1028" xr:uid="{00000000-0005-0000-0000-0000ED020000}"/>
    <cellStyle name="Comma 2 2 3 9" xfId="1029" xr:uid="{00000000-0005-0000-0000-0000EE020000}"/>
    <cellStyle name="Comma 2 2 30" xfId="1030" xr:uid="{00000000-0005-0000-0000-0000EF020000}"/>
    <cellStyle name="Comma 2 2 31" xfId="1031" xr:uid="{00000000-0005-0000-0000-0000F0020000}"/>
    <cellStyle name="Comma 2 2 32" xfId="1032" xr:uid="{00000000-0005-0000-0000-0000F1020000}"/>
    <cellStyle name="Comma 2 2 33" xfId="1033" xr:uid="{00000000-0005-0000-0000-0000F2020000}"/>
    <cellStyle name="Comma 2 2 34" xfId="1034" xr:uid="{00000000-0005-0000-0000-0000F3020000}"/>
    <cellStyle name="Comma 2 2 35" xfId="1035" xr:uid="{00000000-0005-0000-0000-0000F4020000}"/>
    <cellStyle name="Comma 2 2 36" xfId="1036" xr:uid="{00000000-0005-0000-0000-0000F5020000}"/>
    <cellStyle name="Comma 2 2 37" xfId="1037" xr:uid="{00000000-0005-0000-0000-0000F6020000}"/>
    <cellStyle name="Comma 2 2 38" xfId="1038" xr:uid="{00000000-0005-0000-0000-0000F7020000}"/>
    <cellStyle name="Comma 2 2 38 2" xfId="1039" xr:uid="{00000000-0005-0000-0000-0000F8020000}"/>
    <cellStyle name="Comma 2 2 38 3" xfId="1040" xr:uid="{00000000-0005-0000-0000-0000F9020000}"/>
    <cellStyle name="Comma 2 2 38 4" xfId="1041" xr:uid="{00000000-0005-0000-0000-0000FA020000}"/>
    <cellStyle name="Comma 2 2 38 4 2" xfId="7930" xr:uid="{00000000-0005-0000-0000-0000FB020000}"/>
    <cellStyle name="Comma 2 2 38 4 3" xfId="8512" xr:uid="{00000000-0005-0000-0000-0000FC020000}"/>
    <cellStyle name="Comma 2 2 38 5" xfId="1042" xr:uid="{00000000-0005-0000-0000-0000FD020000}"/>
    <cellStyle name="Comma 2 2 38 5 2" xfId="7931" xr:uid="{00000000-0005-0000-0000-0000FE020000}"/>
    <cellStyle name="Comma 2 2 38 5 3" xfId="8513" xr:uid="{00000000-0005-0000-0000-0000FF020000}"/>
    <cellStyle name="Comma 2 2 39" xfId="1043" xr:uid="{00000000-0005-0000-0000-000000030000}"/>
    <cellStyle name="Comma 2 2 39 2" xfId="1044" xr:uid="{00000000-0005-0000-0000-000001030000}"/>
    <cellStyle name="Comma 2 2 39 3" xfId="1045" xr:uid="{00000000-0005-0000-0000-000002030000}"/>
    <cellStyle name="Comma 2 2 39 4" xfId="1046" xr:uid="{00000000-0005-0000-0000-000003030000}"/>
    <cellStyle name="Comma 2 2 39 4 2" xfId="7932" xr:uid="{00000000-0005-0000-0000-000004030000}"/>
    <cellStyle name="Comma 2 2 39 4 3" xfId="8514" xr:uid="{00000000-0005-0000-0000-000005030000}"/>
    <cellStyle name="Comma 2 2 39 5" xfId="1047" xr:uid="{00000000-0005-0000-0000-000006030000}"/>
    <cellStyle name="Comma 2 2 39 5 2" xfId="7933" xr:uid="{00000000-0005-0000-0000-000007030000}"/>
    <cellStyle name="Comma 2 2 39 5 3" xfId="8515" xr:uid="{00000000-0005-0000-0000-000008030000}"/>
    <cellStyle name="Comma 2 2 4" xfId="1048" xr:uid="{00000000-0005-0000-0000-000009030000}"/>
    <cellStyle name="Comma 2 2 4 10" xfId="1049" xr:uid="{00000000-0005-0000-0000-00000A030000}"/>
    <cellStyle name="Comma 2 2 4 11" xfId="1050" xr:uid="{00000000-0005-0000-0000-00000B030000}"/>
    <cellStyle name="Comma 2 2 4 12" xfId="1051" xr:uid="{00000000-0005-0000-0000-00000C030000}"/>
    <cellStyle name="Comma 2 2 4 13" xfId="1052" xr:uid="{00000000-0005-0000-0000-00000D030000}"/>
    <cellStyle name="Comma 2 2 4 14" xfId="1053" xr:uid="{00000000-0005-0000-0000-00000E030000}"/>
    <cellStyle name="Comma 2 2 4 15" xfId="1054" xr:uid="{00000000-0005-0000-0000-00000F030000}"/>
    <cellStyle name="Comma 2 2 4 16" xfId="1055" xr:uid="{00000000-0005-0000-0000-000010030000}"/>
    <cellStyle name="Comma 2 2 4 17" xfId="1056" xr:uid="{00000000-0005-0000-0000-000011030000}"/>
    <cellStyle name="Comma 2 2 4 18" xfId="1057" xr:uid="{00000000-0005-0000-0000-000012030000}"/>
    <cellStyle name="Comma 2 2 4 19" xfId="1058" xr:uid="{00000000-0005-0000-0000-000013030000}"/>
    <cellStyle name="Comma 2 2 4 2" xfId="1059" xr:uid="{00000000-0005-0000-0000-000014030000}"/>
    <cellStyle name="Comma 2 2 4 20" xfId="1060" xr:uid="{00000000-0005-0000-0000-000015030000}"/>
    <cellStyle name="Comma 2 2 4 21" xfId="1061" xr:uid="{00000000-0005-0000-0000-000016030000}"/>
    <cellStyle name="Comma 2 2 4 22" xfId="1062" xr:uid="{00000000-0005-0000-0000-000017030000}"/>
    <cellStyle name="Comma 2 2 4 3" xfId="1063" xr:uid="{00000000-0005-0000-0000-000018030000}"/>
    <cellStyle name="Comma 2 2 4 4" xfId="1064" xr:uid="{00000000-0005-0000-0000-000019030000}"/>
    <cellStyle name="Comma 2 2 4 5" xfId="1065" xr:uid="{00000000-0005-0000-0000-00001A030000}"/>
    <cellStyle name="Comma 2 2 4 6" xfId="1066" xr:uid="{00000000-0005-0000-0000-00001B030000}"/>
    <cellStyle name="Comma 2 2 4 7" xfId="1067" xr:uid="{00000000-0005-0000-0000-00001C030000}"/>
    <cellStyle name="Comma 2 2 4 8" xfId="1068" xr:uid="{00000000-0005-0000-0000-00001D030000}"/>
    <cellStyle name="Comma 2 2 4 9" xfId="1069" xr:uid="{00000000-0005-0000-0000-00001E030000}"/>
    <cellStyle name="Comma 2 2 40" xfId="1070" xr:uid="{00000000-0005-0000-0000-00001F030000}"/>
    <cellStyle name="Comma 2 2 40 2" xfId="1071" xr:uid="{00000000-0005-0000-0000-000020030000}"/>
    <cellStyle name="Comma 2 2 40 3" xfId="1072" xr:uid="{00000000-0005-0000-0000-000021030000}"/>
    <cellStyle name="Comma 2 2 40 4" xfId="1073" xr:uid="{00000000-0005-0000-0000-000022030000}"/>
    <cellStyle name="Comma 2 2 40 4 2" xfId="7934" xr:uid="{00000000-0005-0000-0000-000023030000}"/>
    <cellStyle name="Comma 2 2 40 4 3" xfId="8516" xr:uid="{00000000-0005-0000-0000-000024030000}"/>
    <cellStyle name="Comma 2 2 40 5" xfId="1074" xr:uid="{00000000-0005-0000-0000-000025030000}"/>
    <cellStyle name="Comma 2 2 40 5 2" xfId="7935" xr:uid="{00000000-0005-0000-0000-000026030000}"/>
    <cellStyle name="Comma 2 2 40 5 3" xfId="8517" xr:uid="{00000000-0005-0000-0000-000027030000}"/>
    <cellStyle name="Comma 2 2 41" xfId="1075" xr:uid="{00000000-0005-0000-0000-000028030000}"/>
    <cellStyle name="Comma 2 2 41 2" xfId="1076" xr:uid="{00000000-0005-0000-0000-000029030000}"/>
    <cellStyle name="Comma 2 2 41 3" xfId="1077" xr:uid="{00000000-0005-0000-0000-00002A030000}"/>
    <cellStyle name="Comma 2 2 41 4" xfId="1078" xr:uid="{00000000-0005-0000-0000-00002B030000}"/>
    <cellStyle name="Comma 2 2 41 4 2" xfId="7936" xr:uid="{00000000-0005-0000-0000-00002C030000}"/>
    <cellStyle name="Comma 2 2 41 4 3" xfId="8518" xr:uid="{00000000-0005-0000-0000-00002D030000}"/>
    <cellStyle name="Comma 2 2 41 5" xfId="1079" xr:uid="{00000000-0005-0000-0000-00002E030000}"/>
    <cellStyle name="Comma 2 2 41 5 2" xfId="7937" xr:uid="{00000000-0005-0000-0000-00002F030000}"/>
    <cellStyle name="Comma 2 2 41 5 3" xfId="8519" xr:uid="{00000000-0005-0000-0000-000030030000}"/>
    <cellStyle name="Comma 2 2 42" xfId="1080" xr:uid="{00000000-0005-0000-0000-000031030000}"/>
    <cellStyle name="Comma 2 2 42 2" xfId="1081" xr:uid="{00000000-0005-0000-0000-000032030000}"/>
    <cellStyle name="Comma 2 2 42 3" xfId="1082" xr:uid="{00000000-0005-0000-0000-000033030000}"/>
    <cellStyle name="Comma 2 2 42 4" xfId="1083" xr:uid="{00000000-0005-0000-0000-000034030000}"/>
    <cellStyle name="Comma 2 2 42 4 2" xfId="7938" xr:uid="{00000000-0005-0000-0000-000035030000}"/>
    <cellStyle name="Comma 2 2 42 4 3" xfId="8520" xr:uid="{00000000-0005-0000-0000-000036030000}"/>
    <cellStyle name="Comma 2 2 42 5" xfId="1084" xr:uid="{00000000-0005-0000-0000-000037030000}"/>
    <cellStyle name="Comma 2 2 42 5 2" xfId="7939" xr:uid="{00000000-0005-0000-0000-000038030000}"/>
    <cellStyle name="Comma 2 2 42 5 3" xfId="8521" xr:uid="{00000000-0005-0000-0000-000039030000}"/>
    <cellStyle name="Comma 2 2 43" xfId="1085" xr:uid="{00000000-0005-0000-0000-00003A030000}"/>
    <cellStyle name="Comma 2 2 43 2" xfId="1086" xr:uid="{00000000-0005-0000-0000-00003B030000}"/>
    <cellStyle name="Comma 2 2 43 3" xfId="1087" xr:uid="{00000000-0005-0000-0000-00003C030000}"/>
    <cellStyle name="Comma 2 2 43 4" xfId="1088" xr:uid="{00000000-0005-0000-0000-00003D030000}"/>
    <cellStyle name="Comma 2 2 43 4 2" xfId="7940" xr:uid="{00000000-0005-0000-0000-00003E030000}"/>
    <cellStyle name="Comma 2 2 43 4 3" xfId="8522" xr:uid="{00000000-0005-0000-0000-00003F030000}"/>
    <cellStyle name="Comma 2 2 43 5" xfId="1089" xr:uid="{00000000-0005-0000-0000-000040030000}"/>
    <cellStyle name="Comma 2 2 43 5 2" xfId="7941" xr:uid="{00000000-0005-0000-0000-000041030000}"/>
    <cellStyle name="Comma 2 2 43 5 3" xfId="8523" xr:uid="{00000000-0005-0000-0000-000042030000}"/>
    <cellStyle name="Comma 2 2 44" xfId="1090" xr:uid="{00000000-0005-0000-0000-000043030000}"/>
    <cellStyle name="Comma 2 2 44 2" xfId="1091" xr:uid="{00000000-0005-0000-0000-000044030000}"/>
    <cellStyle name="Comma 2 2 44 3" xfId="1092" xr:uid="{00000000-0005-0000-0000-000045030000}"/>
    <cellStyle name="Comma 2 2 44 4" xfId="1093" xr:uid="{00000000-0005-0000-0000-000046030000}"/>
    <cellStyle name="Comma 2 2 44 4 2" xfId="7942" xr:uid="{00000000-0005-0000-0000-000047030000}"/>
    <cellStyle name="Comma 2 2 44 4 3" xfId="8524" xr:uid="{00000000-0005-0000-0000-000048030000}"/>
    <cellStyle name="Comma 2 2 44 5" xfId="1094" xr:uid="{00000000-0005-0000-0000-000049030000}"/>
    <cellStyle name="Comma 2 2 44 5 2" xfId="7943" xr:uid="{00000000-0005-0000-0000-00004A030000}"/>
    <cellStyle name="Comma 2 2 44 5 3" xfId="8525" xr:uid="{00000000-0005-0000-0000-00004B030000}"/>
    <cellStyle name="Comma 2 2 45" xfId="1095" xr:uid="{00000000-0005-0000-0000-00004C030000}"/>
    <cellStyle name="Comma 2 2 45 2" xfId="1096" xr:uid="{00000000-0005-0000-0000-00004D030000}"/>
    <cellStyle name="Comma 2 2 45 3" xfId="1097" xr:uid="{00000000-0005-0000-0000-00004E030000}"/>
    <cellStyle name="Comma 2 2 45 4" xfId="1098" xr:uid="{00000000-0005-0000-0000-00004F030000}"/>
    <cellStyle name="Comma 2 2 45 4 2" xfId="7944" xr:uid="{00000000-0005-0000-0000-000050030000}"/>
    <cellStyle name="Comma 2 2 45 4 3" xfId="8526" xr:uid="{00000000-0005-0000-0000-000051030000}"/>
    <cellStyle name="Comma 2 2 45 5" xfId="1099" xr:uid="{00000000-0005-0000-0000-000052030000}"/>
    <cellStyle name="Comma 2 2 45 5 2" xfId="7945" xr:uid="{00000000-0005-0000-0000-000053030000}"/>
    <cellStyle name="Comma 2 2 45 5 3" xfId="8527" xr:uid="{00000000-0005-0000-0000-000054030000}"/>
    <cellStyle name="Comma 2 2 46" xfId="1100" xr:uid="{00000000-0005-0000-0000-000055030000}"/>
    <cellStyle name="Comma 2 2 46 2" xfId="1101" xr:uid="{00000000-0005-0000-0000-000056030000}"/>
    <cellStyle name="Comma 2 2 46 3" xfId="1102" xr:uid="{00000000-0005-0000-0000-000057030000}"/>
    <cellStyle name="Comma 2 2 46 4" xfId="1103" xr:uid="{00000000-0005-0000-0000-000058030000}"/>
    <cellStyle name="Comma 2 2 46 4 2" xfId="7946" xr:uid="{00000000-0005-0000-0000-000059030000}"/>
    <cellStyle name="Comma 2 2 46 4 3" xfId="8528" xr:uid="{00000000-0005-0000-0000-00005A030000}"/>
    <cellStyle name="Comma 2 2 46 5" xfId="1104" xr:uid="{00000000-0005-0000-0000-00005B030000}"/>
    <cellStyle name="Comma 2 2 46 5 2" xfId="7947" xr:uid="{00000000-0005-0000-0000-00005C030000}"/>
    <cellStyle name="Comma 2 2 46 5 3" xfId="8529" xr:uid="{00000000-0005-0000-0000-00005D030000}"/>
    <cellStyle name="Comma 2 2 47" xfId="1105" xr:uid="{00000000-0005-0000-0000-00005E030000}"/>
    <cellStyle name="Comma 2 2 47 2" xfId="1106" xr:uid="{00000000-0005-0000-0000-00005F030000}"/>
    <cellStyle name="Comma 2 2 47 3" xfId="1107" xr:uid="{00000000-0005-0000-0000-000060030000}"/>
    <cellStyle name="Comma 2 2 47 4" xfId="1108" xr:uid="{00000000-0005-0000-0000-000061030000}"/>
    <cellStyle name="Comma 2 2 47 4 2" xfId="7948" xr:uid="{00000000-0005-0000-0000-000062030000}"/>
    <cellStyle name="Comma 2 2 47 4 3" xfId="8530" xr:uid="{00000000-0005-0000-0000-000063030000}"/>
    <cellStyle name="Comma 2 2 47 5" xfId="1109" xr:uid="{00000000-0005-0000-0000-000064030000}"/>
    <cellStyle name="Comma 2 2 47 5 2" xfId="7949" xr:uid="{00000000-0005-0000-0000-000065030000}"/>
    <cellStyle name="Comma 2 2 47 5 3" xfId="8531" xr:uid="{00000000-0005-0000-0000-000066030000}"/>
    <cellStyle name="Comma 2 2 48" xfId="1110" xr:uid="{00000000-0005-0000-0000-000067030000}"/>
    <cellStyle name="Comma 2 2 48 2" xfId="1111" xr:uid="{00000000-0005-0000-0000-000068030000}"/>
    <cellStyle name="Comma 2 2 48 3" xfId="1112" xr:uid="{00000000-0005-0000-0000-000069030000}"/>
    <cellStyle name="Comma 2 2 48 4" xfId="1113" xr:uid="{00000000-0005-0000-0000-00006A030000}"/>
    <cellStyle name="Comma 2 2 48 4 2" xfId="7950" xr:uid="{00000000-0005-0000-0000-00006B030000}"/>
    <cellStyle name="Comma 2 2 48 4 3" xfId="8532" xr:uid="{00000000-0005-0000-0000-00006C030000}"/>
    <cellStyle name="Comma 2 2 48 5" xfId="1114" xr:uid="{00000000-0005-0000-0000-00006D030000}"/>
    <cellStyle name="Comma 2 2 48 5 2" xfId="7951" xr:uid="{00000000-0005-0000-0000-00006E030000}"/>
    <cellStyle name="Comma 2 2 48 5 3" xfId="8533" xr:uid="{00000000-0005-0000-0000-00006F030000}"/>
    <cellStyle name="Comma 2 2 49" xfId="1115" xr:uid="{00000000-0005-0000-0000-000070030000}"/>
    <cellStyle name="Comma 2 2 49 2" xfId="1116" xr:uid="{00000000-0005-0000-0000-000071030000}"/>
    <cellStyle name="Comma 2 2 49 3" xfId="1117" xr:uid="{00000000-0005-0000-0000-000072030000}"/>
    <cellStyle name="Comma 2 2 49 4" xfId="1118" xr:uid="{00000000-0005-0000-0000-000073030000}"/>
    <cellStyle name="Comma 2 2 49 4 2" xfId="7952" xr:uid="{00000000-0005-0000-0000-000074030000}"/>
    <cellStyle name="Comma 2 2 49 4 3" xfId="8534" xr:uid="{00000000-0005-0000-0000-000075030000}"/>
    <cellStyle name="Comma 2 2 49 5" xfId="1119" xr:uid="{00000000-0005-0000-0000-000076030000}"/>
    <cellStyle name="Comma 2 2 49 5 2" xfId="7953" xr:uid="{00000000-0005-0000-0000-000077030000}"/>
    <cellStyle name="Comma 2 2 49 5 3" xfId="8535" xr:uid="{00000000-0005-0000-0000-000078030000}"/>
    <cellStyle name="Comma 2 2 5" xfId="1120" xr:uid="{00000000-0005-0000-0000-000079030000}"/>
    <cellStyle name="Comma 2 2 5 10" xfId="1121" xr:uid="{00000000-0005-0000-0000-00007A030000}"/>
    <cellStyle name="Comma 2 2 5 11" xfId="1122" xr:uid="{00000000-0005-0000-0000-00007B030000}"/>
    <cellStyle name="Comma 2 2 5 12" xfId="1123" xr:uid="{00000000-0005-0000-0000-00007C030000}"/>
    <cellStyle name="Comma 2 2 5 13" xfId="1124" xr:uid="{00000000-0005-0000-0000-00007D030000}"/>
    <cellStyle name="Comma 2 2 5 14" xfId="1125" xr:uid="{00000000-0005-0000-0000-00007E030000}"/>
    <cellStyle name="Comma 2 2 5 15" xfId="1126" xr:uid="{00000000-0005-0000-0000-00007F030000}"/>
    <cellStyle name="Comma 2 2 5 16" xfId="1127" xr:uid="{00000000-0005-0000-0000-000080030000}"/>
    <cellStyle name="Comma 2 2 5 17" xfId="1128" xr:uid="{00000000-0005-0000-0000-000081030000}"/>
    <cellStyle name="Comma 2 2 5 18" xfId="1129" xr:uid="{00000000-0005-0000-0000-000082030000}"/>
    <cellStyle name="Comma 2 2 5 19" xfId="1130" xr:uid="{00000000-0005-0000-0000-000083030000}"/>
    <cellStyle name="Comma 2 2 5 2" xfId="1131" xr:uid="{00000000-0005-0000-0000-000084030000}"/>
    <cellStyle name="Comma 2 2 5 20" xfId="1132" xr:uid="{00000000-0005-0000-0000-000085030000}"/>
    <cellStyle name="Comma 2 2 5 21" xfId="1133" xr:uid="{00000000-0005-0000-0000-000086030000}"/>
    <cellStyle name="Comma 2 2 5 22" xfId="1134" xr:uid="{00000000-0005-0000-0000-000087030000}"/>
    <cellStyle name="Comma 2 2 5 3" xfId="1135" xr:uid="{00000000-0005-0000-0000-000088030000}"/>
    <cellStyle name="Comma 2 2 5 4" xfId="1136" xr:uid="{00000000-0005-0000-0000-000089030000}"/>
    <cellStyle name="Comma 2 2 5 5" xfId="1137" xr:uid="{00000000-0005-0000-0000-00008A030000}"/>
    <cellStyle name="Comma 2 2 5 6" xfId="1138" xr:uid="{00000000-0005-0000-0000-00008B030000}"/>
    <cellStyle name="Comma 2 2 5 7" xfId="1139" xr:uid="{00000000-0005-0000-0000-00008C030000}"/>
    <cellStyle name="Comma 2 2 5 8" xfId="1140" xr:uid="{00000000-0005-0000-0000-00008D030000}"/>
    <cellStyle name="Comma 2 2 5 9" xfId="1141" xr:uid="{00000000-0005-0000-0000-00008E030000}"/>
    <cellStyle name="Comma 2 2 50" xfId="1142" xr:uid="{00000000-0005-0000-0000-00008F030000}"/>
    <cellStyle name="Comma 2 2 50 2" xfId="1143" xr:uid="{00000000-0005-0000-0000-000090030000}"/>
    <cellStyle name="Comma 2 2 50 3" xfId="1144" xr:uid="{00000000-0005-0000-0000-000091030000}"/>
    <cellStyle name="Comma 2 2 50 4" xfId="1145" xr:uid="{00000000-0005-0000-0000-000092030000}"/>
    <cellStyle name="Comma 2 2 50 4 2" xfId="7954" xr:uid="{00000000-0005-0000-0000-000093030000}"/>
    <cellStyle name="Comma 2 2 50 4 3" xfId="8536" xr:uid="{00000000-0005-0000-0000-000094030000}"/>
    <cellStyle name="Comma 2 2 50 5" xfId="1146" xr:uid="{00000000-0005-0000-0000-000095030000}"/>
    <cellStyle name="Comma 2 2 50 5 2" xfId="7955" xr:uid="{00000000-0005-0000-0000-000096030000}"/>
    <cellStyle name="Comma 2 2 50 5 3" xfId="8537" xr:uid="{00000000-0005-0000-0000-000097030000}"/>
    <cellStyle name="Comma 2 2 51" xfId="1147" xr:uid="{00000000-0005-0000-0000-000098030000}"/>
    <cellStyle name="Comma 2 2 51 2" xfId="1148" xr:uid="{00000000-0005-0000-0000-000099030000}"/>
    <cellStyle name="Comma 2 2 51 3" xfId="1149" xr:uid="{00000000-0005-0000-0000-00009A030000}"/>
    <cellStyle name="Comma 2 2 51 4" xfId="1150" xr:uid="{00000000-0005-0000-0000-00009B030000}"/>
    <cellStyle name="Comma 2 2 51 4 2" xfId="7956" xr:uid="{00000000-0005-0000-0000-00009C030000}"/>
    <cellStyle name="Comma 2 2 51 4 3" xfId="8538" xr:uid="{00000000-0005-0000-0000-00009D030000}"/>
    <cellStyle name="Comma 2 2 51 5" xfId="1151" xr:uid="{00000000-0005-0000-0000-00009E030000}"/>
    <cellStyle name="Comma 2 2 51 5 2" xfId="7957" xr:uid="{00000000-0005-0000-0000-00009F030000}"/>
    <cellStyle name="Comma 2 2 51 5 3" xfId="8539" xr:uid="{00000000-0005-0000-0000-0000A0030000}"/>
    <cellStyle name="Comma 2 2 52" xfId="1152" xr:uid="{00000000-0005-0000-0000-0000A1030000}"/>
    <cellStyle name="Comma 2 2 52 2" xfId="1153" xr:uid="{00000000-0005-0000-0000-0000A2030000}"/>
    <cellStyle name="Comma 2 2 52 3" xfId="1154" xr:uid="{00000000-0005-0000-0000-0000A3030000}"/>
    <cellStyle name="Comma 2 2 52 4" xfId="1155" xr:uid="{00000000-0005-0000-0000-0000A4030000}"/>
    <cellStyle name="Comma 2 2 52 4 2" xfId="7958" xr:uid="{00000000-0005-0000-0000-0000A5030000}"/>
    <cellStyle name="Comma 2 2 52 4 3" xfId="8540" xr:uid="{00000000-0005-0000-0000-0000A6030000}"/>
    <cellStyle name="Comma 2 2 52 5" xfId="1156" xr:uid="{00000000-0005-0000-0000-0000A7030000}"/>
    <cellStyle name="Comma 2 2 52 5 2" xfId="7959" xr:uid="{00000000-0005-0000-0000-0000A8030000}"/>
    <cellStyle name="Comma 2 2 52 5 3" xfId="8541" xr:uid="{00000000-0005-0000-0000-0000A9030000}"/>
    <cellStyle name="Comma 2 2 53" xfId="1157" xr:uid="{00000000-0005-0000-0000-0000AA030000}"/>
    <cellStyle name="Comma 2 2 53 2" xfId="1158" xr:uid="{00000000-0005-0000-0000-0000AB030000}"/>
    <cellStyle name="Comma 2 2 53 3" xfId="1159" xr:uid="{00000000-0005-0000-0000-0000AC030000}"/>
    <cellStyle name="Comma 2 2 53 4" xfId="1160" xr:uid="{00000000-0005-0000-0000-0000AD030000}"/>
    <cellStyle name="Comma 2 2 53 4 2" xfId="7960" xr:uid="{00000000-0005-0000-0000-0000AE030000}"/>
    <cellStyle name="Comma 2 2 53 4 3" xfId="8542" xr:uid="{00000000-0005-0000-0000-0000AF030000}"/>
    <cellStyle name="Comma 2 2 53 5" xfId="1161" xr:uid="{00000000-0005-0000-0000-0000B0030000}"/>
    <cellStyle name="Comma 2 2 53 5 2" xfId="7961" xr:uid="{00000000-0005-0000-0000-0000B1030000}"/>
    <cellStyle name="Comma 2 2 53 5 3" xfId="8543" xr:uid="{00000000-0005-0000-0000-0000B2030000}"/>
    <cellStyle name="Comma 2 2 54" xfId="1162" xr:uid="{00000000-0005-0000-0000-0000B3030000}"/>
    <cellStyle name="Comma 2 2 54 10" xfId="1163" xr:uid="{00000000-0005-0000-0000-0000B4030000}"/>
    <cellStyle name="Comma 2 2 54 11" xfId="1164" xr:uid="{00000000-0005-0000-0000-0000B5030000}"/>
    <cellStyle name="Comma 2 2 54 12" xfId="1165" xr:uid="{00000000-0005-0000-0000-0000B6030000}"/>
    <cellStyle name="Comma 2 2 54 13" xfId="1166" xr:uid="{00000000-0005-0000-0000-0000B7030000}"/>
    <cellStyle name="Comma 2 2 54 14" xfId="1167" xr:uid="{00000000-0005-0000-0000-0000B8030000}"/>
    <cellStyle name="Comma 2 2 54 15" xfId="1168" xr:uid="{00000000-0005-0000-0000-0000B9030000}"/>
    <cellStyle name="Comma 2 2 54 16" xfId="1169" xr:uid="{00000000-0005-0000-0000-0000BA030000}"/>
    <cellStyle name="Comma 2 2 54 17" xfId="1170" xr:uid="{00000000-0005-0000-0000-0000BB030000}"/>
    <cellStyle name="Comma 2 2 54 18" xfId="1171" xr:uid="{00000000-0005-0000-0000-0000BC030000}"/>
    <cellStyle name="Comma 2 2 54 19" xfId="1172" xr:uid="{00000000-0005-0000-0000-0000BD030000}"/>
    <cellStyle name="Comma 2 2 54 2" xfId="1173" xr:uid="{00000000-0005-0000-0000-0000BE030000}"/>
    <cellStyle name="Comma 2 2 54 20" xfId="1174" xr:uid="{00000000-0005-0000-0000-0000BF030000}"/>
    <cellStyle name="Comma 2 2 54 21" xfId="1175" xr:uid="{00000000-0005-0000-0000-0000C0030000}"/>
    <cellStyle name="Comma 2 2 54 3" xfId="1176" xr:uid="{00000000-0005-0000-0000-0000C1030000}"/>
    <cellStyle name="Comma 2 2 54 4" xfId="1177" xr:uid="{00000000-0005-0000-0000-0000C2030000}"/>
    <cellStyle name="Comma 2 2 54 5" xfId="1178" xr:uid="{00000000-0005-0000-0000-0000C3030000}"/>
    <cellStyle name="Comma 2 2 54 6" xfId="1179" xr:uid="{00000000-0005-0000-0000-0000C4030000}"/>
    <cellStyle name="Comma 2 2 54 7" xfId="1180" xr:uid="{00000000-0005-0000-0000-0000C5030000}"/>
    <cellStyle name="Comma 2 2 54 8" xfId="1181" xr:uid="{00000000-0005-0000-0000-0000C6030000}"/>
    <cellStyle name="Comma 2 2 54 9" xfId="1182" xr:uid="{00000000-0005-0000-0000-0000C7030000}"/>
    <cellStyle name="Comma 2 2 55" xfId="1183" xr:uid="{00000000-0005-0000-0000-0000C8030000}"/>
    <cellStyle name="Comma 2 2 56" xfId="1184" xr:uid="{00000000-0005-0000-0000-0000C9030000}"/>
    <cellStyle name="Comma 2 2 57" xfId="1185" xr:uid="{00000000-0005-0000-0000-0000CA030000}"/>
    <cellStyle name="Comma 2 2 58" xfId="1186" xr:uid="{00000000-0005-0000-0000-0000CB030000}"/>
    <cellStyle name="Comma 2 2 59" xfId="1187" xr:uid="{00000000-0005-0000-0000-0000CC030000}"/>
    <cellStyle name="Comma 2 2 6" xfId="1188" xr:uid="{00000000-0005-0000-0000-0000CD030000}"/>
    <cellStyle name="Comma 2 2 6 10" xfId="1189" xr:uid="{00000000-0005-0000-0000-0000CE030000}"/>
    <cellStyle name="Comma 2 2 6 11" xfId="1190" xr:uid="{00000000-0005-0000-0000-0000CF030000}"/>
    <cellStyle name="Comma 2 2 6 12" xfId="1191" xr:uid="{00000000-0005-0000-0000-0000D0030000}"/>
    <cellStyle name="Comma 2 2 6 13" xfId="1192" xr:uid="{00000000-0005-0000-0000-0000D1030000}"/>
    <cellStyle name="Comma 2 2 6 14" xfId="1193" xr:uid="{00000000-0005-0000-0000-0000D2030000}"/>
    <cellStyle name="Comma 2 2 6 15" xfId="1194" xr:uid="{00000000-0005-0000-0000-0000D3030000}"/>
    <cellStyle name="Comma 2 2 6 16" xfId="1195" xr:uid="{00000000-0005-0000-0000-0000D4030000}"/>
    <cellStyle name="Comma 2 2 6 17" xfId="1196" xr:uid="{00000000-0005-0000-0000-0000D5030000}"/>
    <cellStyle name="Comma 2 2 6 18" xfId="1197" xr:uid="{00000000-0005-0000-0000-0000D6030000}"/>
    <cellStyle name="Comma 2 2 6 19" xfId="1198" xr:uid="{00000000-0005-0000-0000-0000D7030000}"/>
    <cellStyle name="Comma 2 2 6 2" xfId="1199" xr:uid="{00000000-0005-0000-0000-0000D8030000}"/>
    <cellStyle name="Comma 2 2 6 20" xfId="1200" xr:uid="{00000000-0005-0000-0000-0000D9030000}"/>
    <cellStyle name="Comma 2 2 6 21" xfId="1201" xr:uid="{00000000-0005-0000-0000-0000DA030000}"/>
    <cellStyle name="Comma 2 2 6 22" xfId="1202" xr:uid="{00000000-0005-0000-0000-0000DB030000}"/>
    <cellStyle name="Comma 2 2 6 3" xfId="1203" xr:uid="{00000000-0005-0000-0000-0000DC030000}"/>
    <cellStyle name="Comma 2 2 6 4" xfId="1204" xr:uid="{00000000-0005-0000-0000-0000DD030000}"/>
    <cellStyle name="Comma 2 2 6 5" xfId="1205" xr:uid="{00000000-0005-0000-0000-0000DE030000}"/>
    <cellStyle name="Comma 2 2 6 6" xfId="1206" xr:uid="{00000000-0005-0000-0000-0000DF030000}"/>
    <cellStyle name="Comma 2 2 6 7" xfId="1207" xr:uid="{00000000-0005-0000-0000-0000E0030000}"/>
    <cellStyle name="Comma 2 2 6 8" xfId="1208" xr:uid="{00000000-0005-0000-0000-0000E1030000}"/>
    <cellStyle name="Comma 2 2 6 9" xfId="1209" xr:uid="{00000000-0005-0000-0000-0000E2030000}"/>
    <cellStyle name="Comma 2 2 60" xfId="1210" xr:uid="{00000000-0005-0000-0000-0000E3030000}"/>
    <cellStyle name="Comma 2 2 61" xfId="1211" xr:uid="{00000000-0005-0000-0000-0000E4030000}"/>
    <cellStyle name="Comma 2 2 62" xfId="1212" xr:uid="{00000000-0005-0000-0000-0000E5030000}"/>
    <cellStyle name="Comma 2 2 63" xfId="1213" xr:uid="{00000000-0005-0000-0000-0000E6030000}"/>
    <cellStyle name="Comma 2 2 64" xfId="1214" xr:uid="{00000000-0005-0000-0000-0000E7030000}"/>
    <cellStyle name="Comma 2 2 65" xfId="1215" xr:uid="{00000000-0005-0000-0000-0000E8030000}"/>
    <cellStyle name="Comma 2 2 66" xfId="1216" xr:uid="{00000000-0005-0000-0000-0000E9030000}"/>
    <cellStyle name="Comma 2 2 67" xfId="1217" xr:uid="{00000000-0005-0000-0000-0000EA030000}"/>
    <cellStyle name="Comma 2 2 68" xfId="1218" xr:uid="{00000000-0005-0000-0000-0000EB030000}"/>
    <cellStyle name="Comma 2 2 69" xfId="1219" xr:uid="{00000000-0005-0000-0000-0000EC030000}"/>
    <cellStyle name="Comma 2 2 7" xfId="1220" xr:uid="{00000000-0005-0000-0000-0000ED030000}"/>
    <cellStyle name="Comma 2 2 7 10" xfId="1221" xr:uid="{00000000-0005-0000-0000-0000EE030000}"/>
    <cellStyle name="Comma 2 2 7 11" xfId="1222" xr:uid="{00000000-0005-0000-0000-0000EF030000}"/>
    <cellStyle name="Comma 2 2 7 12" xfId="1223" xr:uid="{00000000-0005-0000-0000-0000F0030000}"/>
    <cellStyle name="Comma 2 2 7 13" xfId="1224" xr:uid="{00000000-0005-0000-0000-0000F1030000}"/>
    <cellStyle name="Comma 2 2 7 14" xfId="1225" xr:uid="{00000000-0005-0000-0000-0000F2030000}"/>
    <cellStyle name="Comma 2 2 7 15" xfId="1226" xr:uid="{00000000-0005-0000-0000-0000F3030000}"/>
    <cellStyle name="Comma 2 2 7 16" xfId="1227" xr:uid="{00000000-0005-0000-0000-0000F4030000}"/>
    <cellStyle name="Comma 2 2 7 17" xfId="1228" xr:uid="{00000000-0005-0000-0000-0000F5030000}"/>
    <cellStyle name="Comma 2 2 7 18" xfId="1229" xr:uid="{00000000-0005-0000-0000-0000F6030000}"/>
    <cellStyle name="Comma 2 2 7 19" xfId="1230" xr:uid="{00000000-0005-0000-0000-0000F7030000}"/>
    <cellStyle name="Comma 2 2 7 2" xfId="1231" xr:uid="{00000000-0005-0000-0000-0000F8030000}"/>
    <cellStyle name="Comma 2 2 7 20" xfId="1232" xr:uid="{00000000-0005-0000-0000-0000F9030000}"/>
    <cellStyle name="Comma 2 2 7 21" xfId="1233" xr:uid="{00000000-0005-0000-0000-0000FA030000}"/>
    <cellStyle name="Comma 2 2 7 22" xfId="1234" xr:uid="{00000000-0005-0000-0000-0000FB030000}"/>
    <cellStyle name="Comma 2 2 7 3" xfId="1235" xr:uid="{00000000-0005-0000-0000-0000FC030000}"/>
    <cellStyle name="Comma 2 2 7 4" xfId="1236" xr:uid="{00000000-0005-0000-0000-0000FD030000}"/>
    <cellStyle name="Comma 2 2 7 5" xfId="1237" xr:uid="{00000000-0005-0000-0000-0000FE030000}"/>
    <cellStyle name="Comma 2 2 7 6" xfId="1238" xr:uid="{00000000-0005-0000-0000-0000FF030000}"/>
    <cellStyle name="Comma 2 2 7 7" xfId="1239" xr:uid="{00000000-0005-0000-0000-000000040000}"/>
    <cellStyle name="Comma 2 2 7 8" xfId="1240" xr:uid="{00000000-0005-0000-0000-000001040000}"/>
    <cellStyle name="Comma 2 2 7 9" xfId="1241" xr:uid="{00000000-0005-0000-0000-000002040000}"/>
    <cellStyle name="Comma 2 2 70" xfId="1242" xr:uid="{00000000-0005-0000-0000-000003040000}"/>
    <cellStyle name="Comma 2 2 71" xfId="1243" xr:uid="{00000000-0005-0000-0000-000004040000}"/>
    <cellStyle name="Comma 2 2 72" xfId="1244" xr:uid="{00000000-0005-0000-0000-000005040000}"/>
    <cellStyle name="Comma 2 2 73" xfId="1245" xr:uid="{00000000-0005-0000-0000-000006040000}"/>
    <cellStyle name="Comma 2 2 74" xfId="1246" xr:uid="{00000000-0005-0000-0000-000007040000}"/>
    <cellStyle name="Comma 2 2 75" xfId="1247" xr:uid="{00000000-0005-0000-0000-000008040000}"/>
    <cellStyle name="Comma 2 2 75 2" xfId="7962" xr:uid="{00000000-0005-0000-0000-000009040000}"/>
    <cellStyle name="Comma 2 2 75 3" xfId="8544" xr:uid="{00000000-0005-0000-0000-00000A040000}"/>
    <cellStyle name="Comma 2 2 76" xfId="1248" xr:uid="{00000000-0005-0000-0000-00000B040000}"/>
    <cellStyle name="Comma 2 2 76 2" xfId="7963" xr:uid="{00000000-0005-0000-0000-00000C040000}"/>
    <cellStyle name="Comma 2 2 76 3" xfId="8545" xr:uid="{00000000-0005-0000-0000-00000D040000}"/>
    <cellStyle name="Comma 2 2 77" xfId="11104" xr:uid="{00000000-0005-0000-0000-00001D040000}"/>
    <cellStyle name="Comma 2 2 77 2" xfId="11152" xr:uid="{00000000-0005-0000-0000-000011040000}"/>
    <cellStyle name="Comma 2 2 8" xfId="1249" xr:uid="{00000000-0005-0000-0000-00000E040000}"/>
    <cellStyle name="Comma 2 2 9" xfId="1250" xr:uid="{00000000-0005-0000-0000-00000F040000}"/>
    <cellStyle name="Comma 2 2 9 10" xfId="1251" xr:uid="{00000000-0005-0000-0000-000010040000}"/>
    <cellStyle name="Comma 2 2 9 11" xfId="1252" xr:uid="{00000000-0005-0000-0000-000011040000}"/>
    <cellStyle name="Comma 2 2 9 12" xfId="1253" xr:uid="{00000000-0005-0000-0000-000012040000}"/>
    <cellStyle name="Comma 2 2 9 13" xfId="1254" xr:uid="{00000000-0005-0000-0000-000013040000}"/>
    <cellStyle name="Comma 2 2 9 14" xfId="1255" xr:uid="{00000000-0005-0000-0000-000014040000}"/>
    <cellStyle name="Comma 2 2 9 15" xfId="1256" xr:uid="{00000000-0005-0000-0000-000015040000}"/>
    <cellStyle name="Comma 2 2 9 16" xfId="1257" xr:uid="{00000000-0005-0000-0000-000016040000}"/>
    <cellStyle name="Comma 2 2 9 17" xfId="1258" xr:uid="{00000000-0005-0000-0000-000017040000}"/>
    <cellStyle name="Comma 2 2 9 18" xfId="1259" xr:uid="{00000000-0005-0000-0000-000018040000}"/>
    <cellStyle name="Comma 2 2 9 19" xfId="1260" xr:uid="{00000000-0005-0000-0000-000019040000}"/>
    <cellStyle name="Comma 2 2 9 2" xfId="1261" xr:uid="{00000000-0005-0000-0000-00001A040000}"/>
    <cellStyle name="Comma 2 2 9 20" xfId="1262" xr:uid="{00000000-0005-0000-0000-00001B040000}"/>
    <cellStyle name="Comma 2 2 9 21" xfId="1263" xr:uid="{00000000-0005-0000-0000-00001C040000}"/>
    <cellStyle name="Comma 2 2 9 22" xfId="1264" xr:uid="{00000000-0005-0000-0000-00001D040000}"/>
    <cellStyle name="Comma 2 2 9 3" xfId="1265" xr:uid="{00000000-0005-0000-0000-00001E040000}"/>
    <cellStyle name="Comma 2 2 9 4" xfId="1266" xr:uid="{00000000-0005-0000-0000-00001F040000}"/>
    <cellStyle name="Comma 2 2 9 5" xfId="1267" xr:uid="{00000000-0005-0000-0000-000020040000}"/>
    <cellStyle name="Comma 2 2 9 6" xfId="1268" xr:uid="{00000000-0005-0000-0000-000021040000}"/>
    <cellStyle name="Comma 2 2 9 7" xfId="1269" xr:uid="{00000000-0005-0000-0000-000022040000}"/>
    <cellStyle name="Comma 2 2 9 8" xfId="1270" xr:uid="{00000000-0005-0000-0000-000023040000}"/>
    <cellStyle name="Comma 2 2 9 9" xfId="1271" xr:uid="{00000000-0005-0000-0000-000024040000}"/>
    <cellStyle name="Comma 2 20" xfId="1272" xr:uid="{00000000-0005-0000-0000-000025040000}"/>
    <cellStyle name="Comma 2 21" xfId="1273" xr:uid="{00000000-0005-0000-0000-000026040000}"/>
    <cellStyle name="Comma 2 22" xfId="1274" xr:uid="{00000000-0005-0000-0000-000027040000}"/>
    <cellStyle name="Comma 2 23" xfId="1275" xr:uid="{00000000-0005-0000-0000-000028040000}"/>
    <cellStyle name="Comma 2 24" xfId="1276" xr:uid="{00000000-0005-0000-0000-000029040000}"/>
    <cellStyle name="Comma 2 25" xfId="1277" xr:uid="{00000000-0005-0000-0000-00002A040000}"/>
    <cellStyle name="Comma 2 26" xfId="1278" xr:uid="{00000000-0005-0000-0000-00002B040000}"/>
    <cellStyle name="Comma 2 27" xfId="1279" xr:uid="{00000000-0005-0000-0000-00002C040000}"/>
    <cellStyle name="Comma 2 28" xfId="1280" xr:uid="{00000000-0005-0000-0000-00002D040000}"/>
    <cellStyle name="Comma 2 29" xfId="1281" xr:uid="{00000000-0005-0000-0000-00002E040000}"/>
    <cellStyle name="Comma 2 3" xfId="156" xr:uid="{00000000-0005-0000-0000-00002F040000}"/>
    <cellStyle name="Comma 2 3 10" xfId="1282" xr:uid="{00000000-0005-0000-0000-000030040000}"/>
    <cellStyle name="Comma 2 3 10 10" xfId="1283" xr:uid="{00000000-0005-0000-0000-000031040000}"/>
    <cellStyle name="Comma 2 3 10 11" xfId="1284" xr:uid="{00000000-0005-0000-0000-000032040000}"/>
    <cellStyle name="Comma 2 3 10 12" xfId="1285" xr:uid="{00000000-0005-0000-0000-000033040000}"/>
    <cellStyle name="Comma 2 3 10 13" xfId="1286" xr:uid="{00000000-0005-0000-0000-000034040000}"/>
    <cellStyle name="Comma 2 3 10 14" xfId="1287" xr:uid="{00000000-0005-0000-0000-000035040000}"/>
    <cellStyle name="Comma 2 3 10 15" xfId="1288" xr:uid="{00000000-0005-0000-0000-000036040000}"/>
    <cellStyle name="Comma 2 3 10 16" xfId="1289" xr:uid="{00000000-0005-0000-0000-000037040000}"/>
    <cellStyle name="Comma 2 3 10 17" xfId="1290" xr:uid="{00000000-0005-0000-0000-000038040000}"/>
    <cellStyle name="Comma 2 3 10 18" xfId="1291" xr:uid="{00000000-0005-0000-0000-000039040000}"/>
    <cellStyle name="Comma 2 3 10 19" xfId="1292" xr:uid="{00000000-0005-0000-0000-00003A040000}"/>
    <cellStyle name="Comma 2 3 10 2" xfId="1293" xr:uid="{00000000-0005-0000-0000-00003B040000}"/>
    <cellStyle name="Comma 2 3 10 20" xfId="1294" xr:uid="{00000000-0005-0000-0000-00003C040000}"/>
    <cellStyle name="Comma 2 3 10 21" xfId="1295" xr:uid="{00000000-0005-0000-0000-00003D040000}"/>
    <cellStyle name="Comma 2 3 10 22" xfId="1296" xr:uid="{00000000-0005-0000-0000-00003E040000}"/>
    <cellStyle name="Comma 2 3 10 3" xfId="1297" xr:uid="{00000000-0005-0000-0000-00003F040000}"/>
    <cellStyle name="Comma 2 3 10 4" xfId="1298" xr:uid="{00000000-0005-0000-0000-000040040000}"/>
    <cellStyle name="Comma 2 3 10 5" xfId="1299" xr:uid="{00000000-0005-0000-0000-000041040000}"/>
    <cellStyle name="Comma 2 3 10 6" xfId="1300" xr:uid="{00000000-0005-0000-0000-000042040000}"/>
    <cellStyle name="Comma 2 3 10 7" xfId="1301" xr:uid="{00000000-0005-0000-0000-000043040000}"/>
    <cellStyle name="Comma 2 3 10 8" xfId="1302" xr:uid="{00000000-0005-0000-0000-000044040000}"/>
    <cellStyle name="Comma 2 3 10 9" xfId="1303" xr:uid="{00000000-0005-0000-0000-000045040000}"/>
    <cellStyle name="Comma 2 3 11" xfId="1304" xr:uid="{00000000-0005-0000-0000-000046040000}"/>
    <cellStyle name="Comma 2 3 11 10" xfId="1305" xr:uid="{00000000-0005-0000-0000-000047040000}"/>
    <cellStyle name="Comma 2 3 11 11" xfId="1306" xr:uid="{00000000-0005-0000-0000-000048040000}"/>
    <cellStyle name="Comma 2 3 11 12" xfId="1307" xr:uid="{00000000-0005-0000-0000-000049040000}"/>
    <cellStyle name="Comma 2 3 11 13" xfId="1308" xr:uid="{00000000-0005-0000-0000-00004A040000}"/>
    <cellStyle name="Comma 2 3 11 14" xfId="1309" xr:uid="{00000000-0005-0000-0000-00004B040000}"/>
    <cellStyle name="Comma 2 3 11 15" xfId="1310" xr:uid="{00000000-0005-0000-0000-00004C040000}"/>
    <cellStyle name="Comma 2 3 11 16" xfId="1311" xr:uid="{00000000-0005-0000-0000-00004D040000}"/>
    <cellStyle name="Comma 2 3 11 17" xfId="1312" xr:uid="{00000000-0005-0000-0000-00004E040000}"/>
    <cellStyle name="Comma 2 3 11 18" xfId="1313" xr:uid="{00000000-0005-0000-0000-00004F040000}"/>
    <cellStyle name="Comma 2 3 11 19" xfId="1314" xr:uid="{00000000-0005-0000-0000-000050040000}"/>
    <cellStyle name="Comma 2 3 11 2" xfId="1315" xr:uid="{00000000-0005-0000-0000-000051040000}"/>
    <cellStyle name="Comma 2 3 11 20" xfId="1316" xr:uid="{00000000-0005-0000-0000-000052040000}"/>
    <cellStyle name="Comma 2 3 11 21" xfId="1317" xr:uid="{00000000-0005-0000-0000-000053040000}"/>
    <cellStyle name="Comma 2 3 11 22" xfId="1318" xr:uid="{00000000-0005-0000-0000-000054040000}"/>
    <cellStyle name="Comma 2 3 11 3" xfId="1319" xr:uid="{00000000-0005-0000-0000-000055040000}"/>
    <cellStyle name="Comma 2 3 11 4" xfId="1320" xr:uid="{00000000-0005-0000-0000-000056040000}"/>
    <cellStyle name="Comma 2 3 11 5" xfId="1321" xr:uid="{00000000-0005-0000-0000-000057040000}"/>
    <cellStyle name="Comma 2 3 11 6" xfId="1322" xr:uid="{00000000-0005-0000-0000-000058040000}"/>
    <cellStyle name="Comma 2 3 11 7" xfId="1323" xr:uid="{00000000-0005-0000-0000-000059040000}"/>
    <cellStyle name="Comma 2 3 11 8" xfId="1324" xr:uid="{00000000-0005-0000-0000-00005A040000}"/>
    <cellStyle name="Comma 2 3 11 9" xfId="1325" xr:uid="{00000000-0005-0000-0000-00005B040000}"/>
    <cellStyle name="Comma 2 3 12" xfId="1326" xr:uid="{00000000-0005-0000-0000-00005C040000}"/>
    <cellStyle name="Comma 2 3 12 10" xfId="1327" xr:uid="{00000000-0005-0000-0000-00005D040000}"/>
    <cellStyle name="Comma 2 3 12 11" xfId="1328" xr:uid="{00000000-0005-0000-0000-00005E040000}"/>
    <cellStyle name="Comma 2 3 12 12" xfId="1329" xr:uid="{00000000-0005-0000-0000-00005F040000}"/>
    <cellStyle name="Comma 2 3 12 13" xfId="1330" xr:uid="{00000000-0005-0000-0000-000060040000}"/>
    <cellStyle name="Comma 2 3 12 14" xfId="1331" xr:uid="{00000000-0005-0000-0000-000061040000}"/>
    <cellStyle name="Comma 2 3 12 15" xfId="1332" xr:uid="{00000000-0005-0000-0000-000062040000}"/>
    <cellStyle name="Comma 2 3 12 16" xfId="1333" xr:uid="{00000000-0005-0000-0000-000063040000}"/>
    <cellStyle name="Comma 2 3 12 17" xfId="1334" xr:uid="{00000000-0005-0000-0000-000064040000}"/>
    <cellStyle name="Comma 2 3 12 18" xfId="1335" xr:uid="{00000000-0005-0000-0000-000065040000}"/>
    <cellStyle name="Comma 2 3 12 19" xfId="1336" xr:uid="{00000000-0005-0000-0000-000066040000}"/>
    <cellStyle name="Comma 2 3 12 2" xfId="1337" xr:uid="{00000000-0005-0000-0000-000067040000}"/>
    <cellStyle name="Comma 2 3 12 20" xfId="1338" xr:uid="{00000000-0005-0000-0000-000068040000}"/>
    <cellStyle name="Comma 2 3 12 21" xfId="1339" xr:uid="{00000000-0005-0000-0000-000069040000}"/>
    <cellStyle name="Comma 2 3 12 22" xfId="1340" xr:uid="{00000000-0005-0000-0000-00006A040000}"/>
    <cellStyle name="Comma 2 3 12 3" xfId="1341" xr:uid="{00000000-0005-0000-0000-00006B040000}"/>
    <cellStyle name="Comma 2 3 12 4" xfId="1342" xr:uid="{00000000-0005-0000-0000-00006C040000}"/>
    <cellStyle name="Comma 2 3 12 5" xfId="1343" xr:uid="{00000000-0005-0000-0000-00006D040000}"/>
    <cellStyle name="Comma 2 3 12 6" xfId="1344" xr:uid="{00000000-0005-0000-0000-00006E040000}"/>
    <cellStyle name="Comma 2 3 12 7" xfId="1345" xr:uid="{00000000-0005-0000-0000-00006F040000}"/>
    <cellStyle name="Comma 2 3 12 8" xfId="1346" xr:uid="{00000000-0005-0000-0000-000070040000}"/>
    <cellStyle name="Comma 2 3 12 9" xfId="1347" xr:uid="{00000000-0005-0000-0000-000071040000}"/>
    <cellStyle name="Comma 2 3 13" xfId="1348" xr:uid="{00000000-0005-0000-0000-000072040000}"/>
    <cellStyle name="Comma 2 3 13 10" xfId="1349" xr:uid="{00000000-0005-0000-0000-000073040000}"/>
    <cellStyle name="Comma 2 3 13 11" xfId="1350" xr:uid="{00000000-0005-0000-0000-000074040000}"/>
    <cellStyle name="Comma 2 3 13 12" xfId="1351" xr:uid="{00000000-0005-0000-0000-000075040000}"/>
    <cellStyle name="Comma 2 3 13 13" xfId="1352" xr:uid="{00000000-0005-0000-0000-000076040000}"/>
    <cellStyle name="Comma 2 3 13 14" xfId="1353" xr:uid="{00000000-0005-0000-0000-000077040000}"/>
    <cellStyle name="Comma 2 3 13 15" xfId="1354" xr:uid="{00000000-0005-0000-0000-000078040000}"/>
    <cellStyle name="Comma 2 3 13 16" xfId="1355" xr:uid="{00000000-0005-0000-0000-000079040000}"/>
    <cellStyle name="Comma 2 3 13 17" xfId="1356" xr:uid="{00000000-0005-0000-0000-00007A040000}"/>
    <cellStyle name="Comma 2 3 13 18" xfId="1357" xr:uid="{00000000-0005-0000-0000-00007B040000}"/>
    <cellStyle name="Comma 2 3 13 19" xfId="1358" xr:uid="{00000000-0005-0000-0000-00007C040000}"/>
    <cellStyle name="Comma 2 3 13 2" xfId="1359" xr:uid="{00000000-0005-0000-0000-00007D040000}"/>
    <cellStyle name="Comma 2 3 13 20" xfId="1360" xr:uid="{00000000-0005-0000-0000-00007E040000}"/>
    <cellStyle name="Comma 2 3 13 21" xfId="1361" xr:uid="{00000000-0005-0000-0000-00007F040000}"/>
    <cellStyle name="Comma 2 3 13 22" xfId="1362" xr:uid="{00000000-0005-0000-0000-000080040000}"/>
    <cellStyle name="Comma 2 3 13 3" xfId="1363" xr:uid="{00000000-0005-0000-0000-000081040000}"/>
    <cellStyle name="Comma 2 3 13 4" xfId="1364" xr:uid="{00000000-0005-0000-0000-000082040000}"/>
    <cellStyle name="Comma 2 3 13 5" xfId="1365" xr:uid="{00000000-0005-0000-0000-000083040000}"/>
    <cellStyle name="Comma 2 3 13 6" xfId="1366" xr:uid="{00000000-0005-0000-0000-000084040000}"/>
    <cellStyle name="Comma 2 3 13 7" xfId="1367" xr:uid="{00000000-0005-0000-0000-000085040000}"/>
    <cellStyle name="Comma 2 3 13 8" xfId="1368" xr:uid="{00000000-0005-0000-0000-000086040000}"/>
    <cellStyle name="Comma 2 3 13 9" xfId="1369" xr:uid="{00000000-0005-0000-0000-000087040000}"/>
    <cellStyle name="Comma 2 3 14" xfId="1370" xr:uid="{00000000-0005-0000-0000-000088040000}"/>
    <cellStyle name="Comma 2 3 14 10" xfId="1371" xr:uid="{00000000-0005-0000-0000-000089040000}"/>
    <cellStyle name="Comma 2 3 14 11" xfId="1372" xr:uid="{00000000-0005-0000-0000-00008A040000}"/>
    <cellStyle name="Comma 2 3 14 12" xfId="1373" xr:uid="{00000000-0005-0000-0000-00008B040000}"/>
    <cellStyle name="Comma 2 3 14 13" xfId="1374" xr:uid="{00000000-0005-0000-0000-00008C040000}"/>
    <cellStyle name="Comma 2 3 14 14" xfId="1375" xr:uid="{00000000-0005-0000-0000-00008D040000}"/>
    <cellStyle name="Comma 2 3 14 15" xfId="1376" xr:uid="{00000000-0005-0000-0000-00008E040000}"/>
    <cellStyle name="Comma 2 3 14 16" xfId="1377" xr:uid="{00000000-0005-0000-0000-00008F040000}"/>
    <cellStyle name="Comma 2 3 14 17" xfId="1378" xr:uid="{00000000-0005-0000-0000-000090040000}"/>
    <cellStyle name="Comma 2 3 14 18" xfId="1379" xr:uid="{00000000-0005-0000-0000-000091040000}"/>
    <cellStyle name="Comma 2 3 14 19" xfId="1380" xr:uid="{00000000-0005-0000-0000-000092040000}"/>
    <cellStyle name="Comma 2 3 14 2" xfId="1381" xr:uid="{00000000-0005-0000-0000-000093040000}"/>
    <cellStyle name="Comma 2 3 14 20" xfId="1382" xr:uid="{00000000-0005-0000-0000-000094040000}"/>
    <cellStyle name="Comma 2 3 14 21" xfId="1383" xr:uid="{00000000-0005-0000-0000-000095040000}"/>
    <cellStyle name="Comma 2 3 14 22" xfId="1384" xr:uid="{00000000-0005-0000-0000-000096040000}"/>
    <cellStyle name="Comma 2 3 14 3" xfId="1385" xr:uid="{00000000-0005-0000-0000-000097040000}"/>
    <cellStyle name="Comma 2 3 14 4" xfId="1386" xr:uid="{00000000-0005-0000-0000-000098040000}"/>
    <cellStyle name="Comma 2 3 14 5" xfId="1387" xr:uid="{00000000-0005-0000-0000-000099040000}"/>
    <cellStyle name="Comma 2 3 14 6" xfId="1388" xr:uid="{00000000-0005-0000-0000-00009A040000}"/>
    <cellStyle name="Comma 2 3 14 7" xfId="1389" xr:uid="{00000000-0005-0000-0000-00009B040000}"/>
    <cellStyle name="Comma 2 3 14 8" xfId="1390" xr:uid="{00000000-0005-0000-0000-00009C040000}"/>
    <cellStyle name="Comma 2 3 14 9" xfId="1391" xr:uid="{00000000-0005-0000-0000-00009D040000}"/>
    <cellStyle name="Comma 2 3 15" xfId="1392" xr:uid="{00000000-0005-0000-0000-00009E040000}"/>
    <cellStyle name="Comma 2 3 15 10" xfId="1393" xr:uid="{00000000-0005-0000-0000-00009F040000}"/>
    <cellStyle name="Comma 2 3 15 11" xfId="1394" xr:uid="{00000000-0005-0000-0000-0000A0040000}"/>
    <cellStyle name="Comma 2 3 15 12" xfId="1395" xr:uid="{00000000-0005-0000-0000-0000A1040000}"/>
    <cellStyle name="Comma 2 3 15 13" xfId="1396" xr:uid="{00000000-0005-0000-0000-0000A2040000}"/>
    <cellStyle name="Comma 2 3 15 14" xfId="1397" xr:uid="{00000000-0005-0000-0000-0000A3040000}"/>
    <cellStyle name="Comma 2 3 15 15" xfId="1398" xr:uid="{00000000-0005-0000-0000-0000A4040000}"/>
    <cellStyle name="Comma 2 3 15 16" xfId="1399" xr:uid="{00000000-0005-0000-0000-0000A5040000}"/>
    <cellStyle name="Comma 2 3 15 17" xfId="1400" xr:uid="{00000000-0005-0000-0000-0000A6040000}"/>
    <cellStyle name="Comma 2 3 15 18" xfId="1401" xr:uid="{00000000-0005-0000-0000-0000A7040000}"/>
    <cellStyle name="Comma 2 3 15 19" xfId="1402" xr:uid="{00000000-0005-0000-0000-0000A8040000}"/>
    <cellStyle name="Comma 2 3 15 2" xfId="1403" xr:uid="{00000000-0005-0000-0000-0000A9040000}"/>
    <cellStyle name="Comma 2 3 15 20" xfId="1404" xr:uid="{00000000-0005-0000-0000-0000AA040000}"/>
    <cellStyle name="Comma 2 3 15 21" xfId="1405" xr:uid="{00000000-0005-0000-0000-0000AB040000}"/>
    <cellStyle name="Comma 2 3 15 22" xfId="1406" xr:uid="{00000000-0005-0000-0000-0000AC040000}"/>
    <cellStyle name="Comma 2 3 15 3" xfId="1407" xr:uid="{00000000-0005-0000-0000-0000AD040000}"/>
    <cellStyle name="Comma 2 3 15 4" xfId="1408" xr:uid="{00000000-0005-0000-0000-0000AE040000}"/>
    <cellStyle name="Comma 2 3 15 5" xfId="1409" xr:uid="{00000000-0005-0000-0000-0000AF040000}"/>
    <cellStyle name="Comma 2 3 15 6" xfId="1410" xr:uid="{00000000-0005-0000-0000-0000B0040000}"/>
    <cellStyle name="Comma 2 3 15 7" xfId="1411" xr:uid="{00000000-0005-0000-0000-0000B1040000}"/>
    <cellStyle name="Comma 2 3 15 8" xfId="1412" xr:uid="{00000000-0005-0000-0000-0000B2040000}"/>
    <cellStyle name="Comma 2 3 15 9" xfId="1413" xr:uid="{00000000-0005-0000-0000-0000B3040000}"/>
    <cellStyle name="Comma 2 3 16" xfId="1414" xr:uid="{00000000-0005-0000-0000-0000B4040000}"/>
    <cellStyle name="Comma 2 3 16 10" xfId="1415" xr:uid="{00000000-0005-0000-0000-0000B5040000}"/>
    <cellStyle name="Comma 2 3 16 11" xfId="1416" xr:uid="{00000000-0005-0000-0000-0000B6040000}"/>
    <cellStyle name="Comma 2 3 16 12" xfId="1417" xr:uid="{00000000-0005-0000-0000-0000B7040000}"/>
    <cellStyle name="Comma 2 3 16 13" xfId="1418" xr:uid="{00000000-0005-0000-0000-0000B8040000}"/>
    <cellStyle name="Comma 2 3 16 14" xfId="1419" xr:uid="{00000000-0005-0000-0000-0000B9040000}"/>
    <cellStyle name="Comma 2 3 16 15" xfId="1420" xr:uid="{00000000-0005-0000-0000-0000BA040000}"/>
    <cellStyle name="Comma 2 3 16 16" xfId="1421" xr:uid="{00000000-0005-0000-0000-0000BB040000}"/>
    <cellStyle name="Comma 2 3 16 17" xfId="1422" xr:uid="{00000000-0005-0000-0000-0000BC040000}"/>
    <cellStyle name="Comma 2 3 16 18" xfId="1423" xr:uid="{00000000-0005-0000-0000-0000BD040000}"/>
    <cellStyle name="Comma 2 3 16 19" xfId="1424" xr:uid="{00000000-0005-0000-0000-0000BE040000}"/>
    <cellStyle name="Comma 2 3 16 2" xfId="1425" xr:uid="{00000000-0005-0000-0000-0000BF040000}"/>
    <cellStyle name="Comma 2 3 16 20" xfId="1426" xr:uid="{00000000-0005-0000-0000-0000C0040000}"/>
    <cellStyle name="Comma 2 3 16 21" xfId="1427" xr:uid="{00000000-0005-0000-0000-0000C1040000}"/>
    <cellStyle name="Comma 2 3 16 22" xfId="1428" xr:uid="{00000000-0005-0000-0000-0000C2040000}"/>
    <cellStyle name="Comma 2 3 16 3" xfId="1429" xr:uid="{00000000-0005-0000-0000-0000C3040000}"/>
    <cellStyle name="Comma 2 3 16 4" xfId="1430" xr:uid="{00000000-0005-0000-0000-0000C4040000}"/>
    <cellStyle name="Comma 2 3 16 5" xfId="1431" xr:uid="{00000000-0005-0000-0000-0000C5040000}"/>
    <cellStyle name="Comma 2 3 16 6" xfId="1432" xr:uid="{00000000-0005-0000-0000-0000C6040000}"/>
    <cellStyle name="Comma 2 3 16 7" xfId="1433" xr:uid="{00000000-0005-0000-0000-0000C7040000}"/>
    <cellStyle name="Comma 2 3 16 8" xfId="1434" xr:uid="{00000000-0005-0000-0000-0000C8040000}"/>
    <cellStyle name="Comma 2 3 16 9" xfId="1435" xr:uid="{00000000-0005-0000-0000-0000C9040000}"/>
    <cellStyle name="Comma 2 3 17" xfId="1436" xr:uid="{00000000-0005-0000-0000-0000CA040000}"/>
    <cellStyle name="Comma 2 3 17 10" xfId="1437" xr:uid="{00000000-0005-0000-0000-0000CB040000}"/>
    <cellStyle name="Comma 2 3 17 11" xfId="1438" xr:uid="{00000000-0005-0000-0000-0000CC040000}"/>
    <cellStyle name="Comma 2 3 17 12" xfId="1439" xr:uid="{00000000-0005-0000-0000-0000CD040000}"/>
    <cellStyle name="Comma 2 3 17 13" xfId="1440" xr:uid="{00000000-0005-0000-0000-0000CE040000}"/>
    <cellStyle name="Comma 2 3 17 14" xfId="1441" xr:uid="{00000000-0005-0000-0000-0000CF040000}"/>
    <cellStyle name="Comma 2 3 17 15" xfId="1442" xr:uid="{00000000-0005-0000-0000-0000D0040000}"/>
    <cellStyle name="Comma 2 3 17 16" xfId="1443" xr:uid="{00000000-0005-0000-0000-0000D1040000}"/>
    <cellStyle name="Comma 2 3 17 17" xfId="1444" xr:uid="{00000000-0005-0000-0000-0000D2040000}"/>
    <cellStyle name="Comma 2 3 17 18" xfId="1445" xr:uid="{00000000-0005-0000-0000-0000D3040000}"/>
    <cellStyle name="Comma 2 3 17 19" xfId="1446" xr:uid="{00000000-0005-0000-0000-0000D4040000}"/>
    <cellStyle name="Comma 2 3 17 2" xfId="1447" xr:uid="{00000000-0005-0000-0000-0000D5040000}"/>
    <cellStyle name="Comma 2 3 17 20" xfId="1448" xr:uid="{00000000-0005-0000-0000-0000D6040000}"/>
    <cellStyle name="Comma 2 3 17 21" xfId="1449" xr:uid="{00000000-0005-0000-0000-0000D7040000}"/>
    <cellStyle name="Comma 2 3 17 22" xfId="1450" xr:uid="{00000000-0005-0000-0000-0000D8040000}"/>
    <cellStyle name="Comma 2 3 17 3" xfId="1451" xr:uid="{00000000-0005-0000-0000-0000D9040000}"/>
    <cellStyle name="Comma 2 3 17 4" xfId="1452" xr:uid="{00000000-0005-0000-0000-0000DA040000}"/>
    <cellStyle name="Comma 2 3 17 5" xfId="1453" xr:uid="{00000000-0005-0000-0000-0000DB040000}"/>
    <cellStyle name="Comma 2 3 17 6" xfId="1454" xr:uid="{00000000-0005-0000-0000-0000DC040000}"/>
    <cellStyle name="Comma 2 3 17 7" xfId="1455" xr:uid="{00000000-0005-0000-0000-0000DD040000}"/>
    <cellStyle name="Comma 2 3 17 8" xfId="1456" xr:uid="{00000000-0005-0000-0000-0000DE040000}"/>
    <cellStyle name="Comma 2 3 17 9" xfId="1457" xr:uid="{00000000-0005-0000-0000-0000DF040000}"/>
    <cellStyle name="Comma 2 3 18" xfId="1458" xr:uid="{00000000-0005-0000-0000-0000E0040000}"/>
    <cellStyle name="Comma 2 3 18 10" xfId="1459" xr:uid="{00000000-0005-0000-0000-0000E1040000}"/>
    <cellStyle name="Comma 2 3 18 11" xfId="1460" xr:uid="{00000000-0005-0000-0000-0000E2040000}"/>
    <cellStyle name="Comma 2 3 18 12" xfId="1461" xr:uid="{00000000-0005-0000-0000-0000E3040000}"/>
    <cellStyle name="Comma 2 3 18 13" xfId="1462" xr:uid="{00000000-0005-0000-0000-0000E4040000}"/>
    <cellStyle name="Comma 2 3 18 14" xfId="1463" xr:uid="{00000000-0005-0000-0000-0000E5040000}"/>
    <cellStyle name="Comma 2 3 18 15" xfId="1464" xr:uid="{00000000-0005-0000-0000-0000E6040000}"/>
    <cellStyle name="Comma 2 3 18 16" xfId="1465" xr:uid="{00000000-0005-0000-0000-0000E7040000}"/>
    <cellStyle name="Comma 2 3 18 17" xfId="1466" xr:uid="{00000000-0005-0000-0000-0000E8040000}"/>
    <cellStyle name="Comma 2 3 18 18" xfId="1467" xr:uid="{00000000-0005-0000-0000-0000E9040000}"/>
    <cellStyle name="Comma 2 3 18 19" xfId="1468" xr:uid="{00000000-0005-0000-0000-0000EA040000}"/>
    <cellStyle name="Comma 2 3 18 2" xfId="1469" xr:uid="{00000000-0005-0000-0000-0000EB040000}"/>
    <cellStyle name="Comma 2 3 18 20" xfId="1470" xr:uid="{00000000-0005-0000-0000-0000EC040000}"/>
    <cellStyle name="Comma 2 3 18 21" xfId="1471" xr:uid="{00000000-0005-0000-0000-0000ED040000}"/>
    <cellStyle name="Comma 2 3 18 22" xfId="1472" xr:uid="{00000000-0005-0000-0000-0000EE040000}"/>
    <cellStyle name="Comma 2 3 18 3" xfId="1473" xr:uid="{00000000-0005-0000-0000-0000EF040000}"/>
    <cellStyle name="Comma 2 3 18 4" xfId="1474" xr:uid="{00000000-0005-0000-0000-0000F0040000}"/>
    <cellStyle name="Comma 2 3 18 5" xfId="1475" xr:uid="{00000000-0005-0000-0000-0000F1040000}"/>
    <cellStyle name="Comma 2 3 18 6" xfId="1476" xr:uid="{00000000-0005-0000-0000-0000F2040000}"/>
    <cellStyle name="Comma 2 3 18 7" xfId="1477" xr:uid="{00000000-0005-0000-0000-0000F3040000}"/>
    <cellStyle name="Comma 2 3 18 8" xfId="1478" xr:uid="{00000000-0005-0000-0000-0000F4040000}"/>
    <cellStyle name="Comma 2 3 18 9" xfId="1479" xr:uid="{00000000-0005-0000-0000-0000F5040000}"/>
    <cellStyle name="Comma 2 3 19" xfId="1480" xr:uid="{00000000-0005-0000-0000-0000F6040000}"/>
    <cellStyle name="Comma 2 3 19 10" xfId="1481" xr:uid="{00000000-0005-0000-0000-0000F7040000}"/>
    <cellStyle name="Comma 2 3 19 11" xfId="1482" xr:uid="{00000000-0005-0000-0000-0000F8040000}"/>
    <cellStyle name="Comma 2 3 19 12" xfId="1483" xr:uid="{00000000-0005-0000-0000-0000F9040000}"/>
    <cellStyle name="Comma 2 3 19 13" xfId="1484" xr:uid="{00000000-0005-0000-0000-0000FA040000}"/>
    <cellStyle name="Comma 2 3 19 14" xfId="1485" xr:uid="{00000000-0005-0000-0000-0000FB040000}"/>
    <cellStyle name="Comma 2 3 19 15" xfId="1486" xr:uid="{00000000-0005-0000-0000-0000FC040000}"/>
    <cellStyle name="Comma 2 3 19 16" xfId="1487" xr:uid="{00000000-0005-0000-0000-0000FD040000}"/>
    <cellStyle name="Comma 2 3 19 17" xfId="1488" xr:uid="{00000000-0005-0000-0000-0000FE040000}"/>
    <cellStyle name="Comma 2 3 19 18" xfId="1489" xr:uid="{00000000-0005-0000-0000-0000FF040000}"/>
    <cellStyle name="Comma 2 3 19 19" xfId="1490" xr:uid="{00000000-0005-0000-0000-000000050000}"/>
    <cellStyle name="Comma 2 3 19 2" xfId="1491" xr:uid="{00000000-0005-0000-0000-000001050000}"/>
    <cellStyle name="Comma 2 3 19 20" xfId="1492" xr:uid="{00000000-0005-0000-0000-000002050000}"/>
    <cellStyle name="Comma 2 3 19 21" xfId="1493" xr:uid="{00000000-0005-0000-0000-000003050000}"/>
    <cellStyle name="Comma 2 3 19 22" xfId="1494" xr:uid="{00000000-0005-0000-0000-000004050000}"/>
    <cellStyle name="Comma 2 3 19 3" xfId="1495" xr:uid="{00000000-0005-0000-0000-000005050000}"/>
    <cellStyle name="Comma 2 3 19 4" xfId="1496" xr:uid="{00000000-0005-0000-0000-000006050000}"/>
    <cellStyle name="Comma 2 3 19 5" xfId="1497" xr:uid="{00000000-0005-0000-0000-000007050000}"/>
    <cellStyle name="Comma 2 3 19 6" xfId="1498" xr:uid="{00000000-0005-0000-0000-000008050000}"/>
    <cellStyle name="Comma 2 3 19 7" xfId="1499" xr:uid="{00000000-0005-0000-0000-000009050000}"/>
    <cellStyle name="Comma 2 3 19 8" xfId="1500" xr:uid="{00000000-0005-0000-0000-00000A050000}"/>
    <cellStyle name="Comma 2 3 19 9" xfId="1501" xr:uid="{00000000-0005-0000-0000-00000B050000}"/>
    <cellStyle name="Comma 2 3 2" xfId="1502" xr:uid="{00000000-0005-0000-0000-00000C050000}"/>
    <cellStyle name="Comma 2 3 2 10" xfId="1503" xr:uid="{00000000-0005-0000-0000-00000D050000}"/>
    <cellStyle name="Comma 2 3 2 11" xfId="1504" xr:uid="{00000000-0005-0000-0000-00000E050000}"/>
    <cellStyle name="Comma 2 3 2 12" xfId="1505" xr:uid="{00000000-0005-0000-0000-00000F050000}"/>
    <cellStyle name="Comma 2 3 2 13" xfId="1506" xr:uid="{00000000-0005-0000-0000-000010050000}"/>
    <cellStyle name="Comma 2 3 2 14" xfId="1507" xr:uid="{00000000-0005-0000-0000-000011050000}"/>
    <cellStyle name="Comma 2 3 2 15" xfId="1508" xr:uid="{00000000-0005-0000-0000-000012050000}"/>
    <cellStyle name="Comma 2 3 2 16" xfId="1509" xr:uid="{00000000-0005-0000-0000-000013050000}"/>
    <cellStyle name="Comma 2 3 2 17" xfId="1510" xr:uid="{00000000-0005-0000-0000-000014050000}"/>
    <cellStyle name="Comma 2 3 2 18" xfId="1511" xr:uid="{00000000-0005-0000-0000-000015050000}"/>
    <cellStyle name="Comma 2 3 2 19" xfId="1512" xr:uid="{00000000-0005-0000-0000-000016050000}"/>
    <cellStyle name="Comma 2 3 2 2" xfId="1513" xr:uid="{00000000-0005-0000-0000-000017050000}"/>
    <cellStyle name="Comma 2 3 2 20" xfId="1514" xr:uid="{00000000-0005-0000-0000-000018050000}"/>
    <cellStyle name="Comma 2 3 2 21" xfId="1515" xr:uid="{00000000-0005-0000-0000-000019050000}"/>
    <cellStyle name="Comma 2 3 2 22" xfId="1516" xr:uid="{00000000-0005-0000-0000-00001A050000}"/>
    <cellStyle name="Comma 2 3 2 3" xfId="1517" xr:uid="{00000000-0005-0000-0000-00001B050000}"/>
    <cellStyle name="Comma 2 3 2 4" xfId="1518" xr:uid="{00000000-0005-0000-0000-00001C050000}"/>
    <cellStyle name="Comma 2 3 2 5" xfId="1519" xr:uid="{00000000-0005-0000-0000-00001D050000}"/>
    <cellStyle name="Comma 2 3 2 6" xfId="1520" xr:uid="{00000000-0005-0000-0000-00001E050000}"/>
    <cellStyle name="Comma 2 3 2 7" xfId="1521" xr:uid="{00000000-0005-0000-0000-00001F050000}"/>
    <cellStyle name="Comma 2 3 2 8" xfId="1522" xr:uid="{00000000-0005-0000-0000-000020050000}"/>
    <cellStyle name="Comma 2 3 2 9" xfId="1523" xr:uid="{00000000-0005-0000-0000-000021050000}"/>
    <cellStyle name="Comma 2 3 20" xfId="1524" xr:uid="{00000000-0005-0000-0000-000022050000}"/>
    <cellStyle name="Comma 2 3 20 10" xfId="1525" xr:uid="{00000000-0005-0000-0000-000023050000}"/>
    <cellStyle name="Comma 2 3 20 11" xfId="1526" xr:uid="{00000000-0005-0000-0000-000024050000}"/>
    <cellStyle name="Comma 2 3 20 12" xfId="1527" xr:uid="{00000000-0005-0000-0000-000025050000}"/>
    <cellStyle name="Comma 2 3 20 13" xfId="1528" xr:uid="{00000000-0005-0000-0000-000026050000}"/>
    <cellStyle name="Comma 2 3 20 14" xfId="1529" xr:uid="{00000000-0005-0000-0000-000027050000}"/>
    <cellStyle name="Comma 2 3 20 15" xfId="1530" xr:uid="{00000000-0005-0000-0000-000028050000}"/>
    <cellStyle name="Comma 2 3 20 16" xfId="1531" xr:uid="{00000000-0005-0000-0000-000029050000}"/>
    <cellStyle name="Comma 2 3 20 17" xfId="1532" xr:uid="{00000000-0005-0000-0000-00002A050000}"/>
    <cellStyle name="Comma 2 3 20 18" xfId="1533" xr:uid="{00000000-0005-0000-0000-00002B050000}"/>
    <cellStyle name="Comma 2 3 20 19" xfId="1534" xr:uid="{00000000-0005-0000-0000-00002C050000}"/>
    <cellStyle name="Comma 2 3 20 2" xfId="1535" xr:uid="{00000000-0005-0000-0000-00002D050000}"/>
    <cellStyle name="Comma 2 3 20 20" xfId="1536" xr:uid="{00000000-0005-0000-0000-00002E050000}"/>
    <cellStyle name="Comma 2 3 20 21" xfId="1537" xr:uid="{00000000-0005-0000-0000-00002F050000}"/>
    <cellStyle name="Comma 2 3 20 22" xfId="1538" xr:uid="{00000000-0005-0000-0000-000030050000}"/>
    <cellStyle name="Comma 2 3 20 3" xfId="1539" xr:uid="{00000000-0005-0000-0000-000031050000}"/>
    <cellStyle name="Comma 2 3 20 4" xfId="1540" xr:uid="{00000000-0005-0000-0000-000032050000}"/>
    <cellStyle name="Comma 2 3 20 5" xfId="1541" xr:uid="{00000000-0005-0000-0000-000033050000}"/>
    <cellStyle name="Comma 2 3 20 6" xfId="1542" xr:uid="{00000000-0005-0000-0000-000034050000}"/>
    <cellStyle name="Comma 2 3 20 7" xfId="1543" xr:uid="{00000000-0005-0000-0000-000035050000}"/>
    <cellStyle name="Comma 2 3 20 8" xfId="1544" xr:uid="{00000000-0005-0000-0000-000036050000}"/>
    <cellStyle name="Comma 2 3 20 9" xfId="1545" xr:uid="{00000000-0005-0000-0000-000037050000}"/>
    <cellStyle name="Comma 2 3 21" xfId="1546" xr:uid="{00000000-0005-0000-0000-000038050000}"/>
    <cellStyle name="Comma 2 3 21 10" xfId="1547" xr:uid="{00000000-0005-0000-0000-000039050000}"/>
    <cellStyle name="Comma 2 3 21 11" xfId="1548" xr:uid="{00000000-0005-0000-0000-00003A050000}"/>
    <cellStyle name="Comma 2 3 21 12" xfId="1549" xr:uid="{00000000-0005-0000-0000-00003B050000}"/>
    <cellStyle name="Comma 2 3 21 13" xfId="1550" xr:uid="{00000000-0005-0000-0000-00003C050000}"/>
    <cellStyle name="Comma 2 3 21 14" xfId="1551" xr:uid="{00000000-0005-0000-0000-00003D050000}"/>
    <cellStyle name="Comma 2 3 21 15" xfId="1552" xr:uid="{00000000-0005-0000-0000-00003E050000}"/>
    <cellStyle name="Comma 2 3 21 16" xfId="1553" xr:uid="{00000000-0005-0000-0000-00003F050000}"/>
    <cellStyle name="Comma 2 3 21 17" xfId="1554" xr:uid="{00000000-0005-0000-0000-000040050000}"/>
    <cellStyle name="Comma 2 3 21 18" xfId="1555" xr:uid="{00000000-0005-0000-0000-000041050000}"/>
    <cellStyle name="Comma 2 3 21 19" xfId="1556" xr:uid="{00000000-0005-0000-0000-000042050000}"/>
    <cellStyle name="Comma 2 3 21 2" xfId="1557" xr:uid="{00000000-0005-0000-0000-000043050000}"/>
    <cellStyle name="Comma 2 3 21 20" xfId="1558" xr:uid="{00000000-0005-0000-0000-000044050000}"/>
    <cellStyle name="Comma 2 3 21 21" xfId="1559" xr:uid="{00000000-0005-0000-0000-000045050000}"/>
    <cellStyle name="Comma 2 3 21 22" xfId="1560" xr:uid="{00000000-0005-0000-0000-000046050000}"/>
    <cellStyle name="Comma 2 3 21 3" xfId="1561" xr:uid="{00000000-0005-0000-0000-000047050000}"/>
    <cellStyle name="Comma 2 3 21 4" xfId="1562" xr:uid="{00000000-0005-0000-0000-000048050000}"/>
    <cellStyle name="Comma 2 3 21 5" xfId="1563" xr:uid="{00000000-0005-0000-0000-000049050000}"/>
    <cellStyle name="Comma 2 3 21 6" xfId="1564" xr:uid="{00000000-0005-0000-0000-00004A050000}"/>
    <cellStyle name="Comma 2 3 21 7" xfId="1565" xr:uid="{00000000-0005-0000-0000-00004B050000}"/>
    <cellStyle name="Comma 2 3 21 8" xfId="1566" xr:uid="{00000000-0005-0000-0000-00004C050000}"/>
    <cellStyle name="Comma 2 3 21 9" xfId="1567" xr:uid="{00000000-0005-0000-0000-00004D050000}"/>
    <cellStyle name="Comma 2 3 22" xfId="1568" xr:uid="{00000000-0005-0000-0000-00004E050000}"/>
    <cellStyle name="Comma 2 3 22 10" xfId="1569" xr:uid="{00000000-0005-0000-0000-00004F050000}"/>
    <cellStyle name="Comma 2 3 22 11" xfId="1570" xr:uid="{00000000-0005-0000-0000-000050050000}"/>
    <cellStyle name="Comma 2 3 22 12" xfId="1571" xr:uid="{00000000-0005-0000-0000-000051050000}"/>
    <cellStyle name="Comma 2 3 22 13" xfId="1572" xr:uid="{00000000-0005-0000-0000-000052050000}"/>
    <cellStyle name="Comma 2 3 22 14" xfId="1573" xr:uid="{00000000-0005-0000-0000-000053050000}"/>
    <cellStyle name="Comma 2 3 22 15" xfId="1574" xr:uid="{00000000-0005-0000-0000-000054050000}"/>
    <cellStyle name="Comma 2 3 22 16" xfId="1575" xr:uid="{00000000-0005-0000-0000-000055050000}"/>
    <cellStyle name="Comma 2 3 22 17" xfId="1576" xr:uid="{00000000-0005-0000-0000-000056050000}"/>
    <cellStyle name="Comma 2 3 22 18" xfId="1577" xr:uid="{00000000-0005-0000-0000-000057050000}"/>
    <cellStyle name="Comma 2 3 22 19" xfId="1578" xr:uid="{00000000-0005-0000-0000-000058050000}"/>
    <cellStyle name="Comma 2 3 22 2" xfId="1579" xr:uid="{00000000-0005-0000-0000-000059050000}"/>
    <cellStyle name="Comma 2 3 22 20" xfId="1580" xr:uid="{00000000-0005-0000-0000-00005A050000}"/>
    <cellStyle name="Comma 2 3 22 21" xfId="1581" xr:uid="{00000000-0005-0000-0000-00005B050000}"/>
    <cellStyle name="Comma 2 3 22 22" xfId="1582" xr:uid="{00000000-0005-0000-0000-00005C050000}"/>
    <cellStyle name="Comma 2 3 22 3" xfId="1583" xr:uid="{00000000-0005-0000-0000-00005D050000}"/>
    <cellStyle name="Comma 2 3 22 4" xfId="1584" xr:uid="{00000000-0005-0000-0000-00005E050000}"/>
    <cellStyle name="Comma 2 3 22 5" xfId="1585" xr:uid="{00000000-0005-0000-0000-00005F050000}"/>
    <cellStyle name="Comma 2 3 22 6" xfId="1586" xr:uid="{00000000-0005-0000-0000-000060050000}"/>
    <cellStyle name="Comma 2 3 22 7" xfId="1587" xr:uid="{00000000-0005-0000-0000-000061050000}"/>
    <cellStyle name="Comma 2 3 22 8" xfId="1588" xr:uid="{00000000-0005-0000-0000-000062050000}"/>
    <cellStyle name="Comma 2 3 22 9" xfId="1589" xr:uid="{00000000-0005-0000-0000-000063050000}"/>
    <cellStyle name="Comma 2 3 23" xfId="1590" xr:uid="{00000000-0005-0000-0000-000064050000}"/>
    <cellStyle name="Comma 2 3 23 10" xfId="1591" xr:uid="{00000000-0005-0000-0000-000065050000}"/>
    <cellStyle name="Comma 2 3 23 11" xfId="1592" xr:uid="{00000000-0005-0000-0000-000066050000}"/>
    <cellStyle name="Comma 2 3 23 12" xfId="1593" xr:uid="{00000000-0005-0000-0000-000067050000}"/>
    <cellStyle name="Comma 2 3 23 13" xfId="1594" xr:uid="{00000000-0005-0000-0000-000068050000}"/>
    <cellStyle name="Comma 2 3 23 14" xfId="1595" xr:uid="{00000000-0005-0000-0000-000069050000}"/>
    <cellStyle name="Comma 2 3 23 15" xfId="1596" xr:uid="{00000000-0005-0000-0000-00006A050000}"/>
    <cellStyle name="Comma 2 3 23 16" xfId="1597" xr:uid="{00000000-0005-0000-0000-00006B050000}"/>
    <cellStyle name="Comma 2 3 23 17" xfId="1598" xr:uid="{00000000-0005-0000-0000-00006C050000}"/>
    <cellStyle name="Comma 2 3 23 18" xfId="1599" xr:uid="{00000000-0005-0000-0000-00006D050000}"/>
    <cellStyle name="Comma 2 3 23 19" xfId="1600" xr:uid="{00000000-0005-0000-0000-00006E050000}"/>
    <cellStyle name="Comma 2 3 23 2" xfId="1601" xr:uid="{00000000-0005-0000-0000-00006F050000}"/>
    <cellStyle name="Comma 2 3 23 20" xfId="1602" xr:uid="{00000000-0005-0000-0000-000070050000}"/>
    <cellStyle name="Comma 2 3 23 21" xfId="1603" xr:uid="{00000000-0005-0000-0000-000071050000}"/>
    <cellStyle name="Comma 2 3 23 22" xfId="1604" xr:uid="{00000000-0005-0000-0000-000072050000}"/>
    <cellStyle name="Comma 2 3 23 3" xfId="1605" xr:uid="{00000000-0005-0000-0000-000073050000}"/>
    <cellStyle name="Comma 2 3 23 4" xfId="1606" xr:uid="{00000000-0005-0000-0000-000074050000}"/>
    <cellStyle name="Comma 2 3 23 5" xfId="1607" xr:uid="{00000000-0005-0000-0000-000075050000}"/>
    <cellStyle name="Comma 2 3 23 6" xfId="1608" xr:uid="{00000000-0005-0000-0000-000076050000}"/>
    <cellStyle name="Comma 2 3 23 7" xfId="1609" xr:uid="{00000000-0005-0000-0000-000077050000}"/>
    <cellStyle name="Comma 2 3 23 8" xfId="1610" xr:uid="{00000000-0005-0000-0000-000078050000}"/>
    <cellStyle name="Comma 2 3 23 9" xfId="1611" xr:uid="{00000000-0005-0000-0000-000079050000}"/>
    <cellStyle name="Comma 2 3 24" xfId="1612" xr:uid="{00000000-0005-0000-0000-00007A050000}"/>
    <cellStyle name="Comma 2 3 24 10" xfId="1613" xr:uid="{00000000-0005-0000-0000-00007B050000}"/>
    <cellStyle name="Comma 2 3 24 11" xfId="1614" xr:uid="{00000000-0005-0000-0000-00007C050000}"/>
    <cellStyle name="Comma 2 3 24 12" xfId="1615" xr:uid="{00000000-0005-0000-0000-00007D050000}"/>
    <cellStyle name="Comma 2 3 24 13" xfId="1616" xr:uid="{00000000-0005-0000-0000-00007E050000}"/>
    <cellStyle name="Comma 2 3 24 14" xfId="1617" xr:uid="{00000000-0005-0000-0000-00007F050000}"/>
    <cellStyle name="Comma 2 3 24 15" xfId="1618" xr:uid="{00000000-0005-0000-0000-000080050000}"/>
    <cellStyle name="Comma 2 3 24 16" xfId="1619" xr:uid="{00000000-0005-0000-0000-000081050000}"/>
    <cellStyle name="Comma 2 3 24 17" xfId="1620" xr:uid="{00000000-0005-0000-0000-000082050000}"/>
    <cellStyle name="Comma 2 3 24 18" xfId="1621" xr:uid="{00000000-0005-0000-0000-000083050000}"/>
    <cellStyle name="Comma 2 3 24 19" xfId="1622" xr:uid="{00000000-0005-0000-0000-000084050000}"/>
    <cellStyle name="Comma 2 3 24 2" xfId="1623" xr:uid="{00000000-0005-0000-0000-000085050000}"/>
    <cellStyle name="Comma 2 3 24 20" xfId="1624" xr:uid="{00000000-0005-0000-0000-000086050000}"/>
    <cellStyle name="Comma 2 3 24 21" xfId="1625" xr:uid="{00000000-0005-0000-0000-000087050000}"/>
    <cellStyle name="Comma 2 3 24 22" xfId="1626" xr:uid="{00000000-0005-0000-0000-000088050000}"/>
    <cellStyle name="Comma 2 3 24 3" xfId="1627" xr:uid="{00000000-0005-0000-0000-000089050000}"/>
    <cellStyle name="Comma 2 3 24 4" xfId="1628" xr:uid="{00000000-0005-0000-0000-00008A050000}"/>
    <cellStyle name="Comma 2 3 24 5" xfId="1629" xr:uid="{00000000-0005-0000-0000-00008B050000}"/>
    <cellStyle name="Comma 2 3 24 6" xfId="1630" xr:uid="{00000000-0005-0000-0000-00008C050000}"/>
    <cellStyle name="Comma 2 3 24 7" xfId="1631" xr:uid="{00000000-0005-0000-0000-00008D050000}"/>
    <cellStyle name="Comma 2 3 24 8" xfId="1632" xr:uid="{00000000-0005-0000-0000-00008E050000}"/>
    <cellStyle name="Comma 2 3 24 9" xfId="1633" xr:uid="{00000000-0005-0000-0000-00008F050000}"/>
    <cellStyle name="Comma 2 3 25" xfId="1634" xr:uid="{00000000-0005-0000-0000-000090050000}"/>
    <cellStyle name="Comma 2 3 25 10" xfId="1635" xr:uid="{00000000-0005-0000-0000-000091050000}"/>
    <cellStyle name="Comma 2 3 25 11" xfId="1636" xr:uid="{00000000-0005-0000-0000-000092050000}"/>
    <cellStyle name="Comma 2 3 25 12" xfId="1637" xr:uid="{00000000-0005-0000-0000-000093050000}"/>
    <cellStyle name="Comma 2 3 25 13" xfId="1638" xr:uid="{00000000-0005-0000-0000-000094050000}"/>
    <cellStyle name="Comma 2 3 25 14" xfId="1639" xr:uid="{00000000-0005-0000-0000-000095050000}"/>
    <cellStyle name="Comma 2 3 25 15" xfId="1640" xr:uid="{00000000-0005-0000-0000-000096050000}"/>
    <cellStyle name="Comma 2 3 25 16" xfId="1641" xr:uid="{00000000-0005-0000-0000-000097050000}"/>
    <cellStyle name="Comma 2 3 25 17" xfId="1642" xr:uid="{00000000-0005-0000-0000-000098050000}"/>
    <cellStyle name="Comma 2 3 25 18" xfId="1643" xr:uid="{00000000-0005-0000-0000-000099050000}"/>
    <cellStyle name="Comma 2 3 25 19" xfId="1644" xr:uid="{00000000-0005-0000-0000-00009A050000}"/>
    <cellStyle name="Comma 2 3 25 2" xfId="1645" xr:uid="{00000000-0005-0000-0000-00009B050000}"/>
    <cellStyle name="Comma 2 3 25 20" xfId="1646" xr:uid="{00000000-0005-0000-0000-00009C050000}"/>
    <cellStyle name="Comma 2 3 25 21" xfId="1647" xr:uid="{00000000-0005-0000-0000-00009D050000}"/>
    <cellStyle name="Comma 2 3 25 22" xfId="1648" xr:uid="{00000000-0005-0000-0000-00009E050000}"/>
    <cellStyle name="Comma 2 3 25 3" xfId="1649" xr:uid="{00000000-0005-0000-0000-00009F050000}"/>
    <cellStyle name="Comma 2 3 25 4" xfId="1650" xr:uid="{00000000-0005-0000-0000-0000A0050000}"/>
    <cellStyle name="Comma 2 3 25 5" xfId="1651" xr:uid="{00000000-0005-0000-0000-0000A1050000}"/>
    <cellStyle name="Comma 2 3 25 6" xfId="1652" xr:uid="{00000000-0005-0000-0000-0000A2050000}"/>
    <cellStyle name="Comma 2 3 25 7" xfId="1653" xr:uid="{00000000-0005-0000-0000-0000A3050000}"/>
    <cellStyle name="Comma 2 3 25 8" xfId="1654" xr:uid="{00000000-0005-0000-0000-0000A4050000}"/>
    <cellStyle name="Comma 2 3 25 9" xfId="1655" xr:uid="{00000000-0005-0000-0000-0000A5050000}"/>
    <cellStyle name="Comma 2 3 26" xfId="1656" xr:uid="{00000000-0005-0000-0000-0000A6050000}"/>
    <cellStyle name="Comma 2 3 26 10" xfId="1657" xr:uid="{00000000-0005-0000-0000-0000A7050000}"/>
    <cellStyle name="Comma 2 3 26 11" xfId="1658" xr:uid="{00000000-0005-0000-0000-0000A8050000}"/>
    <cellStyle name="Comma 2 3 26 12" xfId="1659" xr:uid="{00000000-0005-0000-0000-0000A9050000}"/>
    <cellStyle name="Comma 2 3 26 13" xfId="1660" xr:uid="{00000000-0005-0000-0000-0000AA050000}"/>
    <cellStyle name="Comma 2 3 26 14" xfId="1661" xr:uid="{00000000-0005-0000-0000-0000AB050000}"/>
    <cellStyle name="Comma 2 3 26 15" xfId="1662" xr:uid="{00000000-0005-0000-0000-0000AC050000}"/>
    <cellStyle name="Comma 2 3 26 16" xfId="1663" xr:uid="{00000000-0005-0000-0000-0000AD050000}"/>
    <cellStyle name="Comma 2 3 26 17" xfId="1664" xr:uid="{00000000-0005-0000-0000-0000AE050000}"/>
    <cellStyle name="Comma 2 3 26 18" xfId="1665" xr:uid="{00000000-0005-0000-0000-0000AF050000}"/>
    <cellStyle name="Comma 2 3 26 19" xfId="1666" xr:uid="{00000000-0005-0000-0000-0000B0050000}"/>
    <cellStyle name="Comma 2 3 26 2" xfId="1667" xr:uid="{00000000-0005-0000-0000-0000B1050000}"/>
    <cellStyle name="Comma 2 3 26 20" xfId="1668" xr:uid="{00000000-0005-0000-0000-0000B2050000}"/>
    <cellStyle name="Comma 2 3 26 21" xfId="1669" xr:uid="{00000000-0005-0000-0000-0000B3050000}"/>
    <cellStyle name="Comma 2 3 26 22" xfId="1670" xr:uid="{00000000-0005-0000-0000-0000B4050000}"/>
    <cellStyle name="Comma 2 3 26 3" xfId="1671" xr:uid="{00000000-0005-0000-0000-0000B5050000}"/>
    <cellStyle name="Comma 2 3 26 4" xfId="1672" xr:uid="{00000000-0005-0000-0000-0000B6050000}"/>
    <cellStyle name="Comma 2 3 26 5" xfId="1673" xr:uid="{00000000-0005-0000-0000-0000B7050000}"/>
    <cellStyle name="Comma 2 3 26 6" xfId="1674" xr:uid="{00000000-0005-0000-0000-0000B8050000}"/>
    <cellStyle name="Comma 2 3 26 7" xfId="1675" xr:uid="{00000000-0005-0000-0000-0000B9050000}"/>
    <cellStyle name="Comma 2 3 26 8" xfId="1676" xr:uid="{00000000-0005-0000-0000-0000BA050000}"/>
    <cellStyle name="Comma 2 3 26 9" xfId="1677" xr:uid="{00000000-0005-0000-0000-0000BB050000}"/>
    <cellStyle name="Comma 2 3 27" xfId="1678" xr:uid="{00000000-0005-0000-0000-0000BC050000}"/>
    <cellStyle name="Comma 2 3 27 10" xfId="1679" xr:uid="{00000000-0005-0000-0000-0000BD050000}"/>
    <cellStyle name="Comma 2 3 27 11" xfId="1680" xr:uid="{00000000-0005-0000-0000-0000BE050000}"/>
    <cellStyle name="Comma 2 3 27 12" xfId="1681" xr:uid="{00000000-0005-0000-0000-0000BF050000}"/>
    <cellStyle name="Comma 2 3 27 13" xfId="1682" xr:uid="{00000000-0005-0000-0000-0000C0050000}"/>
    <cellStyle name="Comma 2 3 27 14" xfId="1683" xr:uid="{00000000-0005-0000-0000-0000C1050000}"/>
    <cellStyle name="Comma 2 3 27 15" xfId="1684" xr:uid="{00000000-0005-0000-0000-0000C2050000}"/>
    <cellStyle name="Comma 2 3 27 16" xfId="1685" xr:uid="{00000000-0005-0000-0000-0000C3050000}"/>
    <cellStyle name="Comma 2 3 27 17" xfId="1686" xr:uid="{00000000-0005-0000-0000-0000C4050000}"/>
    <cellStyle name="Comma 2 3 27 18" xfId="1687" xr:uid="{00000000-0005-0000-0000-0000C5050000}"/>
    <cellStyle name="Comma 2 3 27 19" xfId="1688" xr:uid="{00000000-0005-0000-0000-0000C6050000}"/>
    <cellStyle name="Comma 2 3 27 2" xfId="1689" xr:uid="{00000000-0005-0000-0000-0000C7050000}"/>
    <cellStyle name="Comma 2 3 27 20" xfId="1690" xr:uid="{00000000-0005-0000-0000-0000C8050000}"/>
    <cellStyle name="Comma 2 3 27 21" xfId="1691" xr:uid="{00000000-0005-0000-0000-0000C9050000}"/>
    <cellStyle name="Comma 2 3 27 22" xfId="1692" xr:uid="{00000000-0005-0000-0000-0000CA050000}"/>
    <cellStyle name="Comma 2 3 27 3" xfId="1693" xr:uid="{00000000-0005-0000-0000-0000CB050000}"/>
    <cellStyle name="Comma 2 3 27 4" xfId="1694" xr:uid="{00000000-0005-0000-0000-0000CC050000}"/>
    <cellStyle name="Comma 2 3 27 5" xfId="1695" xr:uid="{00000000-0005-0000-0000-0000CD050000}"/>
    <cellStyle name="Comma 2 3 27 6" xfId="1696" xr:uid="{00000000-0005-0000-0000-0000CE050000}"/>
    <cellStyle name="Comma 2 3 27 7" xfId="1697" xr:uid="{00000000-0005-0000-0000-0000CF050000}"/>
    <cellStyle name="Comma 2 3 27 8" xfId="1698" xr:uid="{00000000-0005-0000-0000-0000D0050000}"/>
    <cellStyle name="Comma 2 3 27 9" xfId="1699" xr:uid="{00000000-0005-0000-0000-0000D1050000}"/>
    <cellStyle name="Comma 2 3 28" xfId="1700" xr:uid="{00000000-0005-0000-0000-0000D2050000}"/>
    <cellStyle name="Comma 2 3 29" xfId="1701" xr:uid="{00000000-0005-0000-0000-0000D3050000}"/>
    <cellStyle name="Comma 2 3 3" xfId="1702" xr:uid="{00000000-0005-0000-0000-0000D4050000}"/>
    <cellStyle name="Comma 2 3 3 10" xfId="1703" xr:uid="{00000000-0005-0000-0000-0000D5050000}"/>
    <cellStyle name="Comma 2 3 3 11" xfId="1704" xr:uid="{00000000-0005-0000-0000-0000D6050000}"/>
    <cellStyle name="Comma 2 3 3 12" xfId="1705" xr:uid="{00000000-0005-0000-0000-0000D7050000}"/>
    <cellStyle name="Comma 2 3 3 13" xfId="1706" xr:uid="{00000000-0005-0000-0000-0000D8050000}"/>
    <cellStyle name="Comma 2 3 3 14" xfId="1707" xr:uid="{00000000-0005-0000-0000-0000D9050000}"/>
    <cellStyle name="Comma 2 3 3 15" xfId="1708" xr:uid="{00000000-0005-0000-0000-0000DA050000}"/>
    <cellStyle name="Comma 2 3 3 16" xfId="1709" xr:uid="{00000000-0005-0000-0000-0000DB050000}"/>
    <cellStyle name="Comma 2 3 3 17" xfId="1710" xr:uid="{00000000-0005-0000-0000-0000DC050000}"/>
    <cellStyle name="Comma 2 3 3 18" xfId="1711" xr:uid="{00000000-0005-0000-0000-0000DD050000}"/>
    <cellStyle name="Comma 2 3 3 19" xfId="1712" xr:uid="{00000000-0005-0000-0000-0000DE050000}"/>
    <cellStyle name="Comma 2 3 3 2" xfId="1713" xr:uid="{00000000-0005-0000-0000-0000DF050000}"/>
    <cellStyle name="Comma 2 3 3 20" xfId="1714" xr:uid="{00000000-0005-0000-0000-0000E0050000}"/>
    <cellStyle name="Comma 2 3 3 21" xfId="1715" xr:uid="{00000000-0005-0000-0000-0000E1050000}"/>
    <cellStyle name="Comma 2 3 3 22" xfId="1716" xr:uid="{00000000-0005-0000-0000-0000E2050000}"/>
    <cellStyle name="Comma 2 3 3 3" xfId="1717" xr:uid="{00000000-0005-0000-0000-0000E3050000}"/>
    <cellStyle name="Comma 2 3 3 4" xfId="1718" xr:uid="{00000000-0005-0000-0000-0000E4050000}"/>
    <cellStyle name="Comma 2 3 3 5" xfId="1719" xr:uid="{00000000-0005-0000-0000-0000E5050000}"/>
    <cellStyle name="Comma 2 3 3 6" xfId="1720" xr:uid="{00000000-0005-0000-0000-0000E6050000}"/>
    <cellStyle name="Comma 2 3 3 7" xfId="1721" xr:uid="{00000000-0005-0000-0000-0000E7050000}"/>
    <cellStyle name="Comma 2 3 3 8" xfId="1722" xr:uid="{00000000-0005-0000-0000-0000E8050000}"/>
    <cellStyle name="Comma 2 3 3 9" xfId="1723" xr:uid="{00000000-0005-0000-0000-0000E9050000}"/>
    <cellStyle name="Comma 2 3 30" xfId="1724" xr:uid="{00000000-0005-0000-0000-0000EA050000}"/>
    <cellStyle name="Comma 2 3 31" xfId="1725" xr:uid="{00000000-0005-0000-0000-0000EB050000}"/>
    <cellStyle name="Comma 2 3 32" xfId="1726" xr:uid="{00000000-0005-0000-0000-0000EC050000}"/>
    <cellStyle name="Comma 2 3 33" xfId="1727" xr:uid="{00000000-0005-0000-0000-0000ED050000}"/>
    <cellStyle name="Comma 2 3 34" xfId="1728" xr:uid="{00000000-0005-0000-0000-0000EE050000}"/>
    <cellStyle name="Comma 2 3 35" xfId="1729" xr:uid="{00000000-0005-0000-0000-0000EF050000}"/>
    <cellStyle name="Comma 2 3 36" xfId="1730" xr:uid="{00000000-0005-0000-0000-0000F0050000}"/>
    <cellStyle name="Comma 2 3 37" xfId="1731" xr:uid="{00000000-0005-0000-0000-0000F1050000}"/>
    <cellStyle name="Comma 2 3 37 2" xfId="1732" xr:uid="{00000000-0005-0000-0000-0000F2050000}"/>
    <cellStyle name="Comma 2 3 37 3" xfId="1733" xr:uid="{00000000-0005-0000-0000-0000F3050000}"/>
    <cellStyle name="Comma 2 3 37 4" xfId="1734" xr:uid="{00000000-0005-0000-0000-0000F4050000}"/>
    <cellStyle name="Comma 2 3 37 4 2" xfId="7964" xr:uid="{00000000-0005-0000-0000-0000F5050000}"/>
    <cellStyle name="Comma 2 3 37 4 3" xfId="8546" xr:uid="{00000000-0005-0000-0000-0000F6050000}"/>
    <cellStyle name="Comma 2 3 37 5" xfId="1735" xr:uid="{00000000-0005-0000-0000-0000F7050000}"/>
    <cellStyle name="Comma 2 3 37 5 2" xfId="7965" xr:uid="{00000000-0005-0000-0000-0000F8050000}"/>
    <cellStyle name="Comma 2 3 37 5 3" xfId="8547" xr:uid="{00000000-0005-0000-0000-0000F9050000}"/>
    <cellStyle name="Comma 2 3 38" xfId="1736" xr:uid="{00000000-0005-0000-0000-0000FA050000}"/>
    <cellStyle name="Comma 2 3 38 2" xfId="1737" xr:uid="{00000000-0005-0000-0000-0000FB050000}"/>
    <cellStyle name="Comma 2 3 38 3" xfId="1738" xr:uid="{00000000-0005-0000-0000-0000FC050000}"/>
    <cellStyle name="Comma 2 3 38 4" xfId="1739" xr:uid="{00000000-0005-0000-0000-0000FD050000}"/>
    <cellStyle name="Comma 2 3 38 4 2" xfId="7966" xr:uid="{00000000-0005-0000-0000-0000FE050000}"/>
    <cellStyle name="Comma 2 3 38 4 3" xfId="8548" xr:uid="{00000000-0005-0000-0000-0000FF050000}"/>
    <cellStyle name="Comma 2 3 38 5" xfId="1740" xr:uid="{00000000-0005-0000-0000-000000060000}"/>
    <cellStyle name="Comma 2 3 38 5 2" xfId="7967" xr:uid="{00000000-0005-0000-0000-000001060000}"/>
    <cellStyle name="Comma 2 3 38 5 3" xfId="8549" xr:uid="{00000000-0005-0000-0000-000002060000}"/>
    <cellStyle name="Comma 2 3 39" xfId="1741" xr:uid="{00000000-0005-0000-0000-000003060000}"/>
    <cellStyle name="Comma 2 3 39 2" xfId="1742" xr:uid="{00000000-0005-0000-0000-000004060000}"/>
    <cellStyle name="Comma 2 3 39 3" xfId="1743" xr:uid="{00000000-0005-0000-0000-000005060000}"/>
    <cellStyle name="Comma 2 3 39 4" xfId="1744" xr:uid="{00000000-0005-0000-0000-000006060000}"/>
    <cellStyle name="Comma 2 3 39 4 2" xfId="7968" xr:uid="{00000000-0005-0000-0000-000007060000}"/>
    <cellStyle name="Comma 2 3 39 4 3" xfId="8550" xr:uid="{00000000-0005-0000-0000-000008060000}"/>
    <cellStyle name="Comma 2 3 39 5" xfId="1745" xr:uid="{00000000-0005-0000-0000-000009060000}"/>
    <cellStyle name="Comma 2 3 39 5 2" xfId="7969" xr:uid="{00000000-0005-0000-0000-00000A060000}"/>
    <cellStyle name="Comma 2 3 39 5 3" xfId="8551" xr:uid="{00000000-0005-0000-0000-00000B060000}"/>
    <cellStyle name="Comma 2 3 4" xfId="1746" xr:uid="{00000000-0005-0000-0000-00000C060000}"/>
    <cellStyle name="Comma 2 3 4 10" xfId="1747" xr:uid="{00000000-0005-0000-0000-00000D060000}"/>
    <cellStyle name="Comma 2 3 4 11" xfId="1748" xr:uid="{00000000-0005-0000-0000-00000E060000}"/>
    <cellStyle name="Comma 2 3 4 12" xfId="1749" xr:uid="{00000000-0005-0000-0000-00000F060000}"/>
    <cellStyle name="Comma 2 3 4 13" xfId="1750" xr:uid="{00000000-0005-0000-0000-000010060000}"/>
    <cellStyle name="Comma 2 3 4 14" xfId="1751" xr:uid="{00000000-0005-0000-0000-000011060000}"/>
    <cellStyle name="Comma 2 3 4 15" xfId="1752" xr:uid="{00000000-0005-0000-0000-000012060000}"/>
    <cellStyle name="Comma 2 3 4 16" xfId="1753" xr:uid="{00000000-0005-0000-0000-000013060000}"/>
    <cellStyle name="Comma 2 3 4 17" xfId="1754" xr:uid="{00000000-0005-0000-0000-000014060000}"/>
    <cellStyle name="Comma 2 3 4 18" xfId="1755" xr:uid="{00000000-0005-0000-0000-000015060000}"/>
    <cellStyle name="Comma 2 3 4 19" xfId="1756" xr:uid="{00000000-0005-0000-0000-000016060000}"/>
    <cellStyle name="Comma 2 3 4 2" xfId="1757" xr:uid="{00000000-0005-0000-0000-000017060000}"/>
    <cellStyle name="Comma 2 3 4 20" xfId="1758" xr:uid="{00000000-0005-0000-0000-000018060000}"/>
    <cellStyle name="Comma 2 3 4 21" xfId="1759" xr:uid="{00000000-0005-0000-0000-000019060000}"/>
    <cellStyle name="Comma 2 3 4 22" xfId="1760" xr:uid="{00000000-0005-0000-0000-00001A060000}"/>
    <cellStyle name="Comma 2 3 4 3" xfId="1761" xr:uid="{00000000-0005-0000-0000-00001B060000}"/>
    <cellStyle name="Comma 2 3 4 4" xfId="1762" xr:uid="{00000000-0005-0000-0000-00001C060000}"/>
    <cellStyle name="Comma 2 3 4 5" xfId="1763" xr:uid="{00000000-0005-0000-0000-00001D060000}"/>
    <cellStyle name="Comma 2 3 4 6" xfId="1764" xr:uid="{00000000-0005-0000-0000-00001E060000}"/>
    <cellStyle name="Comma 2 3 4 7" xfId="1765" xr:uid="{00000000-0005-0000-0000-00001F060000}"/>
    <cellStyle name="Comma 2 3 4 8" xfId="1766" xr:uid="{00000000-0005-0000-0000-000020060000}"/>
    <cellStyle name="Comma 2 3 4 9" xfId="1767" xr:uid="{00000000-0005-0000-0000-000021060000}"/>
    <cellStyle name="Comma 2 3 40" xfId="1768" xr:uid="{00000000-0005-0000-0000-000022060000}"/>
    <cellStyle name="Comma 2 3 40 2" xfId="1769" xr:uid="{00000000-0005-0000-0000-000023060000}"/>
    <cellStyle name="Comma 2 3 40 3" xfId="1770" xr:uid="{00000000-0005-0000-0000-000024060000}"/>
    <cellStyle name="Comma 2 3 40 4" xfId="1771" xr:uid="{00000000-0005-0000-0000-000025060000}"/>
    <cellStyle name="Comma 2 3 40 4 2" xfId="7970" xr:uid="{00000000-0005-0000-0000-000026060000}"/>
    <cellStyle name="Comma 2 3 40 4 3" xfId="8552" xr:uid="{00000000-0005-0000-0000-000027060000}"/>
    <cellStyle name="Comma 2 3 40 5" xfId="1772" xr:uid="{00000000-0005-0000-0000-000028060000}"/>
    <cellStyle name="Comma 2 3 40 5 2" xfId="7971" xr:uid="{00000000-0005-0000-0000-000029060000}"/>
    <cellStyle name="Comma 2 3 40 5 3" xfId="8553" xr:uid="{00000000-0005-0000-0000-00002A060000}"/>
    <cellStyle name="Comma 2 3 41" xfId="1773" xr:uid="{00000000-0005-0000-0000-00002B060000}"/>
    <cellStyle name="Comma 2 3 41 2" xfId="1774" xr:uid="{00000000-0005-0000-0000-00002C060000}"/>
    <cellStyle name="Comma 2 3 41 3" xfId="1775" xr:uid="{00000000-0005-0000-0000-00002D060000}"/>
    <cellStyle name="Comma 2 3 41 4" xfId="1776" xr:uid="{00000000-0005-0000-0000-00002E060000}"/>
    <cellStyle name="Comma 2 3 41 4 2" xfId="7972" xr:uid="{00000000-0005-0000-0000-00002F060000}"/>
    <cellStyle name="Comma 2 3 41 4 3" xfId="8554" xr:uid="{00000000-0005-0000-0000-000030060000}"/>
    <cellStyle name="Comma 2 3 41 5" xfId="1777" xr:uid="{00000000-0005-0000-0000-000031060000}"/>
    <cellStyle name="Comma 2 3 41 5 2" xfId="7973" xr:uid="{00000000-0005-0000-0000-000032060000}"/>
    <cellStyle name="Comma 2 3 41 5 3" xfId="8555" xr:uid="{00000000-0005-0000-0000-000033060000}"/>
    <cellStyle name="Comma 2 3 42" xfId="1778" xr:uid="{00000000-0005-0000-0000-000034060000}"/>
    <cellStyle name="Comma 2 3 42 2" xfId="1779" xr:uid="{00000000-0005-0000-0000-000035060000}"/>
    <cellStyle name="Comma 2 3 42 3" xfId="1780" xr:uid="{00000000-0005-0000-0000-000036060000}"/>
    <cellStyle name="Comma 2 3 42 4" xfId="1781" xr:uid="{00000000-0005-0000-0000-000037060000}"/>
    <cellStyle name="Comma 2 3 42 4 2" xfId="7974" xr:uid="{00000000-0005-0000-0000-000038060000}"/>
    <cellStyle name="Comma 2 3 42 4 3" xfId="8556" xr:uid="{00000000-0005-0000-0000-000039060000}"/>
    <cellStyle name="Comma 2 3 42 5" xfId="1782" xr:uid="{00000000-0005-0000-0000-00003A060000}"/>
    <cellStyle name="Comma 2 3 42 5 2" xfId="7975" xr:uid="{00000000-0005-0000-0000-00003B060000}"/>
    <cellStyle name="Comma 2 3 42 5 3" xfId="8557" xr:uid="{00000000-0005-0000-0000-00003C060000}"/>
    <cellStyle name="Comma 2 3 43" xfId="1783" xr:uid="{00000000-0005-0000-0000-00003D060000}"/>
    <cellStyle name="Comma 2 3 43 2" xfId="1784" xr:uid="{00000000-0005-0000-0000-00003E060000}"/>
    <cellStyle name="Comma 2 3 43 3" xfId="1785" xr:uid="{00000000-0005-0000-0000-00003F060000}"/>
    <cellStyle name="Comma 2 3 43 4" xfId="1786" xr:uid="{00000000-0005-0000-0000-000040060000}"/>
    <cellStyle name="Comma 2 3 43 4 2" xfId="7976" xr:uid="{00000000-0005-0000-0000-000041060000}"/>
    <cellStyle name="Comma 2 3 43 4 3" xfId="8558" xr:uid="{00000000-0005-0000-0000-000042060000}"/>
    <cellStyle name="Comma 2 3 43 5" xfId="1787" xr:uid="{00000000-0005-0000-0000-000043060000}"/>
    <cellStyle name="Comma 2 3 43 5 2" xfId="7977" xr:uid="{00000000-0005-0000-0000-000044060000}"/>
    <cellStyle name="Comma 2 3 43 5 3" xfId="8559" xr:uid="{00000000-0005-0000-0000-000045060000}"/>
    <cellStyle name="Comma 2 3 44" xfId="1788" xr:uid="{00000000-0005-0000-0000-000046060000}"/>
    <cellStyle name="Comma 2 3 44 2" xfId="1789" xr:uid="{00000000-0005-0000-0000-000047060000}"/>
    <cellStyle name="Comma 2 3 44 3" xfId="1790" xr:uid="{00000000-0005-0000-0000-000048060000}"/>
    <cellStyle name="Comma 2 3 44 4" xfId="1791" xr:uid="{00000000-0005-0000-0000-000049060000}"/>
    <cellStyle name="Comma 2 3 44 4 2" xfId="7978" xr:uid="{00000000-0005-0000-0000-00004A060000}"/>
    <cellStyle name="Comma 2 3 44 4 3" xfId="8560" xr:uid="{00000000-0005-0000-0000-00004B060000}"/>
    <cellStyle name="Comma 2 3 44 5" xfId="1792" xr:uid="{00000000-0005-0000-0000-00004C060000}"/>
    <cellStyle name="Comma 2 3 44 5 2" xfId="7979" xr:uid="{00000000-0005-0000-0000-00004D060000}"/>
    <cellStyle name="Comma 2 3 44 5 3" xfId="8561" xr:uid="{00000000-0005-0000-0000-00004E060000}"/>
    <cellStyle name="Comma 2 3 45" xfId="1793" xr:uid="{00000000-0005-0000-0000-00004F060000}"/>
    <cellStyle name="Comma 2 3 45 2" xfId="1794" xr:uid="{00000000-0005-0000-0000-000050060000}"/>
    <cellStyle name="Comma 2 3 45 3" xfId="1795" xr:uid="{00000000-0005-0000-0000-000051060000}"/>
    <cellStyle name="Comma 2 3 45 4" xfId="1796" xr:uid="{00000000-0005-0000-0000-000052060000}"/>
    <cellStyle name="Comma 2 3 45 4 2" xfId="7980" xr:uid="{00000000-0005-0000-0000-000053060000}"/>
    <cellStyle name="Comma 2 3 45 4 3" xfId="8562" xr:uid="{00000000-0005-0000-0000-000054060000}"/>
    <cellStyle name="Comma 2 3 45 5" xfId="1797" xr:uid="{00000000-0005-0000-0000-000055060000}"/>
    <cellStyle name="Comma 2 3 45 5 2" xfId="7981" xr:uid="{00000000-0005-0000-0000-000056060000}"/>
    <cellStyle name="Comma 2 3 45 5 3" xfId="8563" xr:uid="{00000000-0005-0000-0000-000057060000}"/>
    <cellStyle name="Comma 2 3 46" xfId="1798" xr:uid="{00000000-0005-0000-0000-000058060000}"/>
    <cellStyle name="Comma 2 3 46 2" xfId="1799" xr:uid="{00000000-0005-0000-0000-000059060000}"/>
    <cellStyle name="Comma 2 3 46 3" xfId="1800" xr:uid="{00000000-0005-0000-0000-00005A060000}"/>
    <cellStyle name="Comma 2 3 46 4" xfId="1801" xr:uid="{00000000-0005-0000-0000-00005B060000}"/>
    <cellStyle name="Comma 2 3 46 4 2" xfId="7982" xr:uid="{00000000-0005-0000-0000-00005C060000}"/>
    <cellStyle name="Comma 2 3 46 4 3" xfId="8564" xr:uid="{00000000-0005-0000-0000-00005D060000}"/>
    <cellStyle name="Comma 2 3 46 5" xfId="1802" xr:uid="{00000000-0005-0000-0000-00005E060000}"/>
    <cellStyle name="Comma 2 3 46 5 2" xfId="7983" xr:uid="{00000000-0005-0000-0000-00005F060000}"/>
    <cellStyle name="Comma 2 3 46 5 3" xfId="8565" xr:uid="{00000000-0005-0000-0000-000060060000}"/>
    <cellStyle name="Comma 2 3 47" xfId="1803" xr:uid="{00000000-0005-0000-0000-000061060000}"/>
    <cellStyle name="Comma 2 3 47 2" xfId="1804" xr:uid="{00000000-0005-0000-0000-000062060000}"/>
    <cellStyle name="Comma 2 3 47 3" xfId="1805" xr:uid="{00000000-0005-0000-0000-000063060000}"/>
    <cellStyle name="Comma 2 3 47 4" xfId="1806" xr:uid="{00000000-0005-0000-0000-000064060000}"/>
    <cellStyle name="Comma 2 3 47 4 2" xfId="7984" xr:uid="{00000000-0005-0000-0000-000065060000}"/>
    <cellStyle name="Comma 2 3 47 4 3" xfId="8566" xr:uid="{00000000-0005-0000-0000-000066060000}"/>
    <cellStyle name="Comma 2 3 47 5" xfId="1807" xr:uid="{00000000-0005-0000-0000-000067060000}"/>
    <cellStyle name="Comma 2 3 47 5 2" xfId="7985" xr:uid="{00000000-0005-0000-0000-000068060000}"/>
    <cellStyle name="Comma 2 3 47 5 3" xfId="8567" xr:uid="{00000000-0005-0000-0000-000069060000}"/>
    <cellStyle name="Comma 2 3 48" xfId="1808" xr:uid="{00000000-0005-0000-0000-00006A060000}"/>
    <cellStyle name="Comma 2 3 48 2" xfId="1809" xr:uid="{00000000-0005-0000-0000-00006B060000}"/>
    <cellStyle name="Comma 2 3 48 3" xfId="1810" xr:uid="{00000000-0005-0000-0000-00006C060000}"/>
    <cellStyle name="Comma 2 3 48 4" xfId="1811" xr:uid="{00000000-0005-0000-0000-00006D060000}"/>
    <cellStyle name="Comma 2 3 48 4 2" xfId="7986" xr:uid="{00000000-0005-0000-0000-00006E060000}"/>
    <cellStyle name="Comma 2 3 48 4 3" xfId="8568" xr:uid="{00000000-0005-0000-0000-00006F060000}"/>
    <cellStyle name="Comma 2 3 48 5" xfId="1812" xr:uid="{00000000-0005-0000-0000-000070060000}"/>
    <cellStyle name="Comma 2 3 48 5 2" xfId="7987" xr:uid="{00000000-0005-0000-0000-000071060000}"/>
    <cellStyle name="Comma 2 3 48 5 3" xfId="8569" xr:uid="{00000000-0005-0000-0000-000072060000}"/>
    <cellStyle name="Comma 2 3 49" xfId="1813" xr:uid="{00000000-0005-0000-0000-000073060000}"/>
    <cellStyle name="Comma 2 3 49 2" xfId="1814" xr:uid="{00000000-0005-0000-0000-000074060000}"/>
    <cellStyle name="Comma 2 3 49 3" xfId="1815" xr:uid="{00000000-0005-0000-0000-000075060000}"/>
    <cellStyle name="Comma 2 3 49 4" xfId="1816" xr:uid="{00000000-0005-0000-0000-000076060000}"/>
    <cellStyle name="Comma 2 3 49 4 2" xfId="7988" xr:uid="{00000000-0005-0000-0000-000077060000}"/>
    <cellStyle name="Comma 2 3 49 4 3" xfId="8570" xr:uid="{00000000-0005-0000-0000-000078060000}"/>
    <cellStyle name="Comma 2 3 49 5" xfId="1817" xr:uid="{00000000-0005-0000-0000-000079060000}"/>
    <cellStyle name="Comma 2 3 49 5 2" xfId="7989" xr:uid="{00000000-0005-0000-0000-00007A060000}"/>
    <cellStyle name="Comma 2 3 49 5 3" xfId="8571" xr:uid="{00000000-0005-0000-0000-00007B060000}"/>
    <cellStyle name="Comma 2 3 5" xfId="1818" xr:uid="{00000000-0005-0000-0000-00007C060000}"/>
    <cellStyle name="Comma 2 3 5 10" xfId="1819" xr:uid="{00000000-0005-0000-0000-00007D060000}"/>
    <cellStyle name="Comma 2 3 5 11" xfId="1820" xr:uid="{00000000-0005-0000-0000-00007E060000}"/>
    <cellStyle name="Comma 2 3 5 12" xfId="1821" xr:uid="{00000000-0005-0000-0000-00007F060000}"/>
    <cellStyle name="Comma 2 3 5 13" xfId="1822" xr:uid="{00000000-0005-0000-0000-000080060000}"/>
    <cellStyle name="Comma 2 3 5 14" xfId="1823" xr:uid="{00000000-0005-0000-0000-000081060000}"/>
    <cellStyle name="Comma 2 3 5 15" xfId="1824" xr:uid="{00000000-0005-0000-0000-000082060000}"/>
    <cellStyle name="Comma 2 3 5 16" xfId="1825" xr:uid="{00000000-0005-0000-0000-000083060000}"/>
    <cellStyle name="Comma 2 3 5 17" xfId="1826" xr:uid="{00000000-0005-0000-0000-000084060000}"/>
    <cellStyle name="Comma 2 3 5 18" xfId="1827" xr:uid="{00000000-0005-0000-0000-000085060000}"/>
    <cellStyle name="Comma 2 3 5 19" xfId="1828" xr:uid="{00000000-0005-0000-0000-000086060000}"/>
    <cellStyle name="Comma 2 3 5 2" xfId="1829" xr:uid="{00000000-0005-0000-0000-000087060000}"/>
    <cellStyle name="Comma 2 3 5 20" xfId="1830" xr:uid="{00000000-0005-0000-0000-000088060000}"/>
    <cellStyle name="Comma 2 3 5 21" xfId="1831" xr:uid="{00000000-0005-0000-0000-000089060000}"/>
    <cellStyle name="Comma 2 3 5 22" xfId="1832" xr:uid="{00000000-0005-0000-0000-00008A060000}"/>
    <cellStyle name="Comma 2 3 5 3" xfId="1833" xr:uid="{00000000-0005-0000-0000-00008B060000}"/>
    <cellStyle name="Comma 2 3 5 4" xfId="1834" xr:uid="{00000000-0005-0000-0000-00008C060000}"/>
    <cellStyle name="Comma 2 3 5 5" xfId="1835" xr:uid="{00000000-0005-0000-0000-00008D060000}"/>
    <cellStyle name="Comma 2 3 5 6" xfId="1836" xr:uid="{00000000-0005-0000-0000-00008E060000}"/>
    <cellStyle name="Comma 2 3 5 7" xfId="1837" xr:uid="{00000000-0005-0000-0000-00008F060000}"/>
    <cellStyle name="Comma 2 3 5 8" xfId="1838" xr:uid="{00000000-0005-0000-0000-000090060000}"/>
    <cellStyle name="Comma 2 3 5 9" xfId="1839" xr:uid="{00000000-0005-0000-0000-000091060000}"/>
    <cellStyle name="Comma 2 3 50" xfId="1840" xr:uid="{00000000-0005-0000-0000-000092060000}"/>
    <cellStyle name="Comma 2 3 50 2" xfId="1841" xr:uid="{00000000-0005-0000-0000-000093060000}"/>
    <cellStyle name="Comma 2 3 50 3" xfId="1842" xr:uid="{00000000-0005-0000-0000-000094060000}"/>
    <cellStyle name="Comma 2 3 50 4" xfId="1843" xr:uid="{00000000-0005-0000-0000-000095060000}"/>
    <cellStyle name="Comma 2 3 50 4 2" xfId="7990" xr:uid="{00000000-0005-0000-0000-000096060000}"/>
    <cellStyle name="Comma 2 3 50 4 3" xfId="8572" xr:uid="{00000000-0005-0000-0000-000097060000}"/>
    <cellStyle name="Comma 2 3 50 5" xfId="1844" xr:uid="{00000000-0005-0000-0000-000098060000}"/>
    <cellStyle name="Comma 2 3 50 5 2" xfId="7991" xr:uid="{00000000-0005-0000-0000-000099060000}"/>
    <cellStyle name="Comma 2 3 50 5 3" xfId="8573" xr:uid="{00000000-0005-0000-0000-00009A060000}"/>
    <cellStyle name="Comma 2 3 51" xfId="1845" xr:uid="{00000000-0005-0000-0000-00009B060000}"/>
    <cellStyle name="Comma 2 3 51 2" xfId="1846" xr:uid="{00000000-0005-0000-0000-00009C060000}"/>
    <cellStyle name="Comma 2 3 51 3" xfId="1847" xr:uid="{00000000-0005-0000-0000-00009D060000}"/>
    <cellStyle name="Comma 2 3 51 4" xfId="1848" xr:uid="{00000000-0005-0000-0000-00009E060000}"/>
    <cellStyle name="Comma 2 3 51 4 2" xfId="7992" xr:uid="{00000000-0005-0000-0000-00009F060000}"/>
    <cellStyle name="Comma 2 3 51 4 3" xfId="8574" xr:uid="{00000000-0005-0000-0000-0000A0060000}"/>
    <cellStyle name="Comma 2 3 51 5" xfId="1849" xr:uid="{00000000-0005-0000-0000-0000A1060000}"/>
    <cellStyle name="Comma 2 3 51 5 2" xfId="7993" xr:uid="{00000000-0005-0000-0000-0000A2060000}"/>
    <cellStyle name="Comma 2 3 51 5 3" xfId="8575" xr:uid="{00000000-0005-0000-0000-0000A3060000}"/>
    <cellStyle name="Comma 2 3 52" xfId="1850" xr:uid="{00000000-0005-0000-0000-0000A4060000}"/>
    <cellStyle name="Comma 2 3 52 2" xfId="1851" xr:uid="{00000000-0005-0000-0000-0000A5060000}"/>
    <cellStyle name="Comma 2 3 52 3" xfId="1852" xr:uid="{00000000-0005-0000-0000-0000A6060000}"/>
    <cellStyle name="Comma 2 3 52 4" xfId="1853" xr:uid="{00000000-0005-0000-0000-0000A7060000}"/>
    <cellStyle name="Comma 2 3 52 4 2" xfId="7994" xr:uid="{00000000-0005-0000-0000-0000A8060000}"/>
    <cellStyle name="Comma 2 3 52 4 3" xfId="8576" xr:uid="{00000000-0005-0000-0000-0000A9060000}"/>
    <cellStyle name="Comma 2 3 52 5" xfId="1854" xr:uid="{00000000-0005-0000-0000-0000AA060000}"/>
    <cellStyle name="Comma 2 3 52 5 2" xfId="7995" xr:uid="{00000000-0005-0000-0000-0000AB060000}"/>
    <cellStyle name="Comma 2 3 52 5 3" xfId="8577" xr:uid="{00000000-0005-0000-0000-0000AC060000}"/>
    <cellStyle name="Comma 2 3 53" xfId="1855" xr:uid="{00000000-0005-0000-0000-0000AD060000}"/>
    <cellStyle name="Comma 2 3 53 10" xfId="1856" xr:uid="{00000000-0005-0000-0000-0000AE060000}"/>
    <cellStyle name="Comma 2 3 53 11" xfId="1857" xr:uid="{00000000-0005-0000-0000-0000AF060000}"/>
    <cellStyle name="Comma 2 3 53 12" xfId="1858" xr:uid="{00000000-0005-0000-0000-0000B0060000}"/>
    <cellStyle name="Comma 2 3 53 13" xfId="1859" xr:uid="{00000000-0005-0000-0000-0000B1060000}"/>
    <cellStyle name="Comma 2 3 53 14" xfId="1860" xr:uid="{00000000-0005-0000-0000-0000B2060000}"/>
    <cellStyle name="Comma 2 3 53 15" xfId="1861" xr:uid="{00000000-0005-0000-0000-0000B3060000}"/>
    <cellStyle name="Comma 2 3 53 16" xfId="1862" xr:uid="{00000000-0005-0000-0000-0000B4060000}"/>
    <cellStyle name="Comma 2 3 53 17" xfId="1863" xr:uid="{00000000-0005-0000-0000-0000B5060000}"/>
    <cellStyle name="Comma 2 3 53 18" xfId="1864" xr:uid="{00000000-0005-0000-0000-0000B6060000}"/>
    <cellStyle name="Comma 2 3 53 19" xfId="1865" xr:uid="{00000000-0005-0000-0000-0000B7060000}"/>
    <cellStyle name="Comma 2 3 53 2" xfId="1866" xr:uid="{00000000-0005-0000-0000-0000B8060000}"/>
    <cellStyle name="Comma 2 3 53 20" xfId="1867" xr:uid="{00000000-0005-0000-0000-0000B9060000}"/>
    <cellStyle name="Comma 2 3 53 21" xfId="1868" xr:uid="{00000000-0005-0000-0000-0000BA060000}"/>
    <cellStyle name="Comma 2 3 53 3" xfId="1869" xr:uid="{00000000-0005-0000-0000-0000BB060000}"/>
    <cellStyle name="Comma 2 3 53 4" xfId="1870" xr:uid="{00000000-0005-0000-0000-0000BC060000}"/>
    <cellStyle name="Comma 2 3 53 5" xfId="1871" xr:uid="{00000000-0005-0000-0000-0000BD060000}"/>
    <cellStyle name="Comma 2 3 53 6" xfId="1872" xr:uid="{00000000-0005-0000-0000-0000BE060000}"/>
    <cellStyle name="Comma 2 3 53 7" xfId="1873" xr:uid="{00000000-0005-0000-0000-0000BF060000}"/>
    <cellStyle name="Comma 2 3 53 8" xfId="1874" xr:uid="{00000000-0005-0000-0000-0000C0060000}"/>
    <cellStyle name="Comma 2 3 53 9" xfId="1875" xr:uid="{00000000-0005-0000-0000-0000C1060000}"/>
    <cellStyle name="Comma 2 3 54" xfId="1876" xr:uid="{00000000-0005-0000-0000-0000C2060000}"/>
    <cellStyle name="Comma 2 3 55" xfId="1877" xr:uid="{00000000-0005-0000-0000-0000C3060000}"/>
    <cellStyle name="Comma 2 3 56" xfId="1878" xr:uid="{00000000-0005-0000-0000-0000C4060000}"/>
    <cellStyle name="Comma 2 3 57" xfId="1879" xr:uid="{00000000-0005-0000-0000-0000C5060000}"/>
    <cellStyle name="Comma 2 3 58" xfId="1880" xr:uid="{00000000-0005-0000-0000-0000C6060000}"/>
    <cellStyle name="Comma 2 3 59" xfId="1881" xr:uid="{00000000-0005-0000-0000-0000C7060000}"/>
    <cellStyle name="Comma 2 3 6" xfId="1882" xr:uid="{00000000-0005-0000-0000-0000C8060000}"/>
    <cellStyle name="Comma 2 3 6 10" xfId="1883" xr:uid="{00000000-0005-0000-0000-0000C9060000}"/>
    <cellStyle name="Comma 2 3 6 11" xfId="1884" xr:uid="{00000000-0005-0000-0000-0000CA060000}"/>
    <cellStyle name="Comma 2 3 6 12" xfId="1885" xr:uid="{00000000-0005-0000-0000-0000CB060000}"/>
    <cellStyle name="Comma 2 3 6 13" xfId="1886" xr:uid="{00000000-0005-0000-0000-0000CC060000}"/>
    <cellStyle name="Comma 2 3 6 14" xfId="1887" xr:uid="{00000000-0005-0000-0000-0000CD060000}"/>
    <cellStyle name="Comma 2 3 6 15" xfId="1888" xr:uid="{00000000-0005-0000-0000-0000CE060000}"/>
    <cellStyle name="Comma 2 3 6 16" xfId="1889" xr:uid="{00000000-0005-0000-0000-0000CF060000}"/>
    <cellStyle name="Comma 2 3 6 17" xfId="1890" xr:uid="{00000000-0005-0000-0000-0000D0060000}"/>
    <cellStyle name="Comma 2 3 6 18" xfId="1891" xr:uid="{00000000-0005-0000-0000-0000D1060000}"/>
    <cellStyle name="Comma 2 3 6 19" xfId="1892" xr:uid="{00000000-0005-0000-0000-0000D2060000}"/>
    <cellStyle name="Comma 2 3 6 2" xfId="1893" xr:uid="{00000000-0005-0000-0000-0000D3060000}"/>
    <cellStyle name="Comma 2 3 6 20" xfId="1894" xr:uid="{00000000-0005-0000-0000-0000D4060000}"/>
    <cellStyle name="Comma 2 3 6 21" xfId="1895" xr:uid="{00000000-0005-0000-0000-0000D5060000}"/>
    <cellStyle name="Comma 2 3 6 22" xfId="1896" xr:uid="{00000000-0005-0000-0000-0000D6060000}"/>
    <cellStyle name="Comma 2 3 6 3" xfId="1897" xr:uid="{00000000-0005-0000-0000-0000D7060000}"/>
    <cellStyle name="Comma 2 3 6 4" xfId="1898" xr:uid="{00000000-0005-0000-0000-0000D8060000}"/>
    <cellStyle name="Comma 2 3 6 5" xfId="1899" xr:uid="{00000000-0005-0000-0000-0000D9060000}"/>
    <cellStyle name="Comma 2 3 6 6" xfId="1900" xr:uid="{00000000-0005-0000-0000-0000DA060000}"/>
    <cellStyle name="Comma 2 3 6 7" xfId="1901" xr:uid="{00000000-0005-0000-0000-0000DB060000}"/>
    <cellStyle name="Comma 2 3 6 8" xfId="1902" xr:uid="{00000000-0005-0000-0000-0000DC060000}"/>
    <cellStyle name="Comma 2 3 6 9" xfId="1903" xr:uid="{00000000-0005-0000-0000-0000DD060000}"/>
    <cellStyle name="Comma 2 3 60" xfId="1904" xr:uid="{00000000-0005-0000-0000-0000DE060000}"/>
    <cellStyle name="Comma 2 3 61" xfId="1905" xr:uid="{00000000-0005-0000-0000-0000DF060000}"/>
    <cellStyle name="Comma 2 3 62" xfId="1906" xr:uid="{00000000-0005-0000-0000-0000E0060000}"/>
    <cellStyle name="Comma 2 3 63" xfId="1907" xr:uid="{00000000-0005-0000-0000-0000E1060000}"/>
    <cellStyle name="Comma 2 3 64" xfId="1908" xr:uid="{00000000-0005-0000-0000-0000E2060000}"/>
    <cellStyle name="Comma 2 3 65" xfId="1909" xr:uid="{00000000-0005-0000-0000-0000E3060000}"/>
    <cellStyle name="Comma 2 3 66" xfId="1910" xr:uid="{00000000-0005-0000-0000-0000E4060000}"/>
    <cellStyle name="Comma 2 3 67" xfId="1911" xr:uid="{00000000-0005-0000-0000-0000E5060000}"/>
    <cellStyle name="Comma 2 3 68" xfId="1912" xr:uid="{00000000-0005-0000-0000-0000E6060000}"/>
    <cellStyle name="Comma 2 3 69" xfId="1913" xr:uid="{00000000-0005-0000-0000-0000E7060000}"/>
    <cellStyle name="Comma 2 3 7" xfId="1914" xr:uid="{00000000-0005-0000-0000-0000E8060000}"/>
    <cellStyle name="Comma 2 3 7 10" xfId="1915" xr:uid="{00000000-0005-0000-0000-0000E9060000}"/>
    <cellStyle name="Comma 2 3 7 11" xfId="1916" xr:uid="{00000000-0005-0000-0000-0000EA060000}"/>
    <cellStyle name="Comma 2 3 7 12" xfId="1917" xr:uid="{00000000-0005-0000-0000-0000EB060000}"/>
    <cellStyle name="Comma 2 3 7 13" xfId="1918" xr:uid="{00000000-0005-0000-0000-0000EC060000}"/>
    <cellStyle name="Comma 2 3 7 14" xfId="1919" xr:uid="{00000000-0005-0000-0000-0000ED060000}"/>
    <cellStyle name="Comma 2 3 7 15" xfId="1920" xr:uid="{00000000-0005-0000-0000-0000EE060000}"/>
    <cellStyle name="Comma 2 3 7 16" xfId="1921" xr:uid="{00000000-0005-0000-0000-0000EF060000}"/>
    <cellStyle name="Comma 2 3 7 17" xfId="1922" xr:uid="{00000000-0005-0000-0000-0000F0060000}"/>
    <cellStyle name="Comma 2 3 7 18" xfId="1923" xr:uid="{00000000-0005-0000-0000-0000F1060000}"/>
    <cellStyle name="Comma 2 3 7 19" xfId="1924" xr:uid="{00000000-0005-0000-0000-0000F2060000}"/>
    <cellStyle name="Comma 2 3 7 2" xfId="1925" xr:uid="{00000000-0005-0000-0000-0000F3060000}"/>
    <cellStyle name="Comma 2 3 7 20" xfId="1926" xr:uid="{00000000-0005-0000-0000-0000F4060000}"/>
    <cellStyle name="Comma 2 3 7 21" xfId="1927" xr:uid="{00000000-0005-0000-0000-0000F5060000}"/>
    <cellStyle name="Comma 2 3 7 22" xfId="1928" xr:uid="{00000000-0005-0000-0000-0000F6060000}"/>
    <cellStyle name="Comma 2 3 7 3" xfId="1929" xr:uid="{00000000-0005-0000-0000-0000F7060000}"/>
    <cellStyle name="Comma 2 3 7 4" xfId="1930" xr:uid="{00000000-0005-0000-0000-0000F8060000}"/>
    <cellStyle name="Comma 2 3 7 5" xfId="1931" xr:uid="{00000000-0005-0000-0000-0000F9060000}"/>
    <cellStyle name="Comma 2 3 7 6" xfId="1932" xr:uid="{00000000-0005-0000-0000-0000FA060000}"/>
    <cellStyle name="Comma 2 3 7 7" xfId="1933" xr:uid="{00000000-0005-0000-0000-0000FB060000}"/>
    <cellStyle name="Comma 2 3 7 8" xfId="1934" xr:uid="{00000000-0005-0000-0000-0000FC060000}"/>
    <cellStyle name="Comma 2 3 7 9" xfId="1935" xr:uid="{00000000-0005-0000-0000-0000FD060000}"/>
    <cellStyle name="Comma 2 3 70" xfId="1936" xr:uid="{00000000-0005-0000-0000-0000FE060000}"/>
    <cellStyle name="Comma 2 3 71" xfId="1937" xr:uid="{00000000-0005-0000-0000-0000FF060000}"/>
    <cellStyle name="Comma 2 3 72" xfId="1938" xr:uid="{00000000-0005-0000-0000-000000070000}"/>
    <cellStyle name="Comma 2 3 73" xfId="1939" xr:uid="{00000000-0005-0000-0000-000001070000}"/>
    <cellStyle name="Comma 2 3 73 2" xfId="7996" xr:uid="{00000000-0005-0000-0000-000002070000}"/>
    <cellStyle name="Comma 2 3 73 3" xfId="8578" xr:uid="{00000000-0005-0000-0000-000003070000}"/>
    <cellStyle name="Comma 2 3 74" xfId="1940" xr:uid="{00000000-0005-0000-0000-000004070000}"/>
    <cellStyle name="Comma 2 3 74 2" xfId="7997" xr:uid="{00000000-0005-0000-0000-000005070000}"/>
    <cellStyle name="Comma 2 3 74 3" xfId="8579" xr:uid="{00000000-0005-0000-0000-000006070000}"/>
    <cellStyle name="Comma 2 3 75" xfId="7823" xr:uid="{00000000-0005-0000-0000-000007070000}"/>
    <cellStyle name="Comma 2 3 8" xfId="1941" xr:uid="{00000000-0005-0000-0000-000008070000}"/>
    <cellStyle name="Comma 2 3 8 10" xfId="1942" xr:uid="{00000000-0005-0000-0000-000009070000}"/>
    <cellStyle name="Comma 2 3 8 11" xfId="1943" xr:uid="{00000000-0005-0000-0000-00000A070000}"/>
    <cellStyle name="Comma 2 3 8 12" xfId="1944" xr:uid="{00000000-0005-0000-0000-00000B070000}"/>
    <cellStyle name="Comma 2 3 8 13" xfId="1945" xr:uid="{00000000-0005-0000-0000-00000C070000}"/>
    <cellStyle name="Comma 2 3 8 14" xfId="1946" xr:uid="{00000000-0005-0000-0000-00000D070000}"/>
    <cellStyle name="Comma 2 3 8 15" xfId="1947" xr:uid="{00000000-0005-0000-0000-00000E070000}"/>
    <cellStyle name="Comma 2 3 8 16" xfId="1948" xr:uid="{00000000-0005-0000-0000-00000F070000}"/>
    <cellStyle name="Comma 2 3 8 17" xfId="1949" xr:uid="{00000000-0005-0000-0000-000010070000}"/>
    <cellStyle name="Comma 2 3 8 18" xfId="1950" xr:uid="{00000000-0005-0000-0000-000011070000}"/>
    <cellStyle name="Comma 2 3 8 19" xfId="1951" xr:uid="{00000000-0005-0000-0000-000012070000}"/>
    <cellStyle name="Comma 2 3 8 2" xfId="1952" xr:uid="{00000000-0005-0000-0000-000013070000}"/>
    <cellStyle name="Comma 2 3 8 20" xfId="1953" xr:uid="{00000000-0005-0000-0000-000014070000}"/>
    <cellStyle name="Comma 2 3 8 21" xfId="1954" xr:uid="{00000000-0005-0000-0000-000015070000}"/>
    <cellStyle name="Comma 2 3 8 22" xfId="1955" xr:uid="{00000000-0005-0000-0000-000016070000}"/>
    <cellStyle name="Comma 2 3 8 3" xfId="1956" xr:uid="{00000000-0005-0000-0000-000017070000}"/>
    <cellStyle name="Comma 2 3 8 4" xfId="1957" xr:uid="{00000000-0005-0000-0000-000018070000}"/>
    <cellStyle name="Comma 2 3 8 5" xfId="1958" xr:uid="{00000000-0005-0000-0000-000019070000}"/>
    <cellStyle name="Comma 2 3 8 6" xfId="1959" xr:uid="{00000000-0005-0000-0000-00001A070000}"/>
    <cellStyle name="Comma 2 3 8 7" xfId="1960" xr:uid="{00000000-0005-0000-0000-00001B070000}"/>
    <cellStyle name="Comma 2 3 8 8" xfId="1961" xr:uid="{00000000-0005-0000-0000-00001C070000}"/>
    <cellStyle name="Comma 2 3 8 9" xfId="1962" xr:uid="{00000000-0005-0000-0000-00001D070000}"/>
    <cellStyle name="Comma 2 3 9" xfId="1963" xr:uid="{00000000-0005-0000-0000-00001E070000}"/>
    <cellStyle name="Comma 2 3 9 10" xfId="1964" xr:uid="{00000000-0005-0000-0000-00001F070000}"/>
    <cellStyle name="Comma 2 3 9 11" xfId="1965" xr:uid="{00000000-0005-0000-0000-000020070000}"/>
    <cellStyle name="Comma 2 3 9 12" xfId="1966" xr:uid="{00000000-0005-0000-0000-000021070000}"/>
    <cellStyle name="Comma 2 3 9 13" xfId="1967" xr:uid="{00000000-0005-0000-0000-000022070000}"/>
    <cellStyle name="Comma 2 3 9 14" xfId="1968" xr:uid="{00000000-0005-0000-0000-000023070000}"/>
    <cellStyle name="Comma 2 3 9 15" xfId="1969" xr:uid="{00000000-0005-0000-0000-000024070000}"/>
    <cellStyle name="Comma 2 3 9 16" xfId="1970" xr:uid="{00000000-0005-0000-0000-000025070000}"/>
    <cellStyle name="Comma 2 3 9 17" xfId="1971" xr:uid="{00000000-0005-0000-0000-000026070000}"/>
    <cellStyle name="Comma 2 3 9 18" xfId="1972" xr:uid="{00000000-0005-0000-0000-000027070000}"/>
    <cellStyle name="Comma 2 3 9 19" xfId="1973" xr:uid="{00000000-0005-0000-0000-000028070000}"/>
    <cellStyle name="Comma 2 3 9 2" xfId="1974" xr:uid="{00000000-0005-0000-0000-000029070000}"/>
    <cellStyle name="Comma 2 3 9 20" xfId="1975" xr:uid="{00000000-0005-0000-0000-00002A070000}"/>
    <cellStyle name="Comma 2 3 9 21" xfId="1976" xr:uid="{00000000-0005-0000-0000-00002B070000}"/>
    <cellStyle name="Comma 2 3 9 22" xfId="1977" xr:uid="{00000000-0005-0000-0000-00002C070000}"/>
    <cellStyle name="Comma 2 3 9 3" xfId="1978" xr:uid="{00000000-0005-0000-0000-00002D070000}"/>
    <cellStyle name="Comma 2 3 9 4" xfId="1979" xr:uid="{00000000-0005-0000-0000-00002E070000}"/>
    <cellStyle name="Comma 2 3 9 5" xfId="1980" xr:uid="{00000000-0005-0000-0000-00002F070000}"/>
    <cellStyle name="Comma 2 3 9 6" xfId="1981" xr:uid="{00000000-0005-0000-0000-000030070000}"/>
    <cellStyle name="Comma 2 3 9 7" xfId="1982" xr:uid="{00000000-0005-0000-0000-000031070000}"/>
    <cellStyle name="Comma 2 3 9 8" xfId="1983" xr:uid="{00000000-0005-0000-0000-000032070000}"/>
    <cellStyle name="Comma 2 3 9 9" xfId="1984" xr:uid="{00000000-0005-0000-0000-000033070000}"/>
    <cellStyle name="Comma 2 30" xfId="1985" xr:uid="{00000000-0005-0000-0000-000034070000}"/>
    <cellStyle name="Comma 2 31" xfId="1986" xr:uid="{00000000-0005-0000-0000-000035070000}"/>
    <cellStyle name="Comma 2 32" xfId="1987" xr:uid="{00000000-0005-0000-0000-000036070000}"/>
    <cellStyle name="Comma 2 33" xfId="1988" xr:uid="{00000000-0005-0000-0000-000037070000}"/>
    <cellStyle name="Comma 2 34" xfId="1989" xr:uid="{00000000-0005-0000-0000-000038070000}"/>
    <cellStyle name="Comma 2 35" xfId="1990" xr:uid="{00000000-0005-0000-0000-000039070000}"/>
    <cellStyle name="Comma 2 36" xfId="1991" xr:uid="{00000000-0005-0000-0000-00003A070000}"/>
    <cellStyle name="Comma 2 37" xfId="1992" xr:uid="{00000000-0005-0000-0000-00003B070000}"/>
    <cellStyle name="Comma 2 38" xfId="1993" xr:uid="{00000000-0005-0000-0000-00003C070000}"/>
    <cellStyle name="Comma 2 39" xfId="1994" xr:uid="{00000000-0005-0000-0000-00003D070000}"/>
    <cellStyle name="Comma 2 4" xfId="1995" xr:uid="{00000000-0005-0000-0000-00003E070000}"/>
    <cellStyle name="Comma 2 4 10" xfId="1996" xr:uid="{00000000-0005-0000-0000-00003F070000}"/>
    <cellStyle name="Comma 2 4 10 2" xfId="1997" xr:uid="{00000000-0005-0000-0000-000040070000}"/>
    <cellStyle name="Comma 2 4 10 3" xfId="1998" xr:uid="{00000000-0005-0000-0000-000041070000}"/>
    <cellStyle name="Comma 2 4 10 4" xfId="1999" xr:uid="{00000000-0005-0000-0000-000042070000}"/>
    <cellStyle name="Comma 2 4 10 4 2" xfId="7998" xr:uid="{00000000-0005-0000-0000-000043070000}"/>
    <cellStyle name="Comma 2 4 10 4 3" xfId="8580" xr:uid="{00000000-0005-0000-0000-000044070000}"/>
    <cellStyle name="Comma 2 4 10 5" xfId="2000" xr:uid="{00000000-0005-0000-0000-000045070000}"/>
    <cellStyle name="Comma 2 4 10 5 2" xfId="7999" xr:uid="{00000000-0005-0000-0000-000046070000}"/>
    <cellStyle name="Comma 2 4 10 5 3" xfId="8581" xr:uid="{00000000-0005-0000-0000-000047070000}"/>
    <cellStyle name="Comma 2 4 11" xfId="2001" xr:uid="{00000000-0005-0000-0000-000048070000}"/>
    <cellStyle name="Comma 2 4 11 2" xfId="2002" xr:uid="{00000000-0005-0000-0000-000049070000}"/>
    <cellStyle name="Comma 2 4 11 3" xfId="2003" xr:uid="{00000000-0005-0000-0000-00004A070000}"/>
    <cellStyle name="Comma 2 4 11 4" xfId="2004" xr:uid="{00000000-0005-0000-0000-00004B070000}"/>
    <cellStyle name="Comma 2 4 11 4 2" xfId="8000" xr:uid="{00000000-0005-0000-0000-00004C070000}"/>
    <cellStyle name="Comma 2 4 11 4 3" xfId="8582" xr:uid="{00000000-0005-0000-0000-00004D070000}"/>
    <cellStyle name="Comma 2 4 11 5" xfId="2005" xr:uid="{00000000-0005-0000-0000-00004E070000}"/>
    <cellStyle name="Comma 2 4 11 5 2" xfId="8001" xr:uid="{00000000-0005-0000-0000-00004F070000}"/>
    <cellStyle name="Comma 2 4 11 5 3" xfId="8583" xr:uid="{00000000-0005-0000-0000-000050070000}"/>
    <cellStyle name="Comma 2 4 12" xfId="2006" xr:uid="{00000000-0005-0000-0000-000051070000}"/>
    <cellStyle name="Comma 2 4 12 2" xfId="2007" xr:uid="{00000000-0005-0000-0000-000052070000}"/>
    <cellStyle name="Comma 2 4 12 3" xfId="2008" xr:uid="{00000000-0005-0000-0000-000053070000}"/>
    <cellStyle name="Comma 2 4 12 4" xfId="2009" xr:uid="{00000000-0005-0000-0000-000054070000}"/>
    <cellStyle name="Comma 2 4 12 4 2" xfId="8002" xr:uid="{00000000-0005-0000-0000-000055070000}"/>
    <cellStyle name="Comma 2 4 12 4 3" xfId="8584" xr:uid="{00000000-0005-0000-0000-000056070000}"/>
    <cellStyle name="Comma 2 4 12 5" xfId="2010" xr:uid="{00000000-0005-0000-0000-000057070000}"/>
    <cellStyle name="Comma 2 4 12 5 2" xfId="8003" xr:uid="{00000000-0005-0000-0000-000058070000}"/>
    <cellStyle name="Comma 2 4 12 5 3" xfId="8585" xr:uid="{00000000-0005-0000-0000-000059070000}"/>
    <cellStyle name="Comma 2 4 13" xfId="2011" xr:uid="{00000000-0005-0000-0000-00005A070000}"/>
    <cellStyle name="Comma 2 4 13 2" xfId="2012" xr:uid="{00000000-0005-0000-0000-00005B070000}"/>
    <cellStyle name="Comma 2 4 13 3" xfId="2013" xr:uid="{00000000-0005-0000-0000-00005C070000}"/>
    <cellStyle name="Comma 2 4 13 4" xfId="2014" xr:uid="{00000000-0005-0000-0000-00005D070000}"/>
    <cellStyle name="Comma 2 4 13 4 2" xfId="8004" xr:uid="{00000000-0005-0000-0000-00005E070000}"/>
    <cellStyle name="Comma 2 4 13 4 3" xfId="8586" xr:uid="{00000000-0005-0000-0000-00005F070000}"/>
    <cellStyle name="Comma 2 4 13 5" xfId="2015" xr:uid="{00000000-0005-0000-0000-000060070000}"/>
    <cellStyle name="Comma 2 4 13 5 2" xfId="8005" xr:uid="{00000000-0005-0000-0000-000061070000}"/>
    <cellStyle name="Comma 2 4 13 5 3" xfId="8587" xr:uid="{00000000-0005-0000-0000-000062070000}"/>
    <cellStyle name="Comma 2 4 14" xfId="2016" xr:uid="{00000000-0005-0000-0000-000063070000}"/>
    <cellStyle name="Comma 2 4 14 2" xfId="2017" xr:uid="{00000000-0005-0000-0000-000064070000}"/>
    <cellStyle name="Comma 2 4 14 3" xfId="2018" xr:uid="{00000000-0005-0000-0000-000065070000}"/>
    <cellStyle name="Comma 2 4 14 4" xfId="2019" xr:uid="{00000000-0005-0000-0000-000066070000}"/>
    <cellStyle name="Comma 2 4 14 4 2" xfId="8006" xr:uid="{00000000-0005-0000-0000-000067070000}"/>
    <cellStyle name="Comma 2 4 14 4 3" xfId="8588" xr:uid="{00000000-0005-0000-0000-000068070000}"/>
    <cellStyle name="Comma 2 4 14 5" xfId="2020" xr:uid="{00000000-0005-0000-0000-000069070000}"/>
    <cellStyle name="Comma 2 4 14 5 2" xfId="8007" xr:uid="{00000000-0005-0000-0000-00006A070000}"/>
    <cellStyle name="Comma 2 4 14 5 3" xfId="8589" xr:uid="{00000000-0005-0000-0000-00006B070000}"/>
    <cellStyle name="Comma 2 4 15" xfId="2021" xr:uid="{00000000-0005-0000-0000-00006C070000}"/>
    <cellStyle name="Comma 2 4 15 2" xfId="2022" xr:uid="{00000000-0005-0000-0000-00006D070000}"/>
    <cellStyle name="Comma 2 4 15 3" xfId="2023" xr:uid="{00000000-0005-0000-0000-00006E070000}"/>
    <cellStyle name="Comma 2 4 15 4" xfId="2024" xr:uid="{00000000-0005-0000-0000-00006F070000}"/>
    <cellStyle name="Comma 2 4 15 4 2" xfId="8008" xr:uid="{00000000-0005-0000-0000-000070070000}"/>
    <cellStyle name="Comma 2 4 15 4 3" xfId="8590" xr:uid="{00000000-0005-0000-0000-000071070000}"/>
    <cellStyle name="Comma 2 4 15 5" xfId="2025" xr:uid="{00000000-0005-0000-0000-000072070000}"/>
    <cellStyle name="Comma 2 4 15 5 2" xfId="8009" xr:uid="{00000000-0005-0000-0000-000073070000}"/>
    <cellStyle name="Comma 2 4 15 5 3" xfId="8591" xr:uid="{00000000-0005-0000-0000-000074070000}"/>
    <cellStyle name="Comma 2 4 16" xfId="2026" xr:uid="{00000000-0005-0000-0000-000075070000}"/>
    <cellStyle name="Comma 2 4 16 2" xfId="2027" xr:uid="{00000000-0005-0000-0000-000076070000}"/>
    <cellStyle name="Comma 2 4 16 3" xfId="2028" xr:uid="{00000000-0005-0000-0000-000077070000}"/>
    <cellStyle name="Comma 2 4 16 4" xfId="2029" xr:uid="{00000000-0005-0000-0000-000078070000}"/>
    <cellStyle name="Comma 2 4 16 4 2" xfId="8010" xr:uid="{00000000-0005-0000-0000-000079070000}"/>
    <cellStyle name="Comma 2 4 16 4 3" xfId="8592" xr:uid="{00000000-0005-0000-0000-00007A070000}"/>
    <cellStyle name="Comma 2 4 16 5" xfId="2030" xr:uid="{00000000-0005-0000-0000-00007B070000}"/>
    <cellStyle name="Comma 2 4 16 5 2" xfId="8011" xr:uid="{00000000-0005-0000-0000-00007C070000}"/>
    <cellStyle name="Comma 2 4 16 5 3" xfId="8593" xr:uid="{00000000-0005-0000-0000-00007D070000}"/>
    <cellStyle name="Comma 2 4 17" xfId="2031" xr:uid="{00000000-0005-0000-0000-00007E070000}"/>
    <cellStyle name="Comma 2 4 17 2" xfId="2032" xr:uid="{00000000-0005-0000-0000-00007F070000}"/>
    <cellStyle name="Comma 2 4 17 3" xfId="2033" xr:uid="{00000000-0005-0000-0000-000080070000}"/>
    <cellStyle name="Comma 2 4 17 4" xfId="2034" xr:uid="{00000000-0005-0000-0000-000081070000}"/>
    <cellStyle name="Comma 2 4 17 4 2" xfId="8012" xr:uid="{00000000-0005-0000-0000-000082070000}"/>
    <cellStyle name="Comma 2 4 17 4 3" xfId="8594" xr:uid="{00000000-0005-0000-0000-000083070000}"/>
    <cellStyle name="Comma 2 4 17 5" xfId="2035" xr:uid="{00000000-0005-0000-0000-000084070000}"/>
    <cellStyle name="Comma 2 4 17 5 2" xfId="8013" xr:uid="{00000000-0005-0000-0000-000085070000}"/>
    <cellStyle name="Comma 2 4 17 5 3" xfId="8595" xr:uid="{00000000-0005-0000-0000-000086070000}"/>
    <cellStyle name="Comma 2 4 18" xfId="2036" xr:uid="{00000000-0005-0000-0000-000087070000}"/>
    <cellStyle name="Comma 2 4 18 10" xfId="2037" xr:uid="{00000000-0005-0000-0000-000088070000}"/>
    <cellStyle name="Comma 2 4 18 11" xfId="2038" xr:uid="{00000000-0005-0000-0000-000089070000}"/>
    <cellStyle name="Comma 2 4 18 12" xfId="2039" xr:uid="{00000000-0005-0000-0000-00008A070000}"/>
    <cellStyle name="Comma 2 4 18 13" xfId="2040" xr:uid="{00000000-0005-0000-0000-00008B070000}"/>
    <cellStyle name="Comma 2 4 18 14" xfId="2041" xr:uid="{00000000-0005-0000-0000-00008C070000}"/>
    <cellStyle name="Comma 2 4 18 15" xfId="2042" xr:uid="{00000000-0005-0000-0000-00008D070000}"/>
    <cellStyle name="Comma 2 4 18 16" xfId="2043" xr:uid="{00000000-0005-0000-0000-00008E070000}"/>
    <cellStyle name="Comma 2 4 18 17" xfId="2044" xr:uid="{00000000-0005-0000-0000-00008F070000}"/>
    <cellStyle name="Comma 2 4 18 18" xfId="2045" xr:uid="{00000000-0005-0000-0000-000090070000}"/>
    <cellStyle name="Comma 2 4 18 19" xfId="2046" xr:uid="{00000000-0005-0000-0000-000091070000}"/>
    <cellStyle name="Comma 2 4 18 2" xfId="2047" xr:uid="{00000000-0005-0000-0000-000092070000}"/>
    <cellStyle name="Comma 2 4 18 20" xfId="2048" xr:uid="{00000000-0005-0000-0000-000093070000}"/>
    <cellStyle name="Comma 2 4 18 21" xfId="2049" xr:uid="{00000000-0005-0000-0000-000094070000}"/>
    <cellStyle name="Comma 2 4 18 3" xfId="2050" xr:uid="{00000000-0005-0000-0000-000095070000}"/>
    <cellStyle name="Comma 2 4 18 4" xfId="2051" xr:uid="{00000000-0005-0000-0000-000096070000}"/>
    <cellStyle name="Comma 2 4 18 5" xfId="2052" xr:uid="{00000000-0005-0000-0000-000097070000}"/>
    <cellStyle name="Comma 2 4 18 6" xfId="2053" xr:uid="{00000000-0005-0000-0000-000098070000}"/>
    <cellStyle name="Comma 2 4 18 7" xfId="2054" xr:uid="{00000000-0005-0000-0000-000099070000}"/>
    <cellStyle name="Comma 2 4 18 8" xfId="2055" xr:uid="{00000000-0005-0000-0000-00009A070000}"/>
    <cellStyle name="Comma 2 4 18 9" xfId="2056" xr:uid="{00000000-0005-0000-0000-00009B070000}"/>
    <cellStyle name="Comma 2 4 19" xfId="2057" xr:uid="{00000000-0005-0000-0000-00009C070000}"/>
    <cellStyle name="Comma 2 4 2" xfId="2058" xr:uid="{00000000-0005-0000-0000-00009D070000}"/>
    <cellStyle name="Comma 2 4 2 10" xfId="2059" xr:uid="{00000000-0005-0000-0000-00009E070000}"/>
    <cellStyle name="Comma 2 4 2 11" xfId="2060" xr:uid="{00000000-0005-0000-0000-00009F070000}"/>
    <cellStyle name="Comma 2 4 2 12" xfId="2061" xr:uid="{00000000-0005-0000-0000-0000A0070000}"/>
    <cellStyle name="Comma 2 4 2 13" xfId="2062" xr:uid="{00000000-0005-0000-0000-0000A1070000}"/>
    <cellStyle name="Comma 2 4 2 14" xfId="2063" xr:uid="{00000000-0005-0000-0000-0000A2070000}"/>
    <cellStyle name="Comma 2 4 2 15" xfId="2064" xr:uid="{00000000-0005-0000-0000-0000A3070000}"/>
    <cellStyle name="Comma 2 4 2 16" xfId="2065" xr:uid="{00000000-0005-0000-0000-0000A4070000}"/>
    <cellStyle name="Comma 2 4 2 17" xfId="2066" xr:uid="{00000000-0005-0000-0000-0000A5070000}"/>
    <cellStyle name="Comma 2 4 2 18" xfId="2067" xr:uid="{00000000-0005-0000-0000-0000A6070000}"/>
    <cellStyle name="Comma 2 4 2 19" xfId="2068" xr:uid="{00000000-0005-0000-0000-0000A7070000}"/>
    <cellStyle name="Comma 2 4 2 2" xfId="2069" xr:uid="{00000000-0005-0000-0000-0000A8070000}"/>
    <cellStyle name="Comma 2 4 2 2 10" xfId="2070" xr:uid="{00000000-0005-0000-0000-0000A9070000}"/>
    <cellStyle name="Comma 2 4 2 2 11" xfId="2071" xr:uid="{00000000-0005-0000-0000-0000AA070000}"/>
    <cellStyle name="Comma 2 4 2 2 12" xfId="2072" xr:uid="{00000000-0005-0000-0000-0000AB070000}"/>
    <cellStyle name="Comma 2 4 2 2 13" xfId="2073" xr:uid="{00000000-0005-0000-0000-0000AC070000}"/>
    <cellStyle name="Comma 2 4 2 2 14" xfId="2074" xr:uid="{00000000-0005-0000-0000-0000AD070000}"/>
    <cellStyle name="Comma 2 4 2 2 15" xfId="2075" xr:uid="{00000000-0005-0000-0000-0000AE070000}"/>
    <cellStyle name="Comma 2 4 2 2 16" xfId="2076" xr:uid="{00000000-0005-0000-0000-0000AF070000}"/>
    <cellStyle name="Comma 2 4 2 2 17" xfId="2077" xr:uid="{00000000-0005-0000-0000-0000B0070000}"/>
    <cellStyle name="Comma 2 4 2 2 18" xfId="2078" xr:uid="{00000000-0005-0000-0000-0000B1070000}"/>
    <cellStyle name="Comma 2 4 2 2 19" xfId="2079" xr:uid="{00000000-0005-0000-0000-0000B2070000}"/>
    <cellStyle name="Comma 2 4 2 2 2" xfId="2080" xr:uid="{00000000-0005-0000-0000-0000B3070000}"/>
    <cellStyle name="Comma 2 4 2 2 20" xfId="2081" xr:uid="{00000000-0005-0000-0000-0000B4070000}"/>
    <cellStyle name="Comma 2 4 2 2 21" xfId="2082" xr:uid="{00000000-0005-0000-0000-0000B5070000}"/>
    <cellStyle name="Comma 2 4 2 2 22" xfId="2083" xr:uid="{00000000-0005-0000-0000-0000B6070000}"/>
    <cellStyle name="Comma 2 4 2 2 23" xfId="2084" xr:uid="{00000000-0005-0000-0000-0000B7070000}"/>
    <cellStyle name="Comma 2 4 2 2 24" xfId="2085" xr:uid="{00000000-0005-0000-0000-0000B8070000}"/>
    <cellStyle name="Comma 2 4 2 2 25" xfId="2086" xr:uid="{00000000-0005-0000-0000-0000B9070000}"/>
    <cellStyle name="Comma 2 4 2 2 25 2" xfId="8014" xr:uid="{00000000-0005-0000-0000-0000BA070000}"/>
    <cellStyle name="Comma 2 4 2 2 25 3" xfId="8596" xr:uid="{00000000-0005-0000-0000-0000BB070000}"/>
    <cellStyle name="Comma 2 4 2 2 26" xfId="2087" xr:uid="{00000000-0005-0000-0000-0000BC070000}"/>
    <cellStyle name="Comma 2 4 2 2 26 2" xfId="8015" xr:uid="{00000000-0005-0000-0000-0000BD070000}"/>
    <cellStyle name="Comma 2 4 2 2 26 3" xfId="8597" xr:uid="{00000000-0005-0000-0000-0000BE070000}"/>
    <cellStyle name="Comma 2 4 2 2 3" xfId="2088" xr:uid="{00000000-0005-0000-0000-0000BF070000}"/>
    <cellStyle name="Comma 2 4 2 2 4" xfId="2089" xr:uid="{00000000-0005-0000-0000-0000C0070000}"/>
    <cellStyle name="Comma 2 4 2 2 5" xfId="2090" xr:uid="{00000000-0005-0000-0000-0000C1070000}"/>
    <cellStyle name="Comma 2 4 2 2 6" xfId="2091" xr:uid="{00000000-0005-0000-0000-0000C2070000}"/>
    <cellStyle name="Comma 2 4 2 2 7" xfId="2092" xr:uid="{00000000-0005-0000-0000-0000C3070000}"/>
    <cellStyle name="Comma 2 4 2 2 8" xfId="2093" xr:uid="{00000000-0005-0000-0000-0000C4070000}"/>
    <cellStyle name="Comma 2 4 2 2 9" xfId="2094" xr:uid="{00000000-0005-0000-0000-0000C5070000}"/>
    <cellStyle name="Comma 2 4 2 20" xfId="2095" xr:uid="{00000000-0005-0000-0000-0000C6070000}"/>
    <cellStyle name="Comma 2 4 2 21" xfId="2096" xr:uid="{00000000-0005-0000-0000-0000C7070000}"/>
    <cellStyle name="Comma 2 4 2 22" xfId="2097" xr:uid="{00000000-0005-0000-0000-0000C8070000}"/>
    <cellStyle name="Comma 2 4 2 3" xfId="2098" xr:uid="{00000000-0005-0000-0000-0000C9070000}"/>
    <cellStyle name="Comma 2 4 2 3 10" xfId="2099" xr:uid="{00000000-0005-0000-0000-0000CA070000}"/>
    <cellStyle name="Comma 2 4 2 3 11" xfId="2100" xr:uid="{00000000-0005-0000-0000-0000CB070000}"/>
    <cellStyle name="Comma 2 4 2 3 12" xfId="2101" xr:uid="{00000000-0005-0000-0000-0000CC070000}"/>
    <cellStyle name="Comma 2 4 2 3 13" xfId="2102" xr:uid="{00000000-0005-0000-0000-0000CD070000}"/>
    <cellStyle name="Comma 2 4 2 3 14" xfId="2103" xr:uid="{00000000-0005-0000-0000-0000CE070000}"/>
    <cellStyle name="Comma 2 4 2 3 15" xfId="2104" xr:uid="{00000000-0005-0000-0000-0000CF070000}"/>
    <cellStyle name="Comma 2 4 2 3 16" xfId="2105" xr:uid="{00000000-0005-0000-0000-0000D0070000}"/>
    <cellStyle name="Comma 2 4 2 3 17" xfId="2106" xr:uid="{00000000-0005-0000-0000-0000D1070000}"/>
    <cellStyle name="Comma 2 4 2 3 18" xfId="2107" xr:uid="{00000000-0005-0000-0000-0000D2070000}"/>
    <cellStyle name="Comma 2 4 2 3 19" xfId="2108" xr:uid="{00000000-0005-0000-0000-0000D3070000}"/>
    <cellStyle name="Comma 2 4 2 3 2" xfId="2109" xr:uid="{00000000-0005-0000-0000-0000D4070000}"/>
    <cellStyle name="Comma 2 4 2 3 20" xfId="2110" xr:uid="{00000000-0005-0000-0000-0000D5070000}"/>
    <cellStyle name="Comma 2 4 2 3 21" xfId="2111" xr:uid="{00000000-0005-0000-0000-0000D6070000}"/>
    <cellStyle name="Comma 2 4 2 3 22" xfId="2112" xr:uid="{00000000-0005-0000-0000-0000D7070000}"/>
    <cellStyle name="Comma 2 4 2 3 23" xfId="2113" xr:uid="{00000000-0005-0000-0000-0000D8070000}"/>
    <cellStyle name="Comma 2 4 2 3 24" xfId="2114" xr:uid="{00000000-0005-0000-0000-0000D9070000}"/>
    <cellStyle name="Comma 2 4 2 3 24 2" xfId="8016" xr:uid="{00000000-0005-0000-0000-0000DA070000}"/>
    <cellStyle name="Comma 2 4 2 3 24 3" xfId="8598" xr:uid="{00000000-0005-0000-0000-0000DB070000}"/>
    <cellStyle name="Comma 2 4 2 3 25" xfId="2115" xr:uid="{00000000-0005-0000-0000-0000DC070000}"/>
    <cellStyle name="Comma 2 4 2 3 25 2" xfId="8017" xr:uid="{00000000-0005-0000-0000-0000DD070000}"/>
    <cellStyle name="Comma 2 4 2 3 25 3" xfId="8599" xr:uid="{00000000-0005-0000-0000-0000DE070000}"/>
    <cellStyle name="Comma 2 4 2 3 3" xfId="2116" xr:uid="{00000000-0005-0000-0000-0000DF070000}"/>
    <cellStyle name="Comma 2 4 2 3 4" xfId="2117" xr:uid="{00000000-0005-0000-0000-0000E0070000}"/>
    <cellStyle name="Comma 2 4 2 3 5" xfId="2118" xr:uid="{00000000-0005-0000-0000-0000E1070000}"/>
    <cellStyle name="Comma 2 4 2 3 6" xfId="2119" xr:uid="{00000000-0005-0000-0000-0000E2070000}"/>
    <cellStyle name="Comma 2 4 2 3 7" xfId="2120" xr:uid="{00000000-0005-0000-0000-0000E3070000}"/>
    <cellStyle name="Comma 2 4 2 3 8" xfId="2121" xr:uid="{00000000-0005-0000-0000-0000E4070000}"/>
    <cellStyle name="Comma 2 4 2 3 9" xfId="2122" xr:uid="{00000000-0005-0000-0000-0000E5070000}"/>
    <cellStyle name="Comma 2 4 2 4" xfId="2123" xr:uid="{00000000-0005-0000-0000-0000E6070000}"/>
    <cellStyle name="Comma 2 4 2 5" xfId="2124" xr:uid="{00000000-0005-0000-0000-0000E7070000}"/>
    <cellStyle name="Comma 2 4 2 6" xfId="2125" xr:uid="{00000000-0005-0000-0000-0000E8070000}"/>
    <cellStyle name="Comma 2 4 2 7" xfId="2126" xr:uid="{00000000-0005-0000-0000-0000E9070000}"/>
    <cellStyle name="Comma 2 4 2 8" xfId="2127" xr:uid="{00000000-0005-0000-0000-0000EA070000}"/>
    <cellStyle name="Comma 2 4 2 9" xfId="2128" xr:uid="{00000000-0005-0000-0000-0000EB070000}"/>
    <cellStyle name="Comma 2 4 20" xfId="2129" xr:uid="{00000000-0005-0000-0000-0000EC070000}"/>
    <cellStyle name="Comma 2 4 21" xfId="2130" xr:uid="{00000000-0005-0000-0000-0000ED070000}"/>
    <cellStyle name="Comma 2 4 22" xfId="2131" xr:uid="{00000000-0005-0000-0000-0000EE070000}"/>
    <cellStyle name="Comma 2 4 23" xfId="2132" xr:uid="{00000000-0005-0000-0000-0000EF070000}"/>
    <cellStyle name="Comma 2 4 24" xfId="2133" xr:uid="{00000000-0005-0000-0000-0000F0070000}"/>
    <cellStyle name="Comma 2 4 25" xfId="2134" xr:uid="{00000000-0005-0000-0000-0000F1070000}"/>
    <cellStyle name="Comma 2 4 26" xfId="2135" xr:uid="{00000000-0005-0000-0000-0000F2070000}"/>
    <cellStyle name="Comma 2 4 27" xfId="2136" xr:uid="{00000000-0005-0000-0000-0000F3070000}"/>
    <cellStyle name="Comma 2 4 28" xfId="2137" xr:uid="{00000000-0005-0000-0000-0000F4070000}"/>
    <cellStyle name="Comma 2 4 29" xfId="2138" xr:uid="{00000000-0005-0000-0000-0000F5070000}"/>
    <cellStyle name="Comma 2 4 3" xfId="2139" xr:uid="{00000000-0005-0000-0000-0000F6070000}"/>
    <cellStyle name="Comma 2 4 3 2" xfId="2140" xr:uid="{00000000-0005-0000-0000-0000F7070000}"/>
    <cellStyle name="Comma 2 4 3 3" xfId="2141" xr:uid="{00000000-0005-0000-0000-0000F8070000}"/>
    <cellStyle name="Comma 2 4 3 4" xfId="2142" xr:uid="{00000000-0005-0000-0000-0000F9070000}"/>
    <cellStyle name="Comma 2 4 3 4 2" xfId="8018" xr:uid="{00000000-0005-0000-0000-0000FA070000}"/>
    <cellStyle name="Comma 2 4 3 4 3" xfId="8600" xr:uid="{00000000-0005-0000-0000-0000FB070000}"/>
    <cellStyle name="Comma 2 4 3 5" xfId="2143" xr:uid="{00000000-0005-0000-0000-0000FC070000}"/>
    <cellStyle name="Comma 2 4 3 5 2" xfId="8019" xr:uid="{00000000-0005-0000-0000-0000FD070000}"/>
    <cellStyle name="Comma 2 4 3 5 3" xfId="8601" xr:uid="{00000000-0005-0000-0000-0000FE070000}"/>
    <cellStyle name="Comma 2 4 30" xfId="2144" xr:uid="{00000000-0005-0000-0000-0000FF070000}"/>
    <cellStyle name="Comma 2 4 31" xfId="2145" xr:uid="{00000000-0005-0000-0000-000000080000}"/>
    <cellStyle name="Comma 2 4 32" xfId="2146" xr:uid="{00000000-0005-0000-0000-000001080000}"/>
    <cellStyle name="Comma 2 4 33" xfId="2147" xr:uid="{00000000-0005-0000-0000-000002080000}"/>
    <cellStyle name="Comma 2 4 34" xfId="2148" xr:uid="{00000000-0005-0000-0000-000003080000}"/>
    <cellStyle name="Comma 2 4 35" xfId="2149" xr:uid="{00000000-0005-0000-0000-000004080000}"/>
    <cellStyle name="Comma 2 4 36" xfId="2150" xr:uid="{00000000-0005-0000-0000-000005080000}"/>
    <cellStyle name="Comma 2 4 37" xfId="2151" xr:uid="{00000000-0005-0000-0000-000006080000}"/>
    <cellStyle name="Comma 2 4 38" xfId="2152" xr:uid="{00000000-0005-0000-0000-000007080000}"/>
    <cellStyle name="Comma 2 4 39" xfId="2153" xr:uid="{00000000-0005-0000-0000-000008080000}"/>
    <cellStyle name="Comma 2 4 4" xfId="2154" xr:uid="{00000000-0005-0000-0000-000009080000}"/>
    <cellStyle name="Comma 2 4 4 2" xfId="2155" xr:uid="{00000000-0005-0000-0000-00000A080000}"/>
    <cellStyle name="Comma 2 4 4 3" xfId="2156" xr:uid="{00000000-0005-0000-0000-00000B080000}"/>
    <cellStyle name="Comma 2 4 4 4" xfId="2157" xr:uid="{00000000-0005-0000-0000-00000C080000}"/>
    <cellStyle name="Comma 2 4 4 4 2" xfId="8020" xr:uid="{00000000-0005-0000-0000-00000D080000}"/>
    <cellStyle name="Comma 2 4 4 4 3" xfId="8602" xr:uid="{00000000-0005-0000-0000-00000E080000}"/>
    <cellStyle name="Comma 2 4 4 5" xfId="2158" xr:uid="{00000000-0005-0000-0000-00000F080000}"/>
    <cellStyle name="Comma 2 4 4 5 2" xfId="8021" xr:uid="{00000000-0005-0000-0000-000010080000}"/>
    <cellStyle name="Comma 2 4 4 5 3" xfId="8603" xr:uid="{00000000-0005-0000-0000-000011080000}"/>
    <cellStyle name="Comma 2 4 40" xfId="2159" xr:uid="{00000000-0005-0000-0000-000012080000}"/>
    <cellStyle name="Comma 2 4 41" xfId="2160" xr:uid="{00000000-0005-0000-0000-000013080000}"/>
    <cellStyle name="Comma 2 4 42" xfId="2161" xr:uid="{00000000-0005-0000-0000-000014080000}"/>
    <cellStyle name="Comma 2 4 43" xfId="2162" xr:uid="{00000000-0005-0000-0000-000015080000}"/>
    <cellStyle name="Comma 2 4 43 2" xfId="8022" xr:uid="{00000000-0005-0000-0000-000016080000}"/>
    <cellStyle name="Comma 2 4 43 3" xfId="8604" xr:uid="{00000000-0005-0000-0000-000017080000}"/>
    <cellStyle name="Comma 2 4 44" xfId="2163" xr:uid="{00000000-0005-0000-0000-000018080000}"/>
    <cellStyle name="Comma 2 4 44 2" xfId="8023" xr:uid="{00000000-0005-0000-0000-000019080000}"/>
    <cellStyle name="Comma 2 4 44 3" xfId="8605" xr:uid="{00000000-0005-0000-0000-00001A080000}"/>
    <cellStyle name="Comma 2 4 5" xfId="2164" xr:uid="{00000000-0005-0000-0000-00001B080000}"/>
    <cellStyle name="Comma 2 4 5 2" xfId="2165" xr:uid="{00000000-0005-0000-0000-00001C080000}"/>
    <cellStyle name="Comma 2 4 5 3" xfId="2166" xr:uid="{00000000-0005-0000-0000-00001D080000}"/>
    <cellStyle name="Comma 2 4 5 4" xfId="2167" xr:uid="{00000000-0005-0000-0000-00001E080000}"/>
    <cellStyle name="Comma 2 4 5 4 2" xfId="8024" xr:uid="{00000000-0005-0000-0000-00001F080000}"/>
    <cellStyle name="Comma 2 4 5 4 3" xfId="8606" xr:uid="{00000000-0005-0000-0000-000020080000}"/>
    <cellStyle name="Comma 2 4 5 5" xfId="2168" xr:uid="{00000000-0005-0000-0000-000021080000}"/>
    <cellStyle name="Comma 2 4 5 5 2" xfId="8025" xr:uid="{00000000-0005-0000-0000-000022080000}"/>
    <cellStyle name="Comma 2 4 5 5 3" xfId="8607" xr:uid="{00000000-0005-0000-0000-000023080000}"/>
    <cellStyle name="Comma 2 4 6" xfId="2169" xr:uid="{00000000-0005-0000-0000-000024080000}"/>
    <cellStyle name="Comma 2 4 6 2" xfId="2170" xr:uid="{00000000-0005-0000-0000-000025080000}"/>
    <cellStyle name="Comma 2 4 6 3" xfId="2171" xr:uid="{00000000-0005-0000-0000-000026080000}"/>
    <cellStyle name="Comma 2 4 6 4" xfId="2172" xr:uid="{00000000-0005-0000-0000-000027080000}"/>
    <cellStyle name="Comma 2 4 6 4 2" xfId="8026" xr:uid="{00000000-0005-0000-0000-000028080000}"/>
    <cellStyle name="Comma 2 4 6 4 3" xfId="8608" xr:uid="{00000000-0005-0000-0000-000029080000}"/>
    <cellStyle name="Comma 2 4 6 5" xfId="2173" xr:uid="{00000000-0005-0000-0000-00002A080000}"/>
    <cellStyle name="Comma 2 4 6 5 2" xfId="8027" xr:uid="{00000000-0005-0000-0000-00002B080000}"/>
    <cellStyle name="Comma 2 4 6 5 3" xfId="8609" xr:uid="{00000000-0005-0000-0000-00002C080000}"/>
    <cellStyle name="Comma 2 4 7" xfId="2174" xr:uid="{00000000-0005-0000-0000-00002D080000}"/>
    <cellStyle name="Comma 2 4 7 2" xfId="2175" xr:uid="{00000000-0005-0000-0000-00002E080000}"/>
    <cellStyle name="Comma 2 4 7 3" xfId="2176" xr:uid="{00000000-0005-0000-0000-00002F080000}"/>
    <cellStyle name="Comma 2 4 7 4" xfId="2177" xr:uid="{00000000-0005-0000-0000-000030080000}"/>
    <cellStyle name="Comma 2 4 7 4 2" xfId="8028" xr:uid="{00000000-0005-0000-0000-000031080000}"/>
    <cellStyle name="Comma 2 4 7 4 3" xfId="8610" xr:uid="{00000000-0005-0000-0000-000032080000}"/>
    <cellStyle name="Comma 2 4 7 5" xfId="2178" xr:uid="{00000000-0005-0000-0000-000033080000}"/>
    <cellStyle name="Comma 2 4 7 5 2" xfId="8029" xr:uid="{00000000-0005-0000-0000-000034080000}"/>
    <cellStyle name="Comma 2 4 7 5 3" xfId="8611" xr:uid="{00000000-0005-0000-0000-000035080000}"/>
    <cellStyle name="Comma 2 4 8" xfId="2179" xr:uid="{00000000-0005-0000-0000-000036080000}"/>
    <cellStyle name="Comma 2 4 8 2" xfId="2180" xr:uid="{00000000-0005-0000-0000-000037080000}"/>
    <cellStyle name="Comma 2 4 8 3" xfId="2181" xr:uid="{00000000-0005-0000-0000-000038080000}"/>
    <cellStyle name="Comma 2 4 8 4" xfId="2182" xr:uid="{00000000-0005-0000-0000-000039080000}"/>
    <cellStyle name="Comma 2 4 8 4 2" xfId="8030" xr:uid="{00000000-0005-0000-0000-00003A080000}"/>
    <cellStyle name="Comma 2 4 8 4 3" xfId="8612" xr:uid="{00000000-0005-0000-0000-00003B080000}"/>
    <cellStyle name="Comma 2 4 8 5" xfId="2183" xr:uid="{00000000-0005-0000-0000-00003C080000}"/>
    <cellStyle name="Comma 2 4 8 5 2" xfId="8031" xr:uid="{00000000-0005-0000-0000-00003D080000}"/>
    <cellStyle name="Comma 2 4 8 5 3" xfId="8613" xr:uid="{00000000-0005-0000-0000-00003E080000}"/>
    <cellStyle name="Comma 2 4 9" xfId="2184" xr:uid="{00000000-0005-0000-0000-00003F080000}"/>
    <cellStyle name="Comma 2 4 9 2" xfId="2185" xr:uid="{00000000-0005-0000-0000-000040080000}"/>
    <cellStyle name="Comma 2 4 9 3" xfId="2186" xr:uid="{00000000-0005-0000-0000-000041080000}"/>
    <cellStyle name="Comma 2 4 9 4" xfId="2187" xr:uid="{00000000-0005-0000-0000-000042080000}"/>
    <cellStyle name="Comma 2 4 9 4 2" xfId="8032" xr:uid="{00000000-0005-0000-0000-000043080000}"/>
    <cellStyle name="Comma 2 4 9 4 3" xfId="8614" xr:uid="{00000000-0005-0000-0000-000044080000}"/>
    <cellStyle name="Comma 2 4 9 5" xfId="2188" xr:uid="{00000000-0005-0000-0000-000045080000}"/>
    <cellStyle name="Comma 2 4 9 5 2" xfId="8033" xr:uid="{00000000-0005-0000-0000-000046080000}"/>
    <cellStyle name="Comma 2 4 9 5 3" xfId="8615" xr:uid="{00000000-0005-0000-0000-000047080000}"/>
    <cellStyle name="Comma 2 40" xfId="2189" xr:uid="{00000000-0005-0000-0000-000048080000}"/>
    <cellStyle name="Comma 2 40 2" xfId="8034" xr:uid="{00000000-0005-0000-0000-000049080000}"/>
    <cellStyle name="Comma 2 40 3" xfId="8616" xr:uid="{00000000-0005-0000-0000-00004A080000}"/>
    <cellStyle name="Comma 2 41" xfId="2190" xr:uid="{00000000-0005-0000-0000-00004B080000}"/>
    <cellStyle name="Comma 2 41 2" xfId="8035" xr:uid="{00000000-0005-0000-0000-00004C080000}"/>
    <cellStyle name="Comma 2 41 3" xfId="8617" xr:uid="{00000000-0005-0000-0000-00004D080000}"/>
    <cellStyle name="Comma 2 42" xfId="7718" xr:uid="{00000000-0005-0000-0000-00004E080000}"/>
    <cellStyle name="Comma 2 43" xfId="9489" xr:uid="{00000000-0005-0000-0000-000053080000}"/>
    <cellStyle name="Comma 2 5" xfId="2191" xr:uid="{00000000-0005-0000-0000-00004F080000}"/>
    <cellStyle name="Comma 2 5 10" xfId="2192" xr:uid="{00000000-0005-0000-0000-000050080000}"/>
    <cellStyle name="Comma 2 5 10 2" xfId="2193" xr:uid="{00000000-0005-0000-0000-000051080000}"/>
    <cellStyle name="Comma 2 5 10 3" xfId="2194" xr:uid="{00000000-0005-0000-0000-000052080000}"/>
    <cellStyle name="Comma 2 5 10 4" xfId="2195" xr:uid="{00000000-0005-0000-0000-000053080000}"/>
    <cellStyle name="Comma 2 5 10 4 2" xfId="8036" xr:uid="{00000000-0005-0000-0000-000054080000}"/>
    <cellStyle name="Comma 2 5 10 4 3" xfId="8618" xr:uid="{00000000-0005-0000-0000-000055080000}"/>
    <cellStyle name="Comma 2 5 10 5" xfId="2196" xr:uid="{00000000-0005-0000-0000-000056080000}"/>
    <cellStyle name="Comma 2 5 10 5 2" xfId="8037" xr:uid="{00000000-0005-0000-0000-000057080000}"/>
    <cellStyle name="Comma 2 5 10 5 3" xfId="8619" xr:uid="{00000000-0005-0000-0000-000058080000}"/>
    <cellStyle name="Comma 2 5 11" xfId="2197" xr:uid="{00000000-0005-0000-0000-000059080000}"/>
    <cellStyle name="Comma 2 5 11 2" xfId="2198" xr:uid="{00000000-0005-0000-0000-00005A080000}"/>
    <cellStyle name="Comma 2 5 11 3" xfId="2199" xr:uid="{00000000-0005-0000-0000-00005B080000}"/>
    <cellStyle name="Comma 2 5 11 4" xfId="2200" xr:uid="{00000000-0005-0000-0000-00005C080000}"/>
    <cellStyle name="Comma 2 5 11 4 2" xfId="8038" xr:uid="{00000000-0005-0000-0000-00005D080000}"/>
    <cellStyle name="Comma 2 5 11 4 3" xfId="8620" xr:uid="{00000000-0005-0000-0000-00005E080000}"/>
    <cellStyle name="Comma 2 5 11 5" xfId="2201" xr:uid="{00000000-0005-0000-0000-00005F080000}"/>
    <cellStyle name="Comma 2 5 11 5 2" xfId="8039" xr:uid="{00000000-0005-0000-0000-000060080000}"/>
    <cellStyle name="Comma 2 5 11 5 3" xfId="8621" xr:uid="{00000000-0005-0000-0000-000061080000}"/>
    <cellStyle name="Comma 2 5 12" xfId="2202" xr:uid="{00000000-0005-0000-0000-000062080000}"/>
    <cellStyle name="Comma 2 5 12 2" xfId="2203" xr:uid="{00000000-0005-0000-0000-000063080000}"/>
    <cellStyle name="Comma 2 5 12 3" xfId="2204" xr:uid="{00000000-0005-0000-0000-000064080000}"/>
    <cellStyle name="Comma 2 5 12 4" xfId="2205" xr:uid="{00000000-0005-0000-0000-000065080000}"/>
    <cellStyle name="Comma 2 5 12 4 2" xfId="8040" xr:uid="{00000000-0005-0000-0000-000066080000}"/>
    <cellStyle name="Comma 2 5 12 4 3" xfId="8622" xr:uid="{00000000-0005-0000-0000-000067080000}"/>
    <cellStyle name="Comma 2 5 12 5" xfId="2206" xr:uid="{00000000-0005-0000-0000-000068080000}"/>
    <cellStyle name="Comma 2 5 12 5 2" xfId="8041" xr:uid="{00000000-0005-0000-0000-000069080000}"/>
    <cellStyle name="Comma 2 5 12 5 3" xfId="8623" xr:uid="{00000000-0005-0000-0000-00006A080000}"/>
    <cellStyle name="Comma 2 5 13" xfId="2207" xr:uid="{00000000-0005-0000-0000-00006B080000}"/>
    <cellStyle name="Comma 2 5 13 2" xfId="2208" xr:uid="{00000000-0005-0000-0000-00006C080000}"/>
    <cellStyle name="Comma 2 5 13 3" xfId="2209" xr:uid="{00000000-0005-0000-0000-00006D080000}"/>
    <cellStyle name="Comma 2 5 13 4" xfId="2210" xr:uid="{00000000-0005-0000-0000-00006E080000}"/>
    <cellStyle name="Comma 2 5 13 4 2" xfId="8042" xr:uid="{00000000-0005-0000-0000-00006F080000}"/>
    <cellStyle name="Comma 2 5 13 4 3" xfId="8624" xr:uid="{00000000-0005-0000-0000-000070080000}"/>
    <cellStyle name="Comma 2 5 13 5" xfId="2211" xr:uid="{00000000-0005-0000-0000-000071080000}"/>
    <cellStyle name="Comma 2 5 13 5 2" xfId="8043" xr:uid="{00000000-0005-0000-0000-000072080000}"/>
    <cellStyle name="Comma 2 5 13 5 3" xfId="8625" xr:uid="{00000000-0005-0000-0000-000073080000}"/>
    <cellStyle name="Comma 2 5 14" xfId="2212" xr:uid="{00000000-0005-0000-0000-000074080000}"/>
    <cellStyle name="Comma 2 5 14 2" xfId="2213" xr:uid="{00000000-0005-0000-0000-000075080000}"/>
    <cellStyle name="Comma 2 5 14 3" xfId="2214" xr:uid="{00000000-0005-0000-0000-000076080000}"/>
    <cellStyle name="Comma 2 5 14 4" xfId="2215" xr:uid="{00000000-0005-0000-0000-000077080000}"/>
    <cellStyle name="Comma 2 5 14 4 2" xfId="8044" xr:uid="{00000000-0005-0000-0000-000078080000}"/>
    <cellStyle name="Comma 2 5 14 4 3" xfId="8626" xr:uid="{00000000-0005-0000-0000-000079080000}"/>
    <cellStyle name="Comma 2 5 14 5" xfId="2216" xr:uid="{00000000-0005-0000-0000-00007A080000}"/>
    <cellStyle name="Comma 2 5 14 5 2" xfId="8045" xr:uid="{00000000-0005-0000-0000-00007B080000}"/>
    <cellStyle name="Comma 2 5 14 5 3" xfId="8627" xr:uid="{00000000-0005-0000-0000-00007C080000}"/>
    <cellStyle name="Comma 2 5 15" xfId="2217" xr:uid="{00000000-0005-0000-0000-00007D080000}"/>
    <cellStyle name="Comma 2 5 15 2" xfId="2218" xr:uid="{00000000-0005-0000-0000-00007E080000}"/>
    <cellStyle name="Comma 2 5 15 3" xfId="2219" xr:uid="{00000000-0005-0000-0000-00007F080000}"/>
    <cellStyle name="Comma 2 5 15 4" xfId="2220" xr:uid="{00000000-0005-0000-0000-000080080000}"/>
    <cellStyle name="Comma 2 5 15 4 2" xfId="8046" xr:uid="{00000000-0005-0000-0000-000081080000}"/>
    <cellStyle name="Comma 2 5 15 4 3" xfId="8628" xr:uid="{00000000-0005-0000-0000-000082080000}"/>
    <cellStyle name="Comma 2 5 15 5" xfId="2221" xr:uid="{00000000-0005-0000-0000-000083080000}"/>
    <cellStyle name="Comma 2 5 15 5 2" xfId="8047" xr:uid="{00000000-0005-0000-0000-000084080000}"/>
    <cellStyle name="Comma 2 5 15 5 3" xfId="8629" xr:uid="{00000000-0005-0000-0000-000085080000}"/>
    <cellStyle name="Comma 2 5 16" xfId="2222" xr:uid="{00000000-0005-0000-0000-000086080000}"/>
    <cellStyle name="Comma 2 5 16 2" xfId="2223" xr:uid="{00000000-0005-0000-0000-000087080000}"/>
    <cellStyle name="Comma 2 5 16 3" xfId="2224" xr:uid="{00000000-0005-0000-0000-000088080000}"/>
    <cellStyle name="Comma 2 5 16 4" xfId="2225" xr:uid="{00000000-0005-0000-0000-000089080000}"/>
    <cellStyle name="Comma 2 5 16 4 2" xfId="8048" xr:uid="{00000000-0005-0000-0000-00008A080000}"/>
    <cellStyle name="Comma 2 5 16 4 3" xfId="8630" xr:uid="{00000000-0005-0000-0000-00008B080000}"/>
    <cellStyle name="Comma 2 5 16 5" xfId="2226" xr:uid="{00000000-0005-0000-0000-00008C080000}"/>
    <cellStyle name="Comma 2 5 16 5 2" xfId="8049" xr:uid="{00000000-0005-0000-0000-00008D080000}"/>
    <cellStyle name="Comma 2 5 16 5 3" xfId="8631" xr:uid="{00000000-0005-0000-0000-00008E080000}"/>
    <cellStyle name="Comma 2 5 17" xfId="2227" xr:uid="{00000000-0005-0000-0000-00008F080000}"/>
    <cellStyle name="Comma 2 5 17 2" xfId="2228" xr:uid="{00000000-0005-0000-0000-000090080000}"/>
    <cellStyle name="Comma 2 5 17 3" xfId="2229" xr:uid="{00000000-0005-0000-0000-000091080000}"/>
    <cellStyle name="Comma 2 5 17 4" xfId="2230" xr:uid="{00000000-0005-0000-0000-000092080000}"/>
    <cellStyle name="Comma 2 5 17 4 2" xfId="8050" xr:uid="{00000000-0005-0000-0000-000093080000}"/>
    <cellStyle name="Comma 2 5 17 4 3" xfId="8632" xr:uid="{00000000-0005-0000-0000-000094080000}"/>
    <cellStyle name="Comma 2 5 17 5" xfId="2231" xr:uid="{00000000-0005-0000-0000-000095080000}"/>
    <cellStyle name="Comma 2 5 17 5 2" xfId="8051" xr:uid="{00000000-0005-0000-0000-000096080000}"/>
    <cellStyle name="Comma 2 5 17 5 3" xfId="8633" xr:uid="{00000000-0005-0000-0000-000097080000}"/>
    <cellStyle name="Comma 2 5 18" xfId="2232" xr:uid="{00000000-0005-0000-0000-000098080000}"/>
    <cellStyle name="Comma 2 5 18 10" xfId="2233" xr:uid="{00000000-0005-0000-0000-000099080000}"/>
    <cellStyle name="Comma 2 5 18 11" xfId="2234" xr:uid="{00000000-0005-0000-0000-00009A080000}"/>
    <cellStyle name="Comma 2 5 18 12" xfId="2235" xr:uid="{00000000-0005-0000-0000-00009B080000}"/>
    <cellStyle name="Comma 2 5 18 13" xfId="2236" xr:uid="{00000000-0005-0000-0000-00009C080000}"/>
    <cellStyle name="Comma 2 5 18 14" xfId="2237" xr:uid="{00000000-0005-0000-0000-00009D080000}"/>
    <cellStyle name="Comma 2 5 18 15" xfId="2238" xr:uid="{00000000-0005-0000-0000-00009E080000}"/>
    <cellStyle name="Comma 2 5 18 16" xfId="2239" xr:uid="{00000000-0005-0000-0000-00009F080000}"/>
    <cellStyle name="Comma 2 5 18 17" xfId="2240" xr:uid="{00000000-0005-0000-0000-0000A0080000}"/>
    <cellStyle name="Comma 2 5 18 18" xfId="2241" xr:uid="{00000000-0005-0000-0000-0000A1080000}"/>
    <cellStyle name="Comma 2 5 18 19" xfId="2242" xr:uid="{00000000-0005-0000-0000-0000A2080000}"/>
    <cellStyle name="Comma 2 5 18 2" xfId="2243" xr:uid="{00000000-0005-0000-0000-0000A3080000}"/>
    <cellStyle name="Comma 2 5 18 20" xfId="2244" xr:uid="{00000000-0005-0000-0000-0000A4080000}"/>
    <cellStyle name="Comma 2 5 18 21" xfId="2245" xr:uid="{00000000-0005-0000-0000-0000A5080000}"/>
    <cellStyle name="Comma 2 5 18 3" xfId="2246" xr:uid="{00000000-0005-0000-0000-0000A6080000}"/>
    <cellStyle name="Comma 2 5 18 4" xfId="2247" xr:uid="{00000000-0005-0000-0000-0000A7080000}"/>
    <cellStyle name="Comma 2 5 18 5" xfId="2248" xr:uid="{00000000-0005-0000-0000-0000A8080000}"/>
    <cellStyle name="Comma 2 5 18 6" xfId="2249" xr:uid="{00000000-0005-0000-0000-0000A9080000}"/>
    <cellStyle name="Comma 2 5 18 7" xfId="2250" xr:uid="{00000000-0005-0000-0000-0000AA080000}"/>
    <cellStyle name="Comma 2 5 18 8" xfId="2251" xr:uid="{00000000-0005-0000-0000-0000AB080000}"/>
    <cellStyle name="Comma 2 5 18 9" xfId="2252" xr:uid="{00000000-0005-0000-0000-0000AC080000}"/>
    <cellStyle name="Comma 2 5 19" xfId="2253" xr:uid="{00000000-0005-0000-0000-0000AD080000}"/>
    <cellStyle name="Comma 2 5 2" xfId="2254" xr:uid="{00000000-0005-0000-0000-0000AE080000}"/>
    <cellStyle name="Comma 2 5 2 10" xfId="2255" xr:uid="{00000000-0005-0000-0000-0000AF080000}"/>
    <cellStyle name="Comma 2 5 2 11" xfId="2256" xr:uid="{00000000-0005-0000-0000-0000B0080000}"/>
    <cellStyle name="Comma 2 5 2 12" xfId="2257" xr:uid="{00000000-0005-0000-0000-0000B1080000}"/>
    <cellStyle name="Comma 2 5 2 13" xfId="2258" xr:uid="{00000000-0005-0000-0000-0000B2080000}"/>
    <cellStyle name="Comma 2 5 2 14" xfId="2259" xr:uid="{00000000-0005-0000-0000-0000B3080000}"/>
    <cellStyle name="Comma 2 5 2 15" xfId="2260" xr:uid="{00000000-0005-0000-0000-0000B4080000}"/>
    <cellStyle name="Comma 2 5 2 16" xfId="2261" xr:uid="{00000000-0005-0000-0000-0000B5080000}"/>
    <cellStyle name="Comma 2 5 2 17" xfId="2262" xr:uid="{00000000-0005-0000-0000-0000B6080000}"/>
    <cellStyle name="Comma 2 5 2 18" xfId="2263" xr:uid="{00000000-0005-0000-0000-0000B7080000}"/>
    <cellStyle name="Comma 2 5 2 19" xfId="2264" xr:uid="{00000000-0005-0000-0000-0000B8080000}"/>
    <cellStyle name="Comma 2 5 2 2" xfId="2265" xr:uid="{00000000-0005-0000-0000-0000B9080000}"/>
    <cellStyle name="Comma 2 5 2 2 10" xfId="2266" xr:uid="{00000000-0005-0000-0000-0000BA080000}"/>
    <cellStyle name="Comma 2 5 2 2 11" xfId="2267" xr:uid="{00000000-0005-0000-0000-0000BB080000}"/>
    <cellStyle name="Comma 2 5 2 2 12" xfId="2268" xr:uid="{00000000-0005-0000-0000-0000BC080000}"/>
    <cellStyle name="Comma 2 5 2 2 13" xfId="2269" xr:uid="{00000000-0005-0000-0000-0000BD080000}"/>
    <cellStyle name="Comma 2 5 2 2 14" xfId="2270" xr:uid="{00000000-0005-0000-0000-0000BE080000}"/>
    <cellStyle name="Comma 2 5 2 2 15" xfId="2271" xr:uid="{00000000-0005-0000-0000-0000BF080000}"/>
    <cellStyle name="Comma 2 5 2 2 16" xfId="2272" xr:uid="{00000000-0005-0000-0000-0000C0080000}"/>
    <cellStyle name="Comma 2 5 2 2 17" xfId="2273" xr:uid="{00000000-0005-0000-0000-0000C1080000}"/>
    <cellStyle name="Comma 2 5 2 2 18" xfId="2274" xr:uid="{00000000-0005-0000-0000-0000C2080000}"/>
    <cellStyle name="Comma 2 5 2 2 19" xfId="2275" xr:uid="{00000000-0005-0000-0000-0000C3080000}"/>
    <cellStyle name="Comma 2 5 2 2 2" xfId="2276" xr:uid="{00000000-0005-0000-0000-0000C4080000}"/>
    <cellStyle name="Comma 2 5 2 2 20" xfId="2277" xr:uid="{00000000-0005-0000-0000-0000C5080000}"/>
    <cellStyle name="Comma 2 5 2 2 21" xfId="2278" xr:uid="{00000000-0005-0000-0000-0000C6080000}"/>
    <cellStyle name="Comma 2 5 2 2 22" xfId="2279" xr:uid="{00000000-0005-0000-0000-0000C7080000}"/>
    <cellStyle name="Comma 2 5 2 2 23" xfId="2280" xr:uid="{00000000-0005-0000-0000-0000C8080000}"/>
    <cellStyle name="Comma 2 5 2 2 24" xfId="2281" xr:uid="{00000000-0005-0000-0000-0000C9080000}"/>
    <cellStyle name="Comma 2 5 2 2 25" xfId="2282" xr:uid="{00000000-0005-0000-0000-0000CA080000}"/>
    <cellStyle name="Comma 2 5 2 2 25 2" xfId="8052" xr:uid="{00000000-0005-0000-0000-0000CB080000}"/>
    <cellStyle name="Comma 2 5 2 2 25 3" xfId="8634" xr:uid="{00000000-0005-0000-0000-0000CC080000}"/>
    <cellStyle name="Comma 2 5 2 2 26" xfId="2283" xr:uid="{00000000-0005-0000-0000-0000CD080000}"/>
    <cellStyle name="Comma 2 5 2 2 26 2" xfId="8053" xr:uid="{00000000-0005-0000-0000-0000CE080000}"/>
    <cellStyle name="Comma 2 5 2 2 26 3" xfId="8635" xr:uid="{00000000-0005-0000-0000-0000CF080000}"/>
    <cellStyle name="Comma 2 5 2 2 3" xfId="2284" xr:uid="{00000000-0005-0000-0000-0000D0080000}"/>
    <cellStyle name="Comma 2 5 2 2 4" xfId="2285" xr:uid="{00000000-0005-0000-0000-0000D1080000}"/>
    <cellStyle name="Comma 2 5 2 2 5" xfId="2286" xr:uid="{00000000-0005-0000-0000-0000D2080000}"/>
    <cellStyle name="Comma 2 5 2 2 6" xfId="2287" xr:uid="{00000000-0005-0000-0000-0000D3080000}"/>
    <cellStyle name="Comma 2 5 2 2 7" xfId="2288" xr:uid="{00000000-0005-0000-0000-0000D4080000}"/>
    <cellStyle name="Comma 2 5 2 2 8" xfId="2289" xr:uid="{00000000-0005-0000-0000-0000D5080000}"/>
    <cellStyle name="Comma 2 5 2 2 9" xfId="2290" xr:uid="{00000000-0005-0000-0000-0000D6080000}"/>
    <cellStyle name="Comma 2 5 2 20" xfId="2291" xr:uid="{00000000-0005-0000-0000-0000D7080000}"/>
    <cellStyle name="Comma 2 5 2 21" xfId="2292" xr:uid="{00000000-0005-0000-0000-0000D8080000}"/>
    <cellStyle name="Comma 2 5 2 22" xfId="2293" xr:uid="{00000000-0005-0000-0000-0000D9080000}"/>
    <cellStyle name="Comma 2 5 2 3" xfId="2294" xr:uid="{00000000-0005-0000-0000-0000DA080000}"/>
    <cellStyle name="Comma 2 5 2 3 10" xfId="2295" xr:uid="{00000000-0005-0000-0000-0000DB080000}"/>
    <cellStyle name="Comma 2 5 2 3 11" xfId="2296" xr:uid="{00000000-0005-0000-0000-0000DC080000}"/>
    <cellStyle name="Comma 2 5 2 3 12" xfId="2297" xr:uid="{00000000-0005-0000-0000-0000DD080000}"/>
    <cellStyle name="Comma 2 5 2 3 13" xfId="2298" xr:uid="{00000000-0005-0000-0000-0000DE080000}"/>
    <cellStyle name="Comma 2 5 2 3 14" xfId="2299" xr:uid="{00000000-0005-0000-0000-0000DF080000}"/>
    <cellStyle name="Comma 2 5 2 3 15" xfId="2300" xr:uid="{00000000-0005-0000-0000-0000E0080000}"/>
    <cellStyle name="Comma 2 5 2 3 16" xfId="2301" xr:uid="{00000000-0005-0000-0000-0000E1080000}"/>
    <cellStyle name="Comma 2 5 2 3 17" xfId="2302" xr:uid="{00000000-0005-0000-0000-0000E2080000}"/>
    <cellStyle name="Comma 2 5 2 3 18" xfId="2303" xr:uid="{00000000-0005-0000-0000-0000E3080000}"/>
    <cellStyle name="Comma 2 5 2 3 19" xfId="2304" xr:uid="{00000000-0005-0000-0000-0000E4080000}"/>
    <cellStyle name="Comma 2 5 2 3 2" xfId="2305" xr:uid="{00000000-0005-0000-0000-0000E5080000}"/>
    <cellStyle name="Comma 2 5 2 3 20" xfId="2306" xr:uid="{00000000-0005-0000-0000-0000E6080000}"/>
    <cellStyle name="Comma 2 5 2 3 21" xfId="2307" xr:uid="{00000000-0005-0000-0000-0000E7080000}"/>
    <cellStyle name="Comma 2 5 2 3 22" xfId="2308" xr:uid="{00000000-0005-0000-0000-0000E8080000}"/>
    <cellStyle name="Comma 2 5 2 3 23" xfId="2309" xr:uid="{00000000-0005-0000-0000-0000E9080000}"/>
    <cellStyle name="Comma 2 5 2 3 24" xfId="2310" xr:uid="{00000000-0005-0000-0000-0000EA080000}"/>
    <cellStyle name="Comma 2 5 2 3 24 2" xfId="8054" xr:uid="{00000000-0005-0000-0000-0000EB080000}"/>
    <cellStyle name="Comma 2 5 2 3 24 3" xfId="8636" xr:uid="{00000000-0005-0000-0000-0000EC080000}"/>
    <cellStyle name="Comma 2 5 2 3 25" xfId="2311" xr:uid="{00000000-0005-0000-0000-0000ED080000}"/>
    <cellStyle name="Comma 2 5 2 3 25 2" xfId="8055" xr:uid="{00000000-0005-0000-0000-0000EE080000}"/>
    <cellStyle name="Comma 2 5 2 3 25 3" xfId="8637" xr:uid="{00000000-0005-0000-0000-0000EF080000}"/>
    <cellStyle name="Comma 2 5 2 3 3" xfId="2312" xr:uid="{00000000-0005-0000-0000-0000F0080000}"/>
    <cellStyle name="Comma 2 5 2 3 4" xfId="2313" xr:uid="{00000000-0005-0000-0000-0000F1080000}"/>
    <cellStyle name="Comma 2 5 2 3 5" xfId="2314" xr:uid="{00000000-0005-0000-0000-0000F2080000}"/>
    <cellStyle name="Comma 2 5 2 3 6" xfId="2315" xr:uid="{00000000-0005-0000-0000-0000F3080000}"/>
    <cellStyle name="Comma 2 5 2 3 7" xfId="2316" xr:uid="{00000000-0005-0000-0000-0000F4080000}"/>
    <cellStyle name="Comma 2 5 2 3 8" xfId="2317" xr:uid="{00000000-0005-0000-0000-0000F5080000}"/>
    <cellStyle name="Comma 2 5 2 3 9" xfId="2318" xr:uid="{00000000-0005-0000-0000-0000F6080000}"/>
    <cellStyle name="Comma 2 5 2 4" xfId="2319" xr:uid="{00000000-0005-0000-0000-0000F7080000}"/>
    <cellStyle name="Comma 2 5 2 5" xfId="2320" xr:uid="{00000000-0005-0000-0000-0000F8080000}"/>
    <cellStyle name="Comma 2 5 2 6" xfId="2321" xr:uid="{00000000-0005-0000-0000-0000F9080000}"/>
    <cellStyle name="Comma 2 5 2 7" xfId="2322" xr:uid="{00000000-0005-0000-0000-0000FA080000}"/>
    <cellStyle name="Comma 2 5 2 8" xfId="2323" xr:uid="{00000000-0005-0000-0000-0000FB080000}"/>
    <cellStyle name="Comma 2 5 2 9" xfId="2324" xr:uid="{00000000-0005-0000-0000-0000FC080000}"/>
    <cellStyle name="Comma 2 5 20" xfId="2325" xr:uid="{00000000-0005-0000-0000-0000FD080000}"/>
    <cellStyle name="Comma 2 5 21" xfId="2326" xr:uid="{00000000-0005-0000-0000-0000FE080000}"/>
    <cellStyle name="Comma 2 5 22" xfId="2327" xr:uid="{00000000-0005-0000-0000-0000FF080000}"/>
    <cellStyle name="Comma 2 5 23" xfId="2328" xr:uid="{00000000-0005-0000-0000-000000090000}"/>
    <cellStyle name="Comma 2 5 24" xfId="2329" xr:uid="{00000000-0005-0000-0000-000001090000}"/>
    <cellStyle name="Comma 2 5 25" xfId="2330" xr:uid="{00000000-0005-0000-0000-000002090000}"/>
    <cellStyle name="Comma 2 5 26" xfId="2331" xr:uid="{00000000-0005-0000-0000-000003090000}"/>
    <cellStyle name="Comma 2 5 27" xfId="2332" xr:uid="{00000000-0005-0000-0000-000004090000}"/>
    <cellStyle name="Comma 2 5 28" xfId="2333" xr:uid="{00000000-0005-0000-0000-000005090000}"/>
    <cellStyle name="Comma 2 5 29" xfId="2334" xr:uid="{00000000-0005-0000-0000-000006090000}"/>
    <cellStyle name="Comma 2 5 3" xfId="2335" xr:uid="{00000000-0005-0000-0000-000007090000}"/>
    <cellStyle name="Comma 2 5 3 2" xfId="2336" xr:uid="{00000000-0005-0000-0000-000008090000}"/>
    <cellStyle name="Comma 2 5 3 3" xfId="2337" xr:uid="{00000000-0005-0000-0000-000009090000}"/>
    <cellStyle name="Comma 2 5 3 4" xfId="2338" xr:uid="{00000000-0005-0000-0000-00000A090000}"/>
    <cellStyle name="Comma 2 5 3 4 2" xfId="8056" xr:uid="{00000000-0005-0000-0000-00000B090000}"/>
    <cellStyle name="Comma 2 5 3 4 3" xfId="8638" xr:uid="{00000000-0005-0000-0000-00000C090000}"/>
    <cellStyle name="Comma 2 5 3 5" xfId="2339" xr:uid="{00000000-0005-0000-0000-00000D090000}"/>
    <cellStyle name="Comma 2 5 3 5 2" xfId="8057" xr:uid="{00000000-0005-0000-0000-00000E090000}"/>
    <cellStyle name="Comma 2 5 3 5 3" xfId="8639" xr:uid="{00000000-0005-0000-0000-00000F090000}"/>
    <cellStyle name="Comma 2 5 30" xfId="2340" xr:uid="{00000000-0005-0000-0000-000010090000}"/>
    <cellStyle name="Comma 2 5 31" xfId="2341" xr:uid="{00000000-0005-0000-0000-000011090000}"/>
    <cellStyle name="Comma 2 5 32" xfId="2342" xr:uid="{00000000-0005-0000-0000-000012090000}"/>
    <cellStyle name="Comma 2 5 33" xfId="2343" xr:uid="{00000000-0005-0000-0000-000013090000}"/>
    <cellStyle name="Comma 2 5 34" xfId="2344" xr:uid="{00000000-0005-0000-0000-000014090000}"/>
    <cellStyle name="Comma 2 5 35" xfId="2345" xr:uid="{00000000-0005-0000-0000-000015090000}"/>
    <cellStyle name="Comma 2 5 36" xfId="2346" xr:uid="{00000000-0005-0000-0000-000016090000}"/>
    <cellStyle name="Comma 2 5 37" xfId="2347" xr:uid="{00000000-0005-0000-0000-000017090000}"/>
    <cellStyle name="Comma 2 5 38" xfId="2348" xr:uid="{00000000-0005-0000-0000-000018090000}"/>
    <cellStyle name="Comma 2 5 39" xfId="2349" xr:uid="{00000000-0005-0000-0000-000019090000}"/>
    <cellStyle name="Comma 2 5 4" xfId="2350" xr:uid="{00000000-0005-0000-0000-00001A090000}"/>
    <cellStyle name="Comma 2 5 4 2" xfId="2351" xr:uid="{00000000-0005-0000-0000-00001B090000}"/>
    <cellStyle name="Comma 2 5 4 3" xfId="2352" xr:uid="{00000000-0005-0000-0000-00001C090000}"/>
    <cellStyle name="Comma 2 5 4 4" xfId="2353" xr:uid="{00000000-0005-0000-0000-00001D090000}"/>
    <cellStyle name="Comma 2 5 4 4 2" xfId="8058" xr:uid="{00000000-0005-0000-0000-00001E090000}"/>
    <cellStyle name="Comma 2 5 4 4 3" xfId="8640" xr:uid="{00000000-0005-0000-0000-00001F090000}"/>
    <cellStyle name="Comma 2 5 4 5" xfId="2354" xr:uid="{00000000-0005-0000-0000-000020090000}"/>
    <cellStyle name="Comma 2 5 4 5 2" xfId="8059" xr:uid="{00000000-0005-0000-0000-000021090000}"/>
    <cellStyle name="Comma 2 5 4 5 3" xfId="8641" xr:uid="{00000000-0005-0000-0000-000022090000}"/>
    <cellStyle name="Comma 2 5 40" xfId="2355" xr:uid="{00000000-0005-0000-0000-000023090000}"/>
    <cellStyle name="Comma 2 5 41" xfId="2356" xr:uid="{00000000-0005-0000-0000-000024090000}"/>
    <cellStyle name="Comma 2 5 42" xfId="2357" xr:uid="{00000000-0005-0000-0000-000025090000}"/>
    <cellStyle name="Comma 2 5 43" xfId="2358" xr:uid="{00000000-0005-0000-0000-000026090000}"/>
    <cellStyle name="Comma 2 5 43 2" xfId="8060" xr:uid="{00000000-0005-0000-0000-000027090000}"/>
    <cellStyle name="Comma 2 5 43 3" xfId="8642" xr:uid="{00000000-0005-0000-0000-000028090000}"/>
    <cellStyle name="Comma 2 5 44" xfId="2359" xr:uid="{00000000-0005-0000-0000-000029090000}"/>
    <cellStyle name="Comma 2 5 44 2" xfId="8061" xr:uid="{00000000-0005-0000-0000-00002A090000}"/>
    <cellStyle name="Comma 2 5 44 3" xfId="8643" xr:uid="{00000000-0005-0000-0000-00002B090000}"/>
    <cellStyle name="Comma 2 5 5" xfId="2360" xr:uid="{00000000-0005-0000-0000-00002C090000}"/>
    <cellStyle name="Comma 2 5 5 2" xfId="2361" xr:uid="{00000000-0005-0000-0000-00002D090000}"/>
    <cellStyle name="Comma 2 5 5 3" xfId="2362" xr:uid="{00000000-0005-0000-0000-00002E090000}"/>
    <cellStyle name="Comma 2 5 5 4" xfId="2363" xr:uid="{00000000-0005-0000-0000-00002F090000}"/>
    <cellStyle name="Comma 2 5 5 4 2" xfId="8062" xr:uid="{00000000-0005-0000-0000-000030090000}"/>
    <cellStyle name="Comma 2 5 5 4 3" xfId="8644" xr:uid="{00000000-0005-0000-0000-000031090000}"/>
    <cellStyle name="Comma 2 5 5 5" xfId="2364" xr:uid="{00000000-0005-0000-0000-000032090000}"/>
    <cellStyle name="Comma 2 5 5 5 2" xfId="8063" xr:uid="{00000000-0005-0000-0000-000033090000}"/>
    <cellStyle name="Comma 2 5 5 5 3" xfId="8645" xr:uid="{00000000-0005-0000-0000-000034090000}"/>
    <cellStyle name="Comma 2 5 6" xfId="2365" xr:uid="{00000000-0005-0000-0000-000035090000}"/>
    <cellStyle name="Comma 2 5 6 2" xfId="2366" xr:uid="{00000000-0005-0000-0000-000036090000}"/>
    <cellStyle name="Comma 2 5 6 3" xfId="2367" xr:uid="{00000000-0005-0000-0000-000037090000}"/>
    <cellStyle name="Comma 2 5 6 4" xfId="2368" xr:uid="{00000000-0005-0000-0000-000038090000}"/>
    <cellStyle name="Comma 2 5 6 4 2" xfId="8064" xr:uid="{00000000-0005-0000-0000-000039090000}"/>
    <cellStyle name="Comma 2 5 6 4 3" xfId="8646" xr:uid="{00000000-0005-0000-0000-00003A090000}"/>
    <cellStyle name="Comma 2 5 6 5" xfId="2369" xr:uid="{00000000-0005-0000-0000-00003B090000}"/>
    <cellStyle name="Comma 2 5 6 5 2" xfId="8065" xr:uid="{00000000-0005-0000-0000-00003C090000}"/>
    <cellStyle name="Comma 2 5 6 5 3" xfId="8647" xr:uid="{00000000-0005-0000-0000-00003D090000}"/>
    <cellStyle name="Comma 2 5 7" xfId="2370" xr:uid="{00000000-0005-0000-0000-00003E090000}"/>
    <cellStyle name="Comma 2 5 7 2" xfId="2371" xr:uid="{00000000-0005-0000-0000-00003F090000}"/>
    <cellStyle name="Comma 2 5 7 3" xfId="2372" xr:uid="{00000000-0005-0000-0000-000040090000}"/>
    <cellStyle name="Comma 2 5 7 4" xfId="2373" xr:uid="{00000000-0005-0000-0000-000041090000}"/>
    <cellStyle name="Comma 2 5 7 4 2" xfId="8066" xr:uid="{00000000-0005-0000-0000-000042090000}"/>
    <cellStyle name="Comma 2 5 7 4 3" xfId="8648" xr:uid="{00000000-0005-0000-0000-000043090000}"/>
    <cellStyle name="Comma 2 5 7 5" xfId="2374" xr:uid="{00000000-0005-0000-0000-000044090000}"/>
    <cellStyle name="Comma 2 5 7 5 2" xfId="8067" xr:uid="{00000000-0005-0000-0000-000045090000}"/>
    <cellStyle name="Comma 2 5 7 5 3" xfId="8649" xr:uid="{00000000-0005-0000-0000-000046090000}"/>
    <cellStyle name="Comma 2 5 8" xfId="2375" xr:uid="{00000000-0005-0000-0000-000047090000}"/>
    <cellStyle name="Comma 2 5 8 2" xfId="2376" xr:uid="{00000000-0005-0000-0000-000048090000}"/>
    <cellStyle name="Comma 2 5 8 3" xfId="2377" xr:uid="{00000000-0005-0000-0000-000049090000}"/>
    <cellStyle name="Comma 2 5 8 4" xfId="2378" xr:uid="{00000000-0005-0000-0000-00004A090000}"/>
    <cellStyle name="Comma 2 5 8 4 2" xfId="8068" xr:uid="{00000000-0005-0000-0000-00004B090000}"/>
    <cellStyle name="Comma 2 5 8 4 3" xfId="8650" xr:uid="{00000000-0005-0000-0000-00004C090000}"/>
    <cellStyle name="Comma 2 5 8 5" xfId="2379" xr:uid="{00000000-0005-0000-0000-00004D090000}"/>
    <cellStyle name="Comma 2 5 8 5 2" xfId="8069" xr:uid="{00000000-0005-0000-0000-00004E090000}"/>
    <cellStyle name="Comma 2 5 8 5 3" xfId="8651" xr:uid="{00000000-0005-0000-0000-00004F090000}"/>
    <cellStyle name="Comma 2 5 9" xfId="2380" xr:uid="{00000000-0005-0000-0000-000050090000}"/>
    <cellStyle name="Comma 2 5 9 2" xfId="2381" xr:uid="{00000000-0005-0000-0000-000051090000}"/>
    <cellStyle name="Comma 2 5 9 3" xfId="2382" xr:uid="{00000000-0005-0000-0000-000052090000}"/>
    <cellStyle name="Comma 2 5 9 4" xfId="2383" xr:uid="{00000000-0005-0000-0000-000053090000}"/>
    <cellStyle name="Comma 2 5 9 4 2" xfId="8070" xr:uid="{00000000-0005-0000-0000-000054090000}"/>
    <cellStyle name="Comma 2 5 9 4 3" xfId="8652" xr:uid="{00000000-0005-0000-0000-000055090000}"/>
    <cellStyle name="Comma 2 5 9 5" xfId="2384" xr:uid="{00000000-0005-0000-0000-000056090000}"/>
    <cellStyle name="Comma 2 5 9 5 2" xfId="8071" xr:uid="{00000000-0005-0000-0000-000057090000}"/>
    <cellStyle name="Comma 2 5 9 5 3" xfId="8653" xr:uid="{00000000-0005-0000-0000-000058090000}"/>
    <cellStyle name="Comma 2 6" xfId="2385" xr:uid="{00000000-0005-0000-0000-000059090000}"/>
    <cellStyle name="Comma 2 6 10" xfId="2386" xr:uid="{00000000-0005-0000-0000-00005A090000}"/>
    <cellStyle name="Comma 2 6 10 2" xfId="2387" xr:uid="{00000000-0005-0000-0000-00005B090000}"/>
    <cellStyle name="Comma 2 6 10 3" xfId="2388" xr:uid="{00000000-0005-0000-0000-00005C090000}"/>
    <cellStyle name="Comma 2 6 10 4" xfId="2389" xr:uid="{00000000-0005-0000-0000-00005D090000}"/>
    <cellStyle name="Comma 2 6 10 4 2" xfId="8072" xr:uid="{00000000-0005-0000-0000-00005E090000}"/>
    <cellStyle name="Comma 2 6 10 4 3" xfId="8654" xr:uid="{00000000-0005-0000-0000-00005F090000}"/>
    <cellStyle name="Comma 2 6 10 5" xfId="2390" xr:uid="{00000000-0005-0000-0000-000060090000}"/>
    <cellStyle name="Comma 2 6 10 5 2" xfId="8073" xr:uid="{00000000-0005-0000-0000-000061090000}"/>
    <cellStyle name="Comma 2 6 10 5 3" xfId="8655" xr:uid="{00000000-0005-0000-0000-000062090000}"/>
    <cellStyle name="Comma 2 6 11" xfId="2391" xr:uid="{00000000-0005-0000-0000-000063090000}"/>
    <cellStyle name="Comma 2 6 11 2" xfId="2392" xr:uid="{00000000-0005-0000-0000-000064090000}"/>
    <cellStyle name="Comma 2 6 11 3" xfId="2393" xr:uid="{00000000-0005-0000-0000-000065090000}"/>
    <cellStyle name="Comma 2 6 11 4" xfId="2394" xr:uid="{00000000-0005-0000-0000-000066090000}"/>
    <cellStyle name="Comma 2 6 11 4 2" xfId="8074" xr:uid="{00000000-0005-0000-0000-000067090000}"/>
    <cellStyle name="Comma 2 6 11 4 3" xfId="8656" xr:uid="{00000000-0005-0000-0000-000068090000}"/>
    <cellStyle name="Comma 2 6 11 5" xfId="2395" xr:uid="{00000000-0005-0000-0000-000069090000}"/>
    <cellStyle name="Comma 2 6 11 5 2" xfId="8075" xr:uid="{00000000-0005-0000-0000-00006A090000}"/>
    <cellStyle name="Comma 2 6 11 5 3" xfId="8657" xr:uid="{00000000-0005-0000-0000-00006B090000}"/>
    <cellStyle name="Comma 2 6 12" xfId="2396" xr:uid="{00000000-0005-0000-0000-00006C090000}"/>
    <cellStyle name="Comma 2 6 12 2" xfId="2397" xr:uid="{00000000-0005-0000-0000-00006D090000}"/>
    <cellStyle name="Comma 2 6 12 3" xfId="2398" xr:uid="{00000000-0005-0000-0000-00006E090000}"/>
    <cellStyle name="Comma 2 6 12 4" xfId="2399" xr:uid="{00000000-0005-0000-0000-00006F090000}"/>
    <cellStyle name="Comma 2 6 12 4 2" xfId="8076" xr:uid="{00000000-0005-0000-0000-000070090000}"/>
    <cellStyle name="Comma 2 6 12 4 3" xfId="8658" xr:uid="{00000000-0005-0000-0000-000071090000}"/>
    <cellStyle name="Comma 2 6 12 5" xfId="2400" xr:uid="{00000000-0005-0000-0000-000072090000}"/>
    <cellStyle name="Comma 2 6 12 5 2" xfId="8077" xr:uid="{00000000-0005-0000-0000-000073090000}"/>
    <cellStyle name="Comma 2 6 12 5 3" xfId="8659" xr:uid="{00000000-0005-0000-0000-000074090000}"/>
    <cellStyle name="Comma 2 6 13" xfId="2401" xr:uid="{00000000-0005-0000-0000-000075090000}"/>
    <cellStyle name="Comma 2 6 13 2" xfId="2402" xr:uid="{00000000-0005-0000-0000-000076090000}"/>
    <cellStyle name="Comma 2 6 13 3" xfId="2403" xr:uid="{00000000-0005-0000-0000-000077090000}"/>
    <cellStyle name="Comma 2 6 13 4" xfId="2404" xr:uid="{00000000-0005-0000-0000-000078090000}"/>
    <cellStyle name="Comma 2 6 13 4 2" xfId="8078" xr:uid="{00000000-0005-0000-0000-000079090000}"/>
    <cellStyle name="Comma 2 6 13 4 3" xfId="8660" xr:uid="{00000000-0005-0000-0000-00007A090000}"/>
    <cellStyle name="Comma 2 6 13 5" xfId="2405" xr:uid="{00000000-0005-0000-0000-00007B090000}"/>
    <cellStyle name="Comma 2 6 13 5 2" xfId="8079" xr:uid="{00000000-0005-0000-0000-00007C090000}"/>
    <cellStyle name="Comma 2 6 13 5 3" xfId="8661" xr:uid="{00000000-0005-0000-0000-00007D090000}"/>
    <cellStyle name="Comma 2 6 14" xfId="2406" xr:uid="{00000000-0005-0000-0000-00007E090000}"/>
    <cellStyle name="Comma 2 6 14 2" xfId="2407" xr:uid="{00000000-0005-0000-0000-00007F090000}"/>
    <cellStyle name="Comma 2 6 14 3" xfId="2408" xr:uid="{00000000-0005-0000-0000-000080090000}"/>
    <cellStyle name="Comma 2 6 14 4" xfId="2409" xr:uid="{00000000-0005-0000-0000-000081090000}"/>
    <cellStyle name="Comma 2 6 14 4 2" xfId="8080" xr:uid="{00000000-0005-0000-0000-000082090000}"/>
    <cellStyle name="Comma 2 6 14 4 3" xfId="8662" xr:uid="{00000000-0005-0000-0000-000083090000}"/>
    <cellStyle name="Comma 2 6 14 5" xfId="2410" xr:uid="{00000000-0005-0000-0000-000084090000}"/>
    <cellStyle name="Comma 2 6 14 5 2" xfId="8081" xr:uid="{00000000-0005-0000-0000-000085090000}"/>
    <cellStyle name="Comma 2 6 14 5 3" xfId="8663" xr:uid="{00000000-0005-0000-0000-000086090000}"/>
    <cellStyle name="Comma 2 6 15" xfId="2411" xr:uid="{00000000-0005-0000-0000-000087090000}"/>
    <cellStyle name="Comma 2 6 15 2" xfId="2412" xr:uid="{00000000-0005-0000-0000-000088090000}"/>
    <cellStyle name="Comma 2 6 15 3" xfId="2413" xr:uid="{00000000-0005-0000-0000-000089090000}"/>
    <cellStyle name="Comma 2 6 15 4" xfId="2414" xr:uid="{00000000-0005-0000-0000-00008A090000}"/>
    <cellStyle name="Comma 2 6 15 4 2" xfId="8082" xr:uid="{00000000-0005-0000-0000-00008B090000}"/>
    <cellStyle name="Comma 2 6 15 4 3" xfId="8664" xr:uid="{00000000-0005-0000-0000-00008C090000}"/>
    <cellStyle name="Comma 2 6 15 5" xfId="2415" xr:uid="{00000000-0005-0000-0000-00008D090000}"/>
    <cellStyle name="Comma 2 6 15 5 2" xfId="8083" xr:uid="{00000000-0005-0000-0000-00008E090000}"/>
    <cellStyle name="Comma 2 6 15 5 3" xfId="8665" xr:uid="{00000000-0005-0000-0000-00008F090000}"/>
    <cellStyle name="Comma 2 6 16" xfId="2416" xr:uid="{00000000-0005-0000-0000-000090090000}"/>
    <cellStyle name="Comma 2 6 16 2" xfId="2417" xr:uid="{00000000-0005-0000-0000-000091090000}"/>
    <cellStyle name="Comma 2 6 16 3" xfId="2418" xr:uid="{00000000-0005-0000-0000-000092090000}"/>
    <cellStyle name="Comma 2 6 16 4" xfId="2419" xr:uid="{00000000-0005-0000-0000-000093090000}"/>
    <cellStyle name="Comma 2 6 16 4 2" xfId="8084" xr:uid="{00000000-0005-0000-0000-000094090000}"/>
    <cellStyle name="Comma 2 6 16 4 3" xfId="8666" xr:uid="{00000000-0005-0000-0000-000095090000}"/>
    <cellStyle name="Comma 2 6 16 5" xfId="2420" xr:uid="{00000000-0005-0000-0000-000096090000}"/>
    <cellStyle name="Comma 2 6 16 5 2" xfId="8085" xr:uid="{00000000-0005-0000-0000-000097090000}"/>
    <cellStyle name="Comma 2 6 16 5 3" xfId="8667" xr:uid="{00000000-0005-0000-0000-000098090000}"/>
    <cellStyle name="Comma 2 6 17" xfId="2421" xr:uid="{00000000-0005-0000-0000-000099090000}"/>
    <cellStyle name="Comma 2 6 17 2" xfId="2422" xr:uid="{00000000-0005-0000-0000-00009A090000}"/>
    <cellStyle name="Comma 2 6 17 3" xfId="2423" xr:uid="{00000000-0005-0000-0000-00009B090000}"/>
    <cellStyle name="Comma 2 6 17 4" xfId="2424" xr:uid="{00000000-0005-0000-0000-00009C090000}"/>
    <cellStyle name="Comma 2 6 17 4 2" xfId="8086" xr:uid="{00000000-0005-0000-0000-00009D090000}"/>
    <cellStyle name="Comma 2 6 17 4 3" xfId="8668" xr:uid="{00000000-0005-0000-0000-00009E090000}"/>
    <cellStyle name="Comma 2 6 17 5" xfId="2425" xr:uid="{00000000-0005-0000-0000-00009F090000}"/>
    <cellStyle name="Comma 2 6 17 5 2" xfId="8087" xr:uid="{00000000-0005-0000-0000-0000A0090000}"/>
    <cellStyle name="Comma 2 6 17 5 3" xfId="8669" xr:uid="{00000000-0005-0000-0000-0000A1090000}"/>
    <cellStyle name="Comma 2 6 18" xfId="2426" xr:uid="{00000000-0005-0000-0000-0000A2090000}"/>
    <cellStyle name="Comma 2 6 18 10" xfId="2427" xr:uid="{00000000-0005-0000-0000-0000A3090000}"/>
    <cellStyle name="Comma 2 6 18 11" xfId="2428" xr:uid="{00000000-0005-0000-0000-0000A4090000}"/>
    <cellStyle name="Comma 2 6 18 12" xfId="2429" xr:uid="{00000000-0005-0000-0000-0000A5090000}"/>
    <cellStyle name="Comma 2 6 18 13" xfId="2430" xr:uid="{00000000-0005-0000-0000-0000A6090000}"/>
    <cellStyle name="Comma 2 6 18 14" xfId="2431" xr:uid="{00000000-0005-0000-0000-0000A7090000}"/>
    <cellStyle name="Comma 2 6 18 15" xfId="2432" xr:uid="{00000000-0005-0000-0000-0000A8090000}"/>
    <cellStyle name="Comma 2 6 18 16" xfId="2433" xr:uid="{00000000-0005-0000-0000-0000A9090000}"/>
    <cellStyle name="Comma 2 6 18 17" xfId="2434" xr:uid="{00000000-0005-0000-0000-0000AA090000}"/>
    <cellStyle name="Comma 2 6 18 18" xfId="2435" xr:uid="{00000000-0005-0000-0000-0000AB090000}"/>
    <cellStyle name="Comma 2 6 18 19" xfId="2436" xr:uid="{00000000-0005-0000-0000-0000AC090000}"/>
    <cellStyle name="Comma 2 6 18 2" xfId="2437" xr:uid="{00000000-0005-0000-0000-0000AD090000}"/>
    <cellStyle name="Comma 2 6 18 20" xfId="2438" xr:uid="{00000000-0005-0000-0000-0000AE090000}"/>
    <cellStyle name="Comma 2 6 18 21" xfId="2439" xr:uid="{00000000-0005-0000-0000-0000AF090000}"/>
    <cellStyle name="Comma 2 6 18 3" xfId="2440" xr:uid="{00000000-0005-0000-0000-0000B0090000}"/>
    <cellStyle name="Comma 2 6 18 4" xfId="2441" xr:uid="{00000000-0005-0000-0000-0000B1090000}"/>
    <cellStyle name="Comma 2 6 18 5" xfId="2442" xr:uid="{00000000-0005-0000-0000-0000B2090000}"/>
    <cellStyle name="Comma 2 6 18 6" xfId="2443" xr:uid="{00000000-0005-0000-0000-0000B3090000}"/>
    <cellStyle name="Comma 2 6 18 7" xfId="2444" xr:uid="{00000000-0005-0000-0000-0000B4090000}"/>
    <cellStyle name="Comma 2 6 18 8" xfId="2445" xr:uid="{00000000-0005-0000-0000-0000B5090000}"/>
    <cellStyle name="Comma 2 6 18 9" xfId="2446" xr:uid="{00000000-0005-0000-0000-0000B6090000}"/>
    <cellStyle name="Comma 2 6 19" xfId="2447" xr:uid="{00000000-0005-0000-0000-0000B7090000}"/>
    <cellStyle name="Comma 2 6 2" xfId="2448" xr:uid="{00000000-0005-0000-0000-0000B8090000}"/>
    <cellStyle name="Comma 2 6 2 10" xfId="2449" xr:uid="{00000000-0005-0000-0000-0000B9090000}"/>
    <cellStyle name="Comma 2 6 2 11" xfId="2450" xr:uid="{00000000-0005-0000-0000-0000BA090000}"/>
    <cellStyle name="Comma 2 6 2 12" xfId="2451" xr:uid="{00000000-0005-0000-0000-0000BB090000}"/>
    <cellStyle name="Comma 2 6 2 13" xfId="2452" xr:uid="{00000000-0005-0000-0000-0000BC090000}"/>
    <cellStyle name="Comma 2 6 2 14" xfId="2453" xr:uid="{00000000-0005-0000-0000-0000BD090000}"/>
    <cellStyle name="Comma 2 6 2 15" xfId="2454" xr:uid="{00000000-0005-0000-0000-0000BE090000}"/>
    <cellStyle name="Comma 2 6 2 16" xfId="2455" xr:uid="{00000000-0005-0000-0000-0000BF090000}"/>
    <cellStyle name="Comma 2 6 2 17" xfId="2456" xr:uid="{00000000-0005-0000-0000-0000C0090000}"/>
    <cellStyle name="Comma 2 6 2 18" xfId="2457" xr:uid="{00000000-0005-0000-0000-0000C1090000}"/>
    <cellStyle name="Comma 2 6 2 19" xfId="2458" xr:uid="{00000000-0005-0000-0000-0000C2090000}"/>
    <cellStyle name="Comma 2 6 2 2" xfId="2459" xr:uid="{00000000-0005-0000-0000-0000C3090000}"/>
    <cellStyle name="Comma 2 6 2 2 10" xfId="2460" xr:uid="{00000000-0005-0000-0000-0000C4090000}"/>
    <cellStyle name="Comma 2 6 2 2 11" xfId="2461" xr:uid="{00000000-0005-0000-0000-0000C5090000}"/>
    <cellStyle name="Comma 2 6 2 2 12" xfId="2462" xr:uid="{00000000-0005-0000-0000-0000C6090000}"/>
    <cellStyle name="Comma 2 6 2 2 13" xfId="2463" xr:uid="{00000000-0005-0000-0000-0000C7090000}"/>
    <cellStyle name="Comma 2 6 2 2 14" xfId="2464" xr:uid="{00000000-0005-0000-0000-0000C8090000}"/>
    <cellStyle name="Comma 2 6 2 2 15" xfId="2465" xr:uid="{00000000-0005-0000-0000-0000C9090000}"/>
    <cellStyle name="Comma 2 6 2 2 16" xfId="2466" xr:uid="{00000000-0005-0000-0000-0000CA090000}"/>
    <cellStyle name="Comma 2 6 2 2 17" xfId="2467" xr:uid="{00000000-0005-0000-0000-0000CB090000}"/>
    <cellStyle name="Comma 2 6 2 2 18" xfId="2468" xr:uid="{00000000-0005-0000-0000-0000CC090000}"/>
    <cellStyle name="Comma 2 6 2 2 19" xfId="2469" xr:uid="{00000000-0005-0000-0000-0000CD090000}"/>
    <cellStyle name="Comma 2 6 2 2 2" xfId="2470" xr:uid="{00000000-0005-0000-0000-0000CE090000}"/>
    <cellStyle name="Comma 2 6 2 2 20" xfId="2471" xr:uid="{00000000-0005-0000-0000-0000CF090000}"/>
    <cellStyle name="Comma 2 6 2 2 21" xfId="2472" xr:uid="{00000000-0005-0000-0000-0000D0090000}"/>
    <cellStyle name="Comma 2 6 2 2 22" xfId="2473" xr:uid="{00000000-0005-0000-0000-0000D1090000}"/>
    <cellStyle name="Comma 2 6 2 2 23" xfId="2474" xr:uid="{00000000-0005-0000-0000-0000D2090000}"/>
    <cellStyle name="Comma 2 6 2 2 24" xfId="2475" xr:uid="{00000000-0005-0000-0000-0000D3090000}"/>
    <cellStyle name="Comma 2 6 2 2 25" xfId="2476" xr:uid="{00000000-0005-0000-0000-0000D4090000}"/>
    <cellStyle name="Comma 2 6 2 2 25 2" xfId="8088" xr:uid="{00000000-0005-0000-0000-0000D5090000}"/>
    <cellStyle name="Comma 2 6 2 2 25 3" xfId="8670" xr:uid="{00000000-0005-0000-0000-0000D6090000}"/>
    <cellStyle name="Comma 2 6 2 2 26" xfId="2477" xr:uid="{00000000-0005-0000-0000-0000D7090000}"/>
    <cellStyle name="Comma 2 6 2 2 26 2" xfId="8089" xr:uid="{00000000-0005-0000-0000-0000D8090000}"/>
    <cellStyle name="Comma 2 6 2 2 26 3" xfId="8671" xr:uid="{00000000-0005-0000-0000-0000D9090000}"/>
    <cellStyle name="Comma 2 6 2 2 3" xfId="2478" xr:uid="{00000000-0005-0000-0000-0000DA090000}"/>
    <cellStyle name="Comma 2 6 2 2 4" xfId="2479" xr:uid="{00000000-0005-0000-0000-0000DB090000}"/>
    <cellStyle name="Comma 2 6 2 2 5" xfId="2480" xr:uid="{00000000-0005-0000-0000-0000DC090000}"/>
    <cellStyle name="Comma 2 6 2 2 6" xfId="2481" xr:uid="{00000000-0005-0000-0000-0000DD090000}"/>
    <cellStyle name="Comma 2 6 2 2 7" xfId="2482" xr:uid="{00000000-0005-0000-0000-0000DE090000}"/>
    <cellStyle name="Comma 2 6 2 2 8" xfId="2483" xr:uid="{00000000-0005-0000-0000-0000DF090000}"/>
    <cellStyle name="Comma 2 6 2 2 9" xfId="2484" xr:uid="{00000000-0005-0000-0000-0000E0090000}"/>
    <cellStyle name="Comma 2 6 2 20" xfId="2485" xr:uid="{00000000-0005-0000-0000-0000E1090000}"/>
    <cellStyle name="Comma 2 6 2 21" xfId="2486" xr:uid="{00000000-0005-0000-0000-0000E2090000}"/>
    <cellStyle name="Comma 2 6 2 22" xfId="2487" xr:uid="{00000000-0005-0000-0000-0000E3090000}"/>
    <cellStyle name="Comma 2 6 2 3" xfId="2488" xr:uid="{00000000-0005-0000-0000-0000E4090000}"/>
    <cellStyle name="Comma 2 6 2 3 10" xfId="2489" xr:uid="{00000000-0005-0000-0000-0000E5090000}"/>
    <cellStyle name="Comma 2 6 2 3 11" xfId="2490" xr:uid="{00000000-0005-0000-0000-0000E6090000}"/>
    <cellStyle name="Comma 2 6 2 3 12" xfId="2491" xr:uid="{00000000-0005-0000-0000-0000E7090000}"/>
    <cellStyle name="Comma 2 6 2 3 13" xfId="2492" xr:uid="{00000000-0005-0000-0000-0000E8090000}"/>
    <cellStyle name="Comma 2 6 2 3 14" xfId="2493" xr:uid="{00000000-0005-0000-0000-0000E9090000}"/>
    <cellStyle name="Comma 2 6 2 3 15" xfId="2494" xr:uid="{00000000-0005-0000-0000-0000EA090000}"/>
    <cellStyle name="Comma 2 6 2 3 16" xfId="2495" xr:uid="{00000000-0005-0000-0000-0000EB090000}"/>
    <cellStyle name="Comma 2 6 2 3 17" xfId="2496" xr:uid="{00000000-0005-0000-0000-0000EC090000}"/>
    <cellStyle name="Comma 2 6 2 3 18" xfId="2497" xr:uid="{00000000-0005-0000-0000-0000ED090000}"/>
    <cellStyle name="Comma 2 6 2 3 19" xfId="2498" xr:uid="{00000000-0005-0000-0000-0000EE090000}"/>
    <cellStyle name="Comma 2 6 2 3 2" xfId="2499" xr:uid="{00000000-0005-0000-0000-0000EF090000}"/>
    <cellStyle name="Comma 2 6 2 3 20" xfId="2500" xr:uid="{00000000-0005-0000-0000-0000F0090000}"/>
    <cellStyle name="Comma 2 6 2 3 21" xfId="2501" xr:uid="{00000000-0005-0000-0000-0000F1090000}"/>
    <cellStyle name="Comma 2 6 2 3 22" xfId="2502" xr:uid="{00000000-0005-0000-0000-0000F2090000}"/>
    <cellStyle name="Comma 2 6 2 3 23" xfId="2503" xr:uid="{00000000-0005-0000-0000-0000F3090000}"/>
    <cellStyle name="Comma 2 6 2 3 24" xfId="2504" xr:uid="{00000000-0005-0000-0000-0000F4090000}"/>
    <cellStyle name="Comma 2 6 2 3 24 2" xfId="8090" xr:uid="{00000000-0005-0000-0000-0000F5090000}"/>
    <cellStyle name="Comma 2 6 2 3 24 3" xfId="8672" xr:uid="{00000000-0005-0000-0000-0000F6090000}"/>
    <cellStyle name="Comma 2 6 2 3 25" xfId="2505" xr:uid="{00000000-0005-0000-0000-0000F7090000}"/>
    <cellStyle name="Comma 2 6 2 3 25 2" xfId="8091" xr:uid="{00000000-0005-0000-0000-0000F8090000}"/>
    <cellStyle name="Comma 2 6 2 3 25 3" xfId="8673" xr:uid="{00000000-0005-0000-0000-0000F9090000}"/>
    <cellStyle name="Comma 2 6 2 3 3" xfId="2506" xr:uid="{00000000-0005-0000-0000-0000FA090000}"/>
    <cellStyle name="Comma 2 6 2 3 4" xfId="2507" xr:uid="{00000000-0005-0000-0000-0000FB090000}"/>
    <cellStyle name="Comma 2 6 2 3 5" xfId="2508" xr:uid="{00000000-0005-0000-0000-0000FC090000}"/>
    <cellStyle name="Comma 2 6 2 3 6" xfId="2509" xr:uid="{00000000-0005-0000-0000-0000FD090000}"/>
    <cellStyle name="Comma 2 6 2 3 7" xfId="2510" xr:uid="{00000000-0005-0000-0000-0000FE090000}"/>
    <cellStyle name="Comma 2 6 2 3 8" xfId="2511" xr:uid="{00000000-0005-0000-0000-0000FF090000}"/>
    <cellStyle name="Comma 2 6 2 3 9" xfId="2512" xr:uid="{00000000-0005-0000-0000-0000000A0000}"/>
    <cellStyle name="Comma 2 6 2 4" xfId="2513" xr:uid="{00000000-0005-0000-0000-0000010A0000}"/>
    <cellStyle name="Comma 2 6 2 5" xfId="2514" xr:uid="{00000000-0005-0000-0000-0000020A0000}"/>
    <cellStyle name="Comma 2 6 2 6" xfId="2515" xr:uid="{00000000-0005-0000-0000-0000030A0000}"/>
    <cellStyle name="Comma 2 6 2 7" xfId="2516" xr:uid="{00000000-0005-0000-0000-0000040A0000}"/>
    <cellStyle name="Comma 2 6 2 8" xfId="2517" xr:uid="{00000000-0005-0000-0000-0000050A0000}"/>
    <cellStyle name="Comma 2 6 2 9" xfId="2518" xr:uid="{00000000-0005-0000-0000-0000060A0000}"/>
    <cellStyle name="Comma 2 6 20" xfId="2519" xr:uid="{00000000-0005-0000-0000-0000070A0000}"/>
    <cellStyle name="Comma 2 6 21" xfId="2520" xr:uid="{00000000-0005-0000-0000-0000080A0000}"/>
    <cellStyle name="Comma 2 6 22" xfId="2521" xr:uid="{00000000-0005-0000-0000-0000090A0000}"/>
    <cellStyle name="Comma 2 6 23" xfId="2522" xr:uid="{00000000-0005-0000-0000-00000A0A0000}"/>
    <cellStyle name="Comma 2 6 24" xfId="2523" xr:uid="{00000000-0005-0000-0000-00000B0A0000}"/>
    <cellStyle name="Comma 2 6 25" xfId="2524" xr:uid="{00000000-0005-0000-0000-00000C0A0000}"/>
    <cellStyle name="Comma 2 6 26" xfId="2525" xr:uid="{00000000-0005-0000-0000-00000D0A0000}"/>
    <cellStyle name="Comma 2 6 27" xfId="2526" xr:uid="{00000000-0005-0000-0000-00000E0A0000}"/>
    <cellStyle name="Comma 2 6 28" xfId="2527" xr:uid="{00000000-0005-0000-0000-00000F0A0000}"/>
    <cellStyle name="Comma 2 6 29" xfId="2528" xr:uid="{00000000-0005-0000-0000-0000100A0000}"/>
    <cellStyle name="Comma 2 6 3" xfId="2529" xr:uid="{00000000-0005-0000-0000-0000110A0000}"/>
    <cellStyle name="Comma 2 6 3 2" xfId="2530" xr:uid="{00000000-0005-0000-0000-0000120A0000}"/>
    <cellStyle name="Comma 2 6 3 3" xfId="2531" xr:uid="{00000000-0005-0000-0000-0000130A0000}"/>
    <cellStyle name="Comma 2 6 3 4" xfId="2532" xr:uid="{00000000-0005-0000-0000-0000140A0000}"/>
    <cellStyle name="Comma 2 6 3 4 2" xfId="8092" xr:uid="{00000000-0005-0000-0000-0000150A0000}"/>
    <cellStyle name="Comma 2 6 3 4 3" xfId="8674" xr:uid="{00000000-0005-0000-0000-0000160A0000}"/>
    <cellStyle name="Comma 2 6 3 5" xfId="2533" xr:uid="{00000000-0005-0000-0000-0000170A0000}"/>
    <cellStyle name="Comma 2 6 3 5 2" xfId="8093" xr:uid="{00000000-0005-0000-0000-0000180A0000}"/>
    <cellStyle name="Comma 2 6 3 5 3" xfId="8675" xr:uid="{00000000-0005-0000-0000-0000190A0000}"/>
    <cellStyle name="Comma 2 6 30" xfId="2534" xr:uid="{00000000-0005-0000-0000-00001A0A0000}"/>
    <cellStyle name="Comma 2 6 31" xfId="2535" xr:uid="{00000000-0005-0000-0000-00001B0A0000}"/>
    <cellStyle name="Comma 2 6 32" xfId="2536" xr:uid="{00000000-0005-0000-0000-00001C0A0000}"/>
    <cellStyle name="Comma 2 6 33" xfId="2537" xr:uid="{00000000-0005-0000-0000-00001D0A0000}"/>
    <cellStyle name="Comma 2 6 34" xfId="2538" xr:uid="{00000000-0005-0000-0000-00001E0A0000}"/>
    <cellStyle name="Comma 2 6 35" xfId="2539" xr:uid="{00000000-0005-0000-0000-00001F0A0000}"/>
    <cellStyle name="Comma 2 6 36" xfId="2540" xr:uid="{00000000-0005-0000-0000-0000200A0000}"/>
    <cellStyle name="Comma 2 6 37" xfId="2541" xr:uid="{00000000-0005-0000-0000-0000210A0000}"/>
    <cellStyle name="Comma 2 6 38" xfId="2542" xr:uid="{00000000-0005-0000-0000-0000220A0000}"/>
    <cellStyle name="Comma 2 6 39" xfId="2543" xr:uid="{00000000-0005-0000-0000-0000230A0000}"/>
    <cellStyle name="Comma 2 6 4" xfId="2544" xr:uid="{00000000-0005-0000-0000-0000240A0000}"/>
    <cellStyle name="Comma 2 6 4 2" xfId="2545" xr:uid="{00000000-0005-0000-0000-0000250A0000}"/>
    <cellStyle name="Comma 2 6 4 3" xfId="2546" xr:uid="{00000000-0005-0000-0000-0000260A0000}"/>
    <cellStyle name="Comma 2 6 4 4" xfId="2547" xr:uid="{00000000-0005-0000-0000-0000270A0000}"/>
    <cellStyle name="Comma 2 6 4 4 2" xfId="8094" xr:uid="{00000000-0005-0000-0000-0000280A0000}"/>
    <cellStyle name="Comma 2 6 4 4 3" xfId="8676" xr:uid="{00000000-0005-0000-0000-0000290A0000}"/>
    <cellStyle name="Comma 2 6 4 5" xfId="2548" xr:uid="{00000000-0005-0000-0000-00002A0A0000}"/>
    <cellStyle name="Comma 2 6 4 5 2" xfId="8095" xr:uid="{00000000-0005-0000-0000-00002B0A0000}"/>
    <cellStyle name="Comma 2 6 4 5 3" xfId="8677" xr:uid="{00000000-0005-0000-0000-00002C0A0000}"/>
    <cellStyle name="Comma 2 6 40" xfId="2549" xr:uid="{00000000-0005-0000-0000-00002D0A0000}"/>
    <cellStyle name="Comma 2 6 41" xfId="2550" xr:uid="{00000000-0005-0000-0000-00002E0A0000}"/>
    <cellStyle name="Comma 2 6 42" xfId="2551" xr:uid="{00000000-0005-0000-0000-00002F0A0000}"/>
    <cellStyle name="Comma 2 6 43" xfId="2552" xr:uid="{00000000-0005-0000-0000-0000300A0000}"/>
    <cellStyle name="Comma 2 6 43 2" xfId="8096" xr:uid="{00000000-0005-0000-0000-0000310A0000}"/>
    <cellStyle name="Comma 2 6 43 3" xfId="8678" xr:uid="{00000000-0005-0000-0000-0000320A0000}"/>
    <cellStyle name="Comma 2 6 44" xfId="2553" xr:uid="{00000000-0005-0000-0000-0000330A0000}"/>
    <cellStyle name="Comma 2 6 44 2" xfId="8097" xr:uid="{00000000-0005-0000-0000-0000340A0000}"/>
    <cellStyle name="Comma 2 6 44 3" xfId="8679" xr:uid="{00000000-0005-0000-0000-0000350A0000}"/>
    <cellStyle name="Comma 2 6 5" xfId="2554" xr:uid="{00000000-0005-0000-0000-0000360A0000}"/>
    <cellStyle name="Comma 2 6 5 2" xfId="2555" xr:uid="{00000000-0005-0000-0000-0000370A0000}"/>
    <cellStyle name="Comma 2 6 5 3" xfId="2556" xr:uid="{00000000-0005-0000-0000-0000380A0000}"/>
    <cellStyle name="Comma 2 6 5 4" xfId="2557" xr:uid="{00000000-0005-0000-0000-0000390A0000}"/>
    <cellStyle name="Comma 2 6 5 4 2" xfId="8098" xr:uid="{00000000-0005-0000-0000-00003A0A0000}"/>
    <cellStyle name="Comma 2 6 5 4 3" xfId="8680" xr:uid="{00000000-0005-0000-0000-00003B0A0000}"/>
    <cellStyle name="Comma 2 6 5 5" xfId="2558" xr:uid="{00000000-0005-0000-0000-00003C0A0000}"/>
    <cellStyle name="Comma 2 6 5 5 2" xfId="8099" xr:uid="{00000000-0005-0000-0000-00003D0A0000}"/>
    <cellStyle name="Comma 2 6 5 5 3" xfId="8681" xr:uid="{00000000-0005-0000-0000-00003E0A0000}"/>
    <cellStyle name="Comma 2 6 6" xfId="2559" xr:uid="{00000000-0005-0000-0000-00003F0A0000}"/>
    <cellStyle name="Comma 2 6 6 2" xfId="2560" xr:uid="{00000000-0005-0000-0000-0000400A0000}"/>
    <cellStyle name="Comma 2 6 6 3" xfId="2561" xr:uid="{00000000-0005-0000-0000-0000410A0000}"/>
    <cellStyle name="Comma 2 6 6 4" xfId="2562" xr:uid="{00000000-0005-0000-0000-0000420A0000}"/>
    <cellStyle name="Comma 2 6 6 4 2" xfId="8100" xr:uid="{00000000-0005-0000-0000-0000430A0000}"/>
    <cellStyle name="Comma 2 6 6 4 3" xfId="8682" xr:uid="{00000000-0005-0000-0000-0000440A0000}"/>
    <cellStyle name="Comma 2 6 6 5" xfId="2563" xr:uid="{00000000-0005-0000-0000-0000450A0000}"/>
    <cellStyle name="Comma 2 6 6 5 2" xfId="8101" xr:uid="{00000000-0005-0000-0000-0000460A0000}"/>
    <cellStyle name="Comma 2 6 6 5 3" xfId="8683" xr:uid="{00000000-0005-0000-0000-0000470A0000}"/>
    <cellStyle name="Comma 2 6 7" xfId="2564" xr:uid="{00000000-0005-0000-0000-0000480A0000}"/>
    <cellStyle name="Comma 2 6 7 2" xfId="2565" xr:uid="{00000000-0005-0000-0000-0000490A0000}"/>
    <cellStyle name="Comma 2 6 7 3" xfId="2566" xr:uid="{00000000-0005-0000-0000-00004A0A0000}"/>
    <cellStyle name="Comma 2 6 7 4" xfId="2567" xr:uid="{00000000-0005-0000-0000-00004B0A0000}"/>
    <cellStyle name="Comma 2 6 7 4 2" xfId="8102" xr:uid="{00000000-0005-0000-0000-00004C0A0000}"/>
    <cellStyle name="Comma 2 6 7 4 3" xfId="8684" xr:uid="{00000000-0005-0000-0000-00004D0A0000}"/>
    <cellStyle name="Comma 2 6 7 5" xfId="2568" xr:uid="{00000000-0005-0000-0000-00004E0A0000}"/>
    <cellStyle name="Comma 2 6 7 5 2" xfId="8103" xr:uid="{00000000-0005-0000-0000-00004F0A0000}"/>
    <cellStyle name="Comma 2 6 7 5 3" xfId="8685" xr:uid="{00000000-0005-0000-0000-0000500A0000}"/>
    <cellStyle name="Comma 2 6 8" xfId="2569" xr:uid="{00000000-0005-0000-0000-0000510A0000}"/>
    <cellStyle name="Comma 2 6 8 2" xfId="2570" xr:uid="{00000000-0005-0000-0000-0000520A0000}"/>
    <cellStyle name="Comma 2 6 8 3" xfId="2571" xr:uid="{00000000-0005-0000-0000-0000530A0000}"/>
    <cellStyle name="Comma 2 6 8 4" xfId="2572" xr:uid="{00000000-0005-0000-0000-0000540A0000}"/>
    <cellStyle name="Comma 2 6 8 4 2" xfId="8104" xr:uid="{00000000-0005-0000-0000-0000550A0000}"/>
    <cellStyle name="Comma 2 6 8 4 3" xfId="8686" xr:uid="{00000000-0005-0000-0000-0000560A0000}"/>
    <cellStyle name="Comma 2 6 8 5" xfId="2573" xr:uid="{00000000-0005-0000-0000-0000570A0000}"/>
    <cellStyle name="Comma 2 6 8 5 2" xfId="8105" xr:uid="{00000000-0005-0000-0000-0000580A0000}"/>
    <cellStyle name="Comma 2 6 8 5 3" xfId="8687" xr:uid="{00000000-0005-0000-0000-0000590A0000}"/>
    <cellStyle name="Comma 2 6 9" xfId="2574" xr:uid="{00000000-0005-0000-0000-00005A0A0000}"/>
    <cellStyle name="Comma 2 6 9 2" xfId="2575" xr:uid="{00000000-0005-0000-0000-00005B0A0000}"/>
    <cellStyle name="Comma 2 6 9 3" xfId="2576" xr:uid="{00000000-0005-0000-0000-00005C0A0000}"/>
    <cellStyle name="Comma 2 6 9 4" xfId="2577" xr:uid="{00000000-0005-0000-0000-00005D0A0000}"/>
    <cellStyle name="Comma 2 6 9 4 2" xfId="8106" xr:uid="{00000000-0005-0000-0000-00005E0A0000}"/>
    <cellStyle name="Comma 2 6 9 4 3" xfId="8688" xr:uid="{00000000-0005-0000-0000-00005F0A0000}"/>
    <cellStyle name="Comma 2 6 9 5" xfId="2578" xr:uid="{00000000-0005-0000-0000-0000600A0000}"/>
    <cellStyle name="Comma 2 6 9 5 2" xfId="8107" xr:uid="{00000000-0005-0000-0000-0000610A0000}"/>
    <cellStyle name="Comma 2 6 9 5 3" xfId="8689" xr:uid="{00000000-0005-0000-0000-0000620A0000}"/>
    <cellStyle name="Comma 2 7" xfId="2579" xr:uid="{00000000-0005-0000-0000-0000630A0000}"/>
    <cellStyle name="Comma 2 7 10" xfId="2580" xr:uid="{00000000-0005-0000-0000-0000640A0000}"/>
    <cellStyle name="Comma 2 7 10 2" xfId="2581" xr:uid="{00000000-0005-0000-0000-0000650A0000}"/>
    <cellStyle name="Comma 2 7 10 3" xfId="2582" xr:uid="{00000000-0005-0000-0000-0000660A0000}"/>
    <cellStyle name="Comma 2 7 10 4" xfId="2583" xr:uid="{00000000-0005-0000-0000-0000670A0000}"/>
    <cellStyle name="Comma 2 7 10 4 2" xfId="8108" xr:uid="{00000000-0005-0000-0000-0000680A0000}"/>
    <cellStyle name="Comma 2 7 10 4 3" xfId="8690" xr:uid="{00000000-0005-0000-0000-0000690A0000}"/>
    <cellStyle name="Comma 2 7 10 5" xfId="2584" xr:uid="{00000000-0005-0000-0000-00006A0A0000}"/>
    <cellStyle name="Comma 2 7 10 5 2" xfId="8109" xr:uid="{00000000-0005-0000-0000-00006B0A0000}"/>
    <cellStyle name="Comma 2 7 10 5 3" xfId="8691" xr:uid="{00000000-0005-0000-0000-00006C0A0000}"/>
    <cellStyle name="Comma 2 7 11" xfId="2585" xr:uid="{00000000-0005-0000-0000-00006D0A0000}"/>
    <cellStyle name="Comma 2 7 11 2" xfId="2586" xr:uid="{00000000-0005-0000-0000-00006E0A0000}"/>
    <cellStyle name="Comma 2 7 11 3" xfId="2587" xr:uid="{00000000-0005-0000-0000-00006F0A0000}"/>
    <cellStyle name="Comma 2 7 11 4" xfId="2588" xr:uid="{00000000-0005-0000-0000-0000700A0000}"/>
    <cellStyle name="Comma 2 7 11 4 2" xfId="8110" xr:uid="{00000000-0005-0000-0000-0000710A0000}"/>
    <cellStyle name="Comma 2 7 11 4 3" xfId="8692" xr:uid="{00000000-0005-0000-0000-0000720A0000}"/>
    <cellStyle name="Comma 2 7 11 5" xfId="2589" xr:uid="{00000000-0005-0000-0000-0000730A0000}"/>
    <cellStyle name="Comma 2 7 11 5 2" xfId="8111" xr:uid="{00000000-0005-0000-0000-0000740A0000}"/>
    <cellStyle name="Comma 2 7 11 5 3" xfId="8693" xr:uid="{00000000-0005-0000-0000-0000750A0000}"/>
    <cellStyle name="Comma 2 7 12" xfId="2590" xr:uid="{00000000-0005-0000-0000-0000760A0000}"/>
    <cellStyle name="Comma 2 7 12 2" xfId="2591" xr:uid="{00000000-0005-0000-0000-0000770A0000}"/>
    <cellStyle name="Comma 2 7 12 3" xfId="2592" xr:uid="{00000000-0005-0000-0000-0000780A0000}"/>
    <cellStyle name="Comma 2 7 12 4" xfId="2593" xr:uid="{00000000-0005-0000-0000-0000790A0000}"/>
    <cellStyle name="Comma 2 7 12 4 2" xfId="8112" xr:uid="{00000000-0005-0000-0000-00007A0A0000}"/>
    <cellStyle name="Comma 2 7 12 4 3" xfId="8694" xr:uid="{00000000-0005-0000-0000-00007B0A0000}"/>
    <cellStyle name="Comma 2 7 12 5" xfId="2594" xr:uid="{00000000-0005-0000-0000-00007C0A0000}"/>
    <cellStyle name="Comma 2 7 12 5 2" xfId="8113" xr:uid="{00000000-0005-0000-0000-00007D0A0000}"/>
    <cellStyle name="Comma 2 7 12 5 3" xfId="8695" xr:uid="{00000000-0005-0000-0000-00007E0A0000}"/>
    <cellStyle name="Comma 2 7 13" xfId="2595" xr:uid="{00000000-0005-0000-0000-00007F0A0000}"/>
    <cellStyle name="Comma 2 7 13 2" xfId="2596" xr:uid="{00000000-0005-0000-0000-0000800A0000}"/>
    <cellStyle name="Comma 2 7 13 3" xfId="2597" xr:uid="{00000000-0005-0000-0000-0000810A0000}"/>
    <cellStyle name="Comma 2 7 13 4" xfId="2598" xr:uid="{00000000-0005-0000-0000-0000820A0000}"/>
    <cellStyle name="Comma 2 7 13 4 2" xfId="8114" xr:uid="{00000000-0005-0000-0000-0000830A0000}"/>
    <cellStyle name="Comma 2 7 13 4 3" xfId="8696" xr:uid="{00000000-0005-0000-0000-0000840A0000}"/>
    <cellStyle name="Comma 2 7 13 5" xfId="2599" xr:uid="{00000000-0005-0000-0000-0000850A0000}"/>
    <cellStyle name="Comma 2 7 13 5 2" xfId="8115" xr:uid="{00000000-0005-0000-0000-0000860A0000}"/>
    <cellStyle name="Comma 2 7 13 5 3" xfId="8697" xr:uid="{00000000-0005-0000-0000-0000870A0000}"/>
    <cellStyle name="Comma 2 7 14" xfId="2600" xr:uid="{00000000-0005-0000-0000-0000880A0000}"/>
    <cellStyle name="Comma 2 7 14 2" xfId="2601" xr:uid="{00000000-0005-0000-0000-0000890A0000}"/>
    <cellStyle name="Comma 2 7 14 3" xfId="2602" xr:uid="{00000000-0005-0000-0000-00008A0A0000}"/>
    <cellStyle name="Comma 2 7 14 4" xfId="2603" xr:uid="{00000000-0005-0000-0000-00008B0A0000}"/>
    <cellStyle name="Comma 2 7 14 4 2" xfId="8116" xr:uid="{00000000-0005-0000-0000-00008C0A0000}"/>
    <cellStyle name="Comma 2 7 14 4 3" xfId="8698" xr:uid="{00000000-0005-0000-0000-00008D0A0000}"/>
    <cellStyle name="Comma 2 7 14 5" xfId="2604" xr:uid="{00000000-0005-0000-0000-00008E0A0000}"/>
    <cellStyle name="Comma 2 7 14 5 2" xfId="8117" xr:uid="{00000000-0005-0000-0000-00008F0A0000}"/>
    <cellStyle name="Comma 2 7 14 5 3" xfId="8699" xr:uid="{00000000-0005-0000-0000-0000900A0000}"/>
    <cellStyle name="Comma 2 7 15" xfId="2605" xr:uid="{00000000-0005-0000-0000-0000910A0000}"/>
    <cellStyle name="Comma 2 7 15 2" xfId="2606" xr:uid="{00000000-0005-0000-0000-0000920A0000}"/>
    <cellStyle name="Comma 2 7 15 3" xfId="2607" xr:uid="{00000000-0005-0000-0000-0000930A0000}"/>
    <cellStyle name="Comma 2 7 15 4" xfId="2608" xr:uid="{00000000-0005-0000-0000-0000940A0000}"/>
    <cellStyle name="Comma 2 7 15 4 2" xfId="8118" xr:uid="{00000000-0005-0000-0000-0000950A0000}"/>
    <cellStyle name="Comma 2 7 15 4 3" xfId="8700" xr:uid="{00000000-0005-0000-0000-0000960A0000}"/>
    <cellStyle name="Comma 2 7 15 5" xfId="2609" xr:uid="{00000000-0005-0000-0000-0000970A0000}"/>
    <cellStyle name="Comma 2 7 15 5 2" xfId="8119" xr:uid="{00000000-0005-0000-0000-0000980A0000}"/>
    <cellStyle name="Comma 2 7 15 5 3" xfId="8701" xr:uid="{00000000-0005-0000-0000-0000990A0000}"/>
    <cellStyle name="Comma 2 7 16" xfId="2610" xr:uid="{00000000-0005-0000-0000-00009A0A0000}"/>
    <cellStyle name="Comma 2 7 16 2" xfId="2611" xr:uid="{00000000-0005-0000-0000-00009B0A0000}"/>
    <cellStyle name="Comma 2 7 16 3" xfId="2612" xr:uid="{00000000-0005-0000-0000-00009C0A0000}"/>
    <cellStyle name="Comma 2 7 16 4" xfId="2613" xr:uid="{00000000-0005-0000-0000-00009D0A0000}"/>
    <cellStyle name="Comma 2 7 16 4 2" xfId="8120" xr:uid="{00000000-0005-0000-0000-00009E0A0000}"/>
    <cellStyle name="Comma 2 7 16 4 3" xfId="8702" xr:uid="{00000000-0005-0000-0000-00009F0A0000}"/>
    <cellStyle name="Comma 2 7 16 5" xfId="2614" xr:uid="{00000000-0005-0000-0000-0000A00A0000}"/>
    <cellStyle name="Comma 2 7 16 5 2" xfId="8121" xr:uid="{00000000-0005-0000-0000-0000A10A0000}"/>
    <cellStyle name="Comma 2 7 16 5 3" xfId="8703" xr:uid="{00000000-0005-0000-0000-0000A20A0000}"/>
    <cellStyle name="Comma 2 7 17" xfId="2615" xr:uid="{00000000-0005-0000-0000-0000A30A0000}"/>
    <cellStyle name="Comma 2 7 17 2" xfId="2616" xr:uid="{00000000-0005-0000-0000-0000A40A0000}"/>
    <cellStyle name="Comma 2 7 17 3" xfId="2617" xr:uid="{00000000-0005-0000-0000-0000A50A0000}"/>
    <cellStyle name="Comma 2 7 17 4" xfId="2618" xr:uid="{00000000-0005-0000-0000-0000A60A0000}"/>
    <cellStyle name="Comma 2 7 17 4 2" xfId="8122" xr:uid="{00000000-0005-0000-0000-0000A70A0000}"/>
    <cellStyle name="Comma 2 7 17 4 3" xfId="8704" xr:uid="{00000000-0005-0000-0000-0000A80A0000}"/>
    <cellStyle name="Comma 2 7 17 5" xfId="2619" xr:uid="{00000000-0005-0000-0000-0000A90A0000}"/>
    <cellStyle name="Comma 2 7 17 5 2" xfId="8123" xr:uid="{00000000-0005-0000-0000-0000AA0A0000}"/>
    <cellStyle name="Comma 2 7 17 5 3" xfId="8705" xr:uid="{00000000-0005-0000-0000-0000AB0A0000}"/>
    <cellStyle name="Comma 2 7 18" xfId="2620" xr:uid="{00000000-0005-0000-0000-0000AC0A0000}"/>
    <cellStyle name="Comma 2 7 18 10" xfId="2621" xr:uid="{00000000-0005-0000-0000-0000AD0A0000}"/>
    <cellStyle name="Comma 2 7 18 11" xfId="2622" xr:uid="{00000000-0005-0000-0000-0000AE0A0000}"/>
    <cellStyle name="Comma 2 7 18 12" xfId="2623" xr:uid="{00000000-0005-0000-0000-0000AF0A0000}"/>
    <cellStyle name="Comma 2 7 18 13" xfId="2624" xr:uid="{00000000-0005-0000-0000-0000B00A0000}"/>
    <cellStyle name="Comma 2 7 18 14" xfId="2625" xr:uid="{00000000-0005-0000-0000-0000B10A0000}"/>
    <cellStyle name="Comma 2 7 18 15" xfId="2626" xr:uid="{00000000-0005-0000-0000-0000B20A0000}"/>
    <cellStyle name="Comma 2 7 18 16" xfId="2627" xr:uid="{00000000-0005-0000-0000-0000B30A0000}"/>
    <cellStyle name="Comma 2 7 18 17" xfId="2628" xr:uid="{00000000-0005-0000-0000-0000B40A0000}"/>
    <cellStyle name="Comma 2 7 18 18" xfId="2629" xr:uid="{00000000-0005-0000-0000-0000B50A0000}"/>
    <cellStyle name="Comma 2 7 18 19" xfId="2630" xr:uid="{00000000-0005-0000-0000-0000B60A0000}"/>
    <cellStyle name="Comma 2 7 18 2" xfId="2631" xr:uid="{00000000-0005-0000-0000-0000B70A0000}"/>
    <cellStyle name="Comma 2 7 18 20" xfId="2632" xr:uid="{00000000-0005-0000-0000-0000B80A0000}"/>
    <cellStyle name="Comma 2 7 18 21" xfId="2633" xr:uid="{00000000-0005-0000-0000-0000B90A0000}"/>
    <cellStyle name="Comma 2 7 18 3" xfId="2634" xr:uid="{00000000-0005-0000-0000-0000BA0A0000}"/>
    <cellStyle name="Comma 2 7 18 4" xfId="2635" xr:uid="{00000000-0005-0000-0000-0000BB0A0000}"/>
    <cellStyle name="Comma 2 7 18 5" xfId="2636" xr:uid="{00000000-0005-0000-0000-0000BC0A0000}"/>
    <cellStyle name="Comma 2 7 18 6" xfId="2637" xr:uid="{00000000-0005-0000-0000-0000BD0A0000}"/>
    <cellStyle name="Comma 2 7 18 7" xfId="2638" xr:uid="{00000000-0005-0000-0000-0000BE0A0000}"/>
    <cellStyle name="Comma 2 7 18 8" xfId="2639" xr:uid="{00000000-0005-0000-0000-0000BF0A0000}"/>
    <cellStyle name="Comma 2 7 18 9" xfId="2640" xr:uid="{00000000-0005-0000-0000-0000C00A0000}"/>
    <cellStyle name="Comma 2 7 19" xfId="2641" xr:uid="{00000000-0005-0000-0000-0000C10A0000}"/>
    <cellStyle name="Comma 2 7 2" xfId="2642" xr:uid="{00000000-0005-0000-0000-0000C20A0000}"/>
    <cellStyle name="Comma 2 7 2 10" xfId="2643" xr:uid="{00000000-0005-0000-0000-0000C30A0000}"/>
    <cellStyle name="Comma 2 7 2 11" xfId="2644" xr:uid="{00000000-0005-0000-0000-0000C40A0000}"/>
    <cellStyle name="Comma 2 7 2 12" xfId="2645" xr:uid="{00000000-0005-0000-0000-0000C50A0000}"/>
    <cellStyle name="Comma 2 7 2 13" xfId="2646" xr:uid="{00000000-0005-0000-0000-0000C60A0000}"/>
    <cellStyle name="Comma 2 7 2 14" xfId="2647" xr:uid="{00000000-0005-0000-0000-0000C70A0000}"/>
    <cellStyle name="Comma 2 7 2 15" xfId="2648" xr:uid="{00000000-0005-0000-0000-0000C80A0000}"/>
    <cellStyle name="Comma 2 7 2 16" xfId="2649" xr:uid="{00000000-0005-0000-0000-0000C90A0000}"/>
    <cellStyle name="Comma 2 7 2 17" xfId="2650" xr:uid="{00000000-0005-0000-0000-0000CA0A0000}"/>
    <cellStyle name="Comma 2 7 2 18" xfId="2651" xr:uid="{00000000-0005-0000-0000-0000CB0A0000}"/>
    <cellStyle name="Comma 2 7 2 19" xfId="2652" xr:uid="{00000000-0005-0000-0000-0000CC0A0000}"/>
    <cellStyle name="Comma 2 7 2 2" xfId="2653" xr:uid="{00000000-0005-0000-0000-0000CD0A0000}"/>
    <cellStyle name="Comma 2 7 2 2 10" xfId="2654" xr:uid="{00000000-0005-0000-0000-0000CE0A0000}"/>
    <cellStyle name="Comma 2 7 2 2 11" xfId="2655" xr:uid="{00000000-0005-0000-0000-0000CF0A0000}"/>
    <cellStyle name="Comma 2 7 2 2 12" xfId="2656" xr:uid="{00000000-0005-0000-0000-0000D00A0000}"/>
    <cellStyle name="Comma 2 7 2 2 13" xfId="2657" xr:uid="{00000000-0005-0000-0000-0000D10A0000}"/>
    <cellStyle name="Comma 2 7 2 2 14" xfId="2658" xr:uid="{00000000-0005-0000-0000-0000D20A0000}"/>
    <cellStyle name="Comma 2 7 2 2 15" xfId="2659" xr:uid="{00000000-0005-0000-0000-0000D30A0000}"/>
    <cellStyle name="Comma 2 7 2 2 16" xfId="2660" xr:uid="{00000000-0005-0000-0000-0000D40A0000}"/>
    <cellStyle name="Comma 2 7 2 2 17" xfId="2661" xr:uid="{00000000-0005-0000-0000-0000D50A0000}"/>
    <cellStyle name="Comma 2 7 2 2 18" xfId="2662" xr:uid="{00000000-0005-0000-0000-0000D60A0000}"/>
    <cellStyle name="Comma 2 7 2 2 19" xfId="2663" xr:uid="{00000000-0005-0000-0000-0000D70A0000}"/>
    <cellStyle name="Comma 2 7 2 2 2" xfId="2664" xr:uid="{00000000-0005-0000-0000-0000D80A0000}"/>
    <cellStyle name="Comma 2 7 2 2 20" xfId="2665" xr:uid="{00000000-0005-0000-0000-0000D90A0000}"/>
    <cellStyle name="Comma 2 7 2 2 21" xfId="2666" xr:uid="{00000000-0005-0000-0000-0000DA0A0000}"/>
    <cellStyle name="Comma 2 7 2 2 22" xfId="2667" xr:uid="{00000000-0005-0000-0000-0000DB0A0000}"/>
    <cellStyle name="Comma 2 7 2 2 23" xfId="2668" xr:uid="{00000000-0005-0000-0000-0000DC0A0000}"/>
    <cellStyle name="Comma 2 7 2 2 24" xfId="2669" xr:uid="{00000000-0005-0000-0000-0000DD0A0000}"/>
    <cellStyle name="Comma 2 7 2 2 25" xfId="2670" xr:uid="{00000000-0005-0000-0000-0000DE0A0000}"/>
    <cellStyle name="Comma 2 7 2 2 25 2" xfId="8124" xr:uid="{00000000-0005-0000-0000-0000DF0A0000}"/>
    <cellStyle name="Comma 2 7 2 2 25 3" xfId="8706" xr:uid="{00000000-0005-0000-0000-0000E00A0000}"/>
    <cellStyle name="Comma 2 7 2 2 26" xfId="2671" xr:uid="{00000000-0005-0000-0000-0000E10A0000}"/>
    <cellStyle name="Comma 2 7 2 2 26 2" xfId="8125" xr:uid="{00000000-0005-0000-0000-0000E20A0000}"/>
    <cellStyle name="Comma 2 7 2 2 26 3" xfId="8707" xr:uid="{00000000-0005-0000-0000-0000E30A0000}"/>
    <cellStyle name="Comma 2 7 2 2 3" xfId="2672" xr:uid="{00000000-0005-0000-0000-0000E40A0000}"/>
    <cellStyle name="Comma 2 7 2 2 4" xfId="2673" xr:uid="{00000000-0005-0000-0000-0000E50A0000}"/>
    <cellStyle name="Comma 2 7 2 2 5" xfId="2674" xr:uid="{00000000-0005-0000-0000-0000E60A0000}"/>
    <cellStyle name="Comma 2 7 2 2 6" xfId="2675" xr:uid="{00000000-0005-0000-0000-0000E70A0000}"/>
    <cellStyle name="Comma 2 7 2 2 7" xfId="2676" xr:uid="{00000000-0005-0000-0000-0000E80A0000}"/>
    <cellStyle name="Comma 2 7 2 2 8" xfId="2677" xr:uid="{00000000-0005-0000-0000-0000E90A0000}"/>
    <cellStyle name="Comma 2 7 2 2 9" xfId="2678" xr:uid="{00000000-0005-0000-0000-0000EA0A0000}"/>
    <cellStyle name="Comma 2 7 2 20" xfId="2679" xr:uid="{00000000-0005-0000-0000-0000EB0A0000}"/>
    <cellStyle name="Comma 2 7 2 21" xfId="2680" xr:uid="{00000000-0005-0000-0000-0000EC0A0000}"/>
    <cellStyle name="Comma 2 7 2 22" xfId="2681" xr:uid="{00000000-0005-0000-0000-0000ED0A0000}"/>
    <cellStyle name="Comma 2 7 2 3" xfId="2682" xr:uid="{00000000-0005-0000-0000-0000EE0A0000}"/>
    <cellStyle name="Comma 2 7 2 3 10" xfId="2683" xr:uid="{00000000-0005-0000-0000-0000EF0A0000}"/>
    <cellStyle name="Comma 2 7 2 3 11" xfId="2684" xr:uid="{00000000-0005-0000-0000-0000F00A0000}"/>
    <cellStyle name="Comma 2 7 2 3 12" xfId="2685" xr:uid="{00000000-0005-0000-0000-0000F10A0000}"/>
    <cellStyle name="Comma 2 7 2 3 13" xfId="2686" xr:uid="{00000000-0005-0000-0000-0000F20A0000}"/>
    <cellStyle name="Comma 2 7 2 3 14" xfId="2687" xr:uid="{00000000-0005-0000-0000-0000F30A0000}"/>
    <cellStyle name="Comma 2 7 2 3 15" xfId="2688" xr:uid="{00000000-0005-0000-0000-0000F40A0000}"/>
    <cellStyle name="Comma 2 7 2 3 16" xfId="2689" xr:uid="{00000000-0005-0000-0000-0000F50A0000}"/>
    <cellStyle name="Comma 2 7 2 3 17" xfId="2690" xr:uid="{00000000-0005-0000-0000-0000F60A0000}"/>
    <cellStyle name="Comma 2 7 2 3 18" xfId="2691" xr:uid="{00000000-0005-0000-0000-0000F70A0000}"/>
    <cellStyle name="Comma 2 7 2 3 19" xfId="2692" xr:uid="{00000000-0005-0000-0000-0000F80A0000}"/>
    <cellStyle name="Comma 2 7 2 3 2" xfId="2693" xr:uid="{00000000-0005-0000-0000-0000F90A0000}"/>
    <cellStyle name="Comma 2 7 2 3 20" xfId="2694" xr:uid="{00000000-0005-0000-0000-0000FA0A0000}"/>
    <cellStyle name="Comma 2 7 2 3 21" xfId="2695" xr:uid="{00000000-0005-0000-0000-0000FB0A0000}"/>
    <cellStyle name="Comma 2 7 2 3 22" xfId="2696" xr:uid="{00000000-0005-0000-0000-0000FC0A0000}"/>
    <cellStyle name="Comma 2 7 2 3 23" xfId="2697" xr:uid="{00000000-0005-0000-0000-0000FD0A0000}"/>
    <cellStyle name="Comma 2 7 2 3 24" xfId="2698" xr:uid="{00000000-0005-0000-0000-0000FE0A0000}"/>
    <cellStyle name="Comma 2 7 2 3 24 2" xfId="8126" xr:uid="{00000000-0005-0000-0000-0000FF0A0000}"/>
    <cellStyle name="Comma 2 7 2 3 24 3" xfId="8708" xr:uid="{00000000-0005-0000-0000-0000000B0000}"/>
    <cellStyle name="Comma 2 7 2 3 25" xfId="2699" xr:uid="{00000000-0005-0000-0000-0000010B0000}"/>
    <cellStyle name="Comma 2 7 2 3 25 2" xfId="8127" xr:uid="{00000000-0005-0000-0000-0000020B0000}"/>
    <cellStyle name="Comma 2 7 2 3 25 3" xfId="8709" xr:uid="{00000000-0005-0000-0000-0000030B0000}"/>
    <cellStyle name="Comma 2 7 2 3 3" xfId="2700" xr:uid="{00000000-0005-0000-0000-0000040B0000}"/>
    <cellStyle name="Comma 2 7 2 3 4" xfId="2701" xr:uid="{00000000-0005-0000-0000-0000050B0000}"/>
    <cellStyle name="Comma 2 7 2 3 5" xfId="2702" xr:uid="{00000000-0005-0000-0000-0000060B0000}"/>
    <cellStyle name="Comma 2 7 2 3 6" xfId="2703" xr:uid="{00000000-0005-0000-0000-0000070B0000}"/>
    <cellStyle name="Comma 2 7 2 3 7" xfId="2704" xr:uid="{00000000-0005-0000-0000-0000080B0000}"/>
    <cellStyle name="Comma 2 7 2 3 8" xfId="2705" xr:uid="{00000000-0005-0000-0000-0000090B0000}"/>
    <cellStyle name="Comma 2 7 2 3 9" xfId="2706" xr:uid="{00000000-0005-0000-0000-00000A0B0000}"/>
    <cellStyle name="Comma 2 7 2 4" xfId="2707" xr:uid="{00000000-0005-0000-0000-00000B0B0000}"/>
    <cellStyle name="Comma 2 7 2 5" xfId="2708" xr:uid="{00000000-0005-0000-0000-00000C0B0000}"/>
    <cellStyle name="Comma 2 7 2 6" xfId="2709" xr:uid="{00000000-0005-0000-0000-00000D0B0000}"/>
    <cellStyle name="Comma 2 7 2 7" xfId="2710" xr:uid="{00000000-0005-0000-0000-00000E0B0000}"/>
    <cellStyle name="Comma 2 7 2 8" xfId="2711" xr:uid="{00000000-0005-0000-0000-00000F0B0000}"/>
    <cellStyle name="Comma 2 7 2 9" xfId="2712" xr:uid="{00000000-0005-0000-0000-0000100B0000}"/>
    <cellStyle name="Comma 2 7 20" xfId="2713" xr:uid="{00000000-0005-0000-0000-0000110B0000}"/>
    <cellStyle name="Comma 2 7 21" xfId="2714" xr:uid="{00000000-0005-0000-0000-0000120B0000}"/>
    <cellStyle name="Comma 2 7 22" xfId="2715" xr:uid="{00000000-0005-0000-0000-0000130B0000}"/>
    <cellStyle name="Comma 2 7 23" xfId="2716" xr:uid="{00000000-0005-0000-0000-0000140B0000}"/>
    <cellStyle name="Comma 2 7 24" xfId="2717" xr:uid="{00000000-0005-0000-0000-0000150B0000}"/>
    <cellStyle name="Comma 2 7 25" xfId="2718" xr:uid="{00000000-0005-0000-0000-0000160B0000}"/>
    <cellStyle name="Comma 2 7 26" xfId="2719" xr:uid="{00000000-0005-0000-0000-0000170B0000}"/>
    <cellStyle name="Comma 2 7 27" xfId="2720" xr:uid="{00000000-0005-0000-0000-0000180B0000}"/>
    <cellStyle name="Comma 2 7 28" xfId="2721" xr:uid="{00000000-0005-0000-0000-0000190B0000}"/>
    <cellStyle name="Comma 2 7 29" xfId="2722" xr:uid="{00000000-0005-0000-0000-00001A0B0000}"/>
    <cellStyle name="Comma 2 7 3" xfId="2723" xr:uid="{00000000-0005-0000-0000-00001B0B0000}"/>
    <cellStyle name="Comma 2 7 3 2" xfId="2724" xr:uid="{00000000-0005-0000-0000-00001C0B0000}"/>
    <cellStyle name="Comma 2 7 3 3" xfId="2725" xr:uid="{00000000-0005-0000-0000-00001D0B0000}"/>
    <cellStyle name="Comma 2 7 3 4" xfId="2726" xr:uid="{00000000-0005-0000-0000-00001E0B0000}"/>
    <cellStyle name="Comma 2 7 3 4 2" xfId="8128" xr:uid="{00000000-0005-0000-0000-00001F0B0000}"/>
    <cellStyle name="Comma 2 7 3 4 3" xfId="8710" xr:uid="{00000000-0005-0000-0000-0000200B0000}"/>
    <cellStyle name="Comma 2 7 3 5" xfId="2727" xr:uid="{00000000-0005-0000-0000-0000210B0000}"/>
    <cellStyle name="Comma 2 7 3 5 2" xfId="8129" xr:uid="{00000000-0005-0000-0000-0000220B0000}"/>
    <cellStyle name="Comma 2 7 3 5 3" xfId="8711" xr:uid="{00000000-0005-0000-0000-0000230B0000}"/>
    <cellStyle name="Comma 2 7 30" xfId="2728" xr:uid="{00000000-0005-0000-0000-0000240B0000}"/>
    <cellStyle name="Comma 2 7 31" xfId="2729" xr:uid="{00000000-0005-0000-0000-0000250B0000}"/>
    <cellStyle name="Comma 2 7 32" xfId="2730" xr:uid="{00000000-0005-0000-0000-0000260B0000}"/>
    <cellStyle name="Comma 2 7 33" xfId="2731" xr:uid="{00000000-0005-0000-0000-0000270B0000}"/>
    <cellStyle name="Comma 2 7 34" xfId="2732" xr:uid="{00000000-0005-0000-0000-0000280B0000}"/>
    <cellStyle name="Comma 2 7 35" xfId="2733" xr:uid="{00000000-0005-0000-0000-0000290B0000}"/>
    <cellStyle name="Comma 2 7 36" xfId="2734" xr:uid="{00000000-0005-0000-0000-00002A0B0000}"/>
    <cellStyle name="Comma 2 7 37" xfId="2735" xr:uid="{00000000-0005-0000-0000-00002B0B0000}"/>
    <cellStyle name="Comma 2 7 38" xfId="2736" xr:uid="{00000000-0005-0000-0000-00002C0B0000}"/>
    <cellStyle name="Comma 2 7 39" xfId="2737" xr:uid="{00000000-0005-0000-0000-00002D0B0000}"/>
    <cellStyle name="Comma 2 7 4" xfId="2738" xr:uid="{00000000-0005-0000-0000-00002E0B0000}"/>
    <cellStyle name="Comma 2 7 4 2" xfId="2739" xr:uid="{00000000-0005-0000-0000-00002F0B0000}"/>
    <cellStyle name="Comma 2 7 4 3" xfId="2740" xr:uid="{00000000-0005-0000-0000-0000300B0000}"/>
    <cellStyle name="Comma 2 7 4 4" xfId="2741" xr:uid="{00000000-0005-0000-0000-0000310B0000}"/>
    <cellStyle name="Comma 2 7 4 4 2" xfId="8130" xr:uid="{00000000-0005-0000-0000-0000320B0000}"/>
    <cellStyle name="Comma 2 7 4 4 3" xfId="8712" xr:uid="{00000000-0005-0000-0000-0000330B0000}"/>
    <cellStyle name="Comma 2 7 4 5" xfId="2742" xr:uid="{00000000-0005-0000-0000-0000340B0000}"/>
    <cellStyle name="Comma 2 7 4 5 2" xfId="8131" xr:uid="{00000000-0005-0000-0000-0000350B0000}"/>
    <cellStyle name="Comma 2 7 4 5 3" xfId="8713" xr:uid="{00000000-0005-0000-0000-0000360B0000}"/>
    <cellStyle name="Comma 2 7 40" xfId="2743" xr:uid="{00000000-0005-0000-0000-0000370B0000}"/>
    <cellStyle name="Comma 2 7 41" xfId="2744" xr:uid="{00000000-0005-0000-0000-0000380B0000}"/>
    <cellStyle name="Comma 2 7 42" xfId="2745" xr:uid="{00000000-0005-0000-0000-0000390B0000}"/>
    <cellStyle name="Comma 2 7 43" xfId="2746" xr:uid="{00000000-0005-0000-0000-00003A0B0000}"/>
    <cellStyle name="Comma 2 7 43 2" xfId="8132" xr:uid="{00000000-0005-0000-0000-00003B0B0000}"/>
    <cellStyle name="Comma 2 7 43 3" xfId="8714" xr:uid="{00000000-0005-0000-0000-00003C0B0000}"/>
    <cellStyle name="Comma 2 7 44" xfId="2747" xr:uid="{00000000-0005-0000-0000-00003D0B0000}"/>
    <cellStyle name="Comma 2 7 44 2" xfId="8133" xr:uid="{00000000-0005-0000-0000-00003E0B0000}"/>
    <cellStyle name="Comma 2 7 44 3" xfId="8715" xr:uid="{00000000-0005-0000-0000-00003F0B0000}"/>
    <cellStyle name="Comma 2 7 5" xfId="2748" xr:uid="{00000000-0005-0000-0000-0000400B0000}"/>
    <cellStyle name="Comma 2 7 5 2" xfId="2749" xr:uid="{00000000-0005-0000-0000-0000410B0000}"/>
    <cellStyle name="Comma 2 7 5 3" xfId="2750" xr:uid="{00000000-0005-0000-0000-0000420B0000}"/>
    <cellStyle name="Comma 2 7 5 4" xfId="2751" xr:uid="{00000000-0005-0000-0000-0000430B0000}"/>
    <cellStyle name="Comma 2 7 5 4 2" xfId="8134" xr:uid="{00000000-0005-0000-0000-0000440B0000}"/>
    <cellStyle name="Comma 2 7 5 4 3" xfId="8716" xr:uid="{00000000-0005-0000-0000-0000450B0000}"/>
    <cellStyle name="Comma 2 7 5 5" xfId="2752" xr:uid="{00000000-0005-0000-0000-0000460B0000}"/>
    <cellStyle name="Comma 2 7 5 5 2" xfId="8135" xr:uid="{00000000-0005-0000-0000-0000470B0000}"/>
    <cellStyle name="Comma 2 7 5 5 3" xfId="8717" xr:uid="{00000000-0005-0000-0000-0000480B0000}"/>
    <cellStyle name="Comma 2 7 6" xfId="2753" xr:uid="{00000000-0005-0000-0000-0000490B0000}"/>
    <cellStyle name="Comma 2 7 6 2" xfId="2754" xr:uid="{00000000-0005-0000-0000-00004A0B0000}"/>
    <cellStyle name="Comma 2 7 6 3" xfId="2755" xr:uid="{00000000-0005-0000-0000-00004B0B0000}"/>
    <cellStyle name="Comma 2 7 6 4" xfId="2756" xr:uid="{00000000-0005-0000-0000-00004C0B0000}"/>
    <cellStyle name="Comma 2 7 6 4 2" xfId="8136" xr:uid="{00000000-0005-0000-0000-00004D0B0000}"/>
    <cellStyle name="Comma 2 7 6 4 3" xfId="8718" xr:uid="{00000000-0005-0000-0000-00004E0B0000}"/>
    <cellStyle name="Comma 2 7 6 5" xfId="2757" xr:uid="{00000000-0005-0000-0000-00004F0B0000}"/>
    <cellStyle name="Comma 2 7 6 5 2" xfId="8137" xr:uid="{00000000-0005-0000-0000-0000500B0000}"/>
    <cellStyle name="Comma 2 7 6 5 3" xfId="8719" xr:uid="{00000000-0005-0000-0000-0000510B0000}"/>
    <cellStyle name="Comma 2 7 7" xfId="2758" xr:uid="{00000000-0005-0000-0000-0000520B0000}"/>
    <cellStyle name="Comma 2 7 7 2" xfId="2759" xr:uid="{00000000-0005-0000-0000-0000530B0000}"/>
    <cellStyle name="Comma 2 7 7 3" xfId="2760" xr:uid="{00000000-0005-0000-0000-0000540B0000}"/>
    <cellStyle name="Comma 2 7 7 4" xfId="2761" xr:uid="{00000000-0005-0000-0000-0000550B0000}"/>
    <cellStyle name="Comma 2 7 7 4 2" xfId="8138" xr:uid="{00000000-0005-0000-0000-0000560B0000}"/>
    <cellStyle name="Comma 2 7 7 4 3" xfId="8720" xr:uid="{00000000-0005-0000-0000-0000570B0000}"/>
    <cellStyle name="Comma 2 7 7 5" xfId="2762" xr:uid="{00000000-0005-0000-0000-0000580B0000}"/>
    <cellStyle name="Comma 2 7 7 5 2" xfId="8139" xr:uid="{00000000-0005-0000-0000-0000590B0000}"/>
    <cellStyle name="Comma 2 7 7 5 3" xfId="8721" xr:uid="{00000000-0005-0000-0000-00005A0B0000}"/>
    <cellStyle name="Comma 2 7 8" xfId="2763" xr:uid="{00000000-0005-0000-0000-00005B0B0000}"/>
    <cellStyle name="Comma 2 7 8 2" xfId="2764" xr:uid="{00000000-0005-0000-0000-00005C0B0000}"/>
    <cellStyle name="Comma 2 7 8 3" xfId="2765" xr:uid="{00000000-0005-0000-0000-00005D0B0000}"/>
    <cellStyle name="Comma 2 7 8 4" xfId="2766" xr:uid="{00000000-0005-0000-0000-00005E0B0000}"/>
    <cellStyle name="Comma 2 7 8 4 2" xfId="8140" xr:uid="{00000000-0005-0000-0000-00005F0B0000}"/>
    <cellStyle name="Comma 2 7 8 4 3" xfId="8722" xr:uid="{00000000-0005-0000-0000-0000600B0000}"/>
    <cellStyle name="Comma 2 7 8 5" xfId="2767" xr:uid="{00000000-0005-0000-0000-0000610B0000}"/>
    <cellStyle name="Comma 2 7 8 5 2" xfId="8141" xr:uid="{00000000-0005-0000-0000-0000620B0000}"/>
    <cellStyle name="Comma 2 7 8 5 3" xfId="8723" xr:uid="{00000000-0005-0000-0000-0000630B0000}"/>
    <cellStyle name="Comma 2 7 9" xfId="2768" xr:uid="{00000000-0005-0000-0000-0000640B0000}"/>
    <cellStyle name="Comma 2 7 9 2" xfId="2769" xr:uid="{00000000-0005-0000-0000-0000650B0000}"/>
    <cellStyle name="Comma 2 7 9 3" xfId="2770" xr:uid="{00000000-0005-0000-0000-0000660B0000}"/>
    <cellStyle name="Comma 2 7 9 4" xfId="2771" xr:uid="{00000000-0005-0000-0000-0000670B0000}"/>
    <cellStyle name="Comma 2 7 9 4 2" xfId="8142" xr:uid="{00000000-0005-0000-0000-0000680B0000}"/>
    <cellStyle name="Comma 2 7 9 4 3" xfId="8724" xr:uid="{00000000-0005-0000-0000-0000690B0000}"/>
    <cellStyle name="Comma 2 7 9 5" xfId="2772" xr:uid="{00000000-0005-0000-0000-00006A0B0000}"/>
    <cellStyle name="Comma 2 7 9 5 2" xfId="8143" xr:uid="{00000000-0005-0000-0000-00006B0B0000}"/>
    <cellStyle name="Comma 2 7 9 5 3" xfId="8725" xr:uid="{00000000-0005-0000-0000-00006C0B0000}"/>
    <cellStyle name="Comma 2 8" xfId="2773" xr:uid="{00000000-0005-0000-0000-00006D0B0000}"/>
    <cellStyle name="Comma 2 8 10" xfId="2774" xr:uid="{00000000-0005-0000-0000-00006E0B0000}"/>
    <cellStyle name="Comma 2 8 10 2" xfId="2775" xr:uid="{00000000-0005-0000-0000-00006F0B0000}"/>
    <cellStyle name="Comma 2 8 10 3" xfId="2776" xr:uid="{00000000-0005-0000-0000-0000700B0000}"/>
    <cellStyle name="Comma 2 8 10 4" xfId="2777" xr:uid="{00000000-0005-0000-0000-0000710B0000}"/>
    <cellStyle name="Comma 2 8 10 4 2" xfId="8144" xr:uid="{00000000-0005-0000-0000-0000720B0000}"/>
    <cellStyle name="Comma 2 8 10 4 3" xfId="8726" xr:uid="{00000000-0005-0000-0000-0000730B0000}"/>
    <cellStyle name="Comma 2 8 10 5" xfId="2778" xr:uid="{00000000-0005-0000-0000-0000740B0000}"/>
    <cellStyle name="Comma 2 8 10 5 2" xfId="8145" xr:uid="{00000000-0005-0000-0000-0000750B0000}"/>
    <cellStyle name="Comma 2 8 10 5 3" xfId="8727" xr:uid="{00000000-0005-0000-0000-0000760B0000}"/>
    <cellStyle name="Comma 2 8 11" xfId="2779" xr:uid="{00000000-0005-0000-0000-0000770B0000}"/>
    <cellStyle name="Comma 2 8 11 2" xfId="2780" xr:uid="{00000000-0005-0000-0000-0000780B0000}"/>
    <cellStyle name="Comma 2 8 11 3" xfId="2781" xr:uid="{00000000-0005-0000-0000-0000790B0000}"/>
    <cellStyle name="Comma 2 8 11 4" xfId="2782" xr:uid="{00000000-0005-0000-0000-00007A0B0000}"/>
    <cellStyle name="Comma 2 8 11 4 2" xfId="8146" xr:uid="{00000000-0005-0000-0000-00007B0B0000}"/>
    <cellStyle name="Comma 2 8 11 4 3" xfId="8728" xr:uid="{00000000-0005-0000-0000-00007C0B0000}"/>
    <cellStyle name="Comma 2 8 11 5" xfId="2783" xr:uid="{00000000-0005-0000-0000-00007D0B0000}"/>
    <cellStyle name="Comma 2 8 11 5 2" xfId="8147" xr:uid="{00000000-0005-0000-0000-00007E0B0000}"/>
    <cellStyle name="Comma 2 8 11 5 3" xfId="8729" xr:uid="{00000000-0005-0000-0000-00007F0B0000}"/>
    <cellStyle name="Comma 2 8 12" xfId="2784" xr:uid="{00000000-0005-0000-0000-0000800B0000}"/>
    <cellStyle name="Comma 2 8 12 2" xfId="2785" xr:uid="{00000000-0005-0000-0000-0000810B0000}"/>
    <cellStyle name="Comma 2 8 12 3" xfId="2786" xr:uid="{00000000-0005-0000-0000-0000820B0000}"/>
    <cellStyle name="Comma 2 8 12 4" xfId="2787" xr:uid="{00000000-0005-0000-0000-0000830B0000}"/>
    <cellStyle name="Comma 2 8 12 4 2" xfId="8148" xr:uid="{00000000-0005-0000-0000-0000840B0000}"/>
    <cellStyle name="Comma 2 8 12 4 3" xfId="8730" xr:uid="{00000000-0005-0000-0000-0000850B0000}"/>
    <cellStyle name="Comma 2 8 12 5" xfId="2788" xr:uid="{00000000-0005-0000-0000-0000860B0000}"/>
    <cellStyle name="Comma 2 8 12 5 2" xfId="8149" xr:uid="{00000000-0005-0000-0000-0000870B0000}"/>
    <cellStyle name="Comma 2 8 12 5 3" xfId="8731" xr:uid="{00000000-0005-0000-0000-0000880B0000}"/>
    <cellStyle name="Comma 2 8 13" xfId="2789" xr:uid="{00000000-0005-0000-0000-0000890B0000}"/>
    <cellStyle name="Comma 2 8 13 2" xfId="2790" xr:uid="{00000000-0005-0000-0000-00008A0B0000}"/>
    <cellStyle name="Comma 2 8 13 3" xfId="2791" xr:uid="{00000000-0005-0000-0000-00008B0B0000}"/>
    <cellStyle name="Comma 2 8 13 4" xfId="2792" xr:uid="{00000000-0005-0000-0000-00008C0B0000}"/>
    <cellStyle name="Comma 2 8 13 4 2" xfId="8150" xr:uid="{00000000-0005-0000-0000-00008D0B0000}"/>
    <cellStyle name="Comma 2 8 13 4 3" xfId="8732" xr:uid="{00000000-0005-0000-0000-00008E0B0000}"/>
    <cellStyle name="Comma 2 8 13 5" xfId="2793" xr:uid="{00000000-0005-0000-0000-00008F0B0000}"/>
    <cellStyle name="Comma 2 8 13 5 2" xfId="8151" xr:uid="{00000000-0005-0000-0000-0000900B0000}"/>
    <cellStyle name="Comma 2 8 13 5 3" xfId="8733" xr:uid="{00000000-0005-0000-0000-0000910B0000}"/>
    <cellStyle name="Comma 2 8 14" xfId="2794" xr:uid="{00000000-0005-0000-0000-0000920B0000}"/>
    <cellStyle name="Comma 2 8 14 2" xfId="2795" xr:uid="{00000000-0005-0000-0000-0000930B0000}"/>
    <cellStyle name="Comma 2 8 14 3" xfId="2796" xr:uid="{00000000-0005-0000-0000-0000940B0000}"/>
    <cellStyle name="Comma 2 8 14 4" xfId="2797" xr:uid="{00000000-0005-0000-0000-0000950B0000}"/>
    <cellStyle name="Comma 2 8 14 4 2" xfId="8152" xr:uid="{00000000-0005-0000-0000-0000960B0000}"/>
    <cellStyle name="Comma 2 8 14 4 3" xfId="8734" xr:uid="{00000000-0005-0000-0000-0000970B0000}"/>
    <cellStyle name="Comma 2 8 14 5" xfId="2798" xr:uid="{00000000-0005-0000-0000-0000980B0000}"/>
    <cellStyle name="Comma 2 8 14 5 2" xfId="8153" xr:uid="{00000000-0005-0000-0000-0000990B0000}"/>
    <cellStyle name="Comma 2 8 14 5 3" xfId="8735" xr:uid="{00000000-0005-0000-0000-00009A0B0000}"/>
    <cellStyle name="Comma 2 8 15" xfId="2799" xr:uid="{00000000-0005-0000-0000-00009B0B0000}"/>
    <cellStyle name="Comma 2 8 15 2" xfId="2800" xr:uid="{00000000-0005-0000-0000-00009C0B0000}"/>
    <cellStyle name="Comma 2 8 15 3" xfId="2801" xr:uid="{00000000-0005-0000-0000-00009D0B0000}"/>
    <cellStyle name="Comma 2 8 15 4" xfId="2802" xr:uid="{00000000-0005-0000-0000-00009E0B0000}"/>
    <cellStyle name="Comma 2 8 15 4 2" xfId="8154" xr:uid="{00000000-0005-0000-0000-00009F0B0000}"/>
    <cellStyle name="Comma 2 8 15 4 3" xfId="8736" xr:uid="{00000000-0005-0000-0000-0000A00B0000}"/>
    <cellStyle name="Comma 2 8 15 5" xfId="2803" xr:uid="{00000000-0005-0000-0000-0000A10B0000}"/>
    <cellStyle name="Comma 2 8 15 5 2" xfId="8155" xr:uid="{00000000-0005-0000-0000-0000A20B0000}"/>
    <cellStyle name="Comma 2 8 15 5 3" xfId="8737" xr:uid="{00000000-0005-0000-0000-0000A30B0000}"/>
    <cellStyle name="Comma 2 8 16" xfId="2804" xr:uid="{00000000-0005-0000-0000-0000A40B0000}"/>
    <cellStyle name="Comma 2 8 16 2" xfId="2805" xr:uid="{00000000-0005-0000-0000-0000A50B0000}"/>
    <cellStyle name="Comma 2 8 16 3" xfId="2806" xr:uid="{00000000-0005-0000-0000-0000A60B0000}"/>
    <cellStyle name="Comma 2 8 16 4" xfId="2807" xr:uid="{00000000-0005-0000-0000-0000A70B0000}"/>
    <cellStyle name="Comma 2 8 16 4 2" xfId="8156" xr:uid="{00000000-0005-0000-0000-0000A80B0000}"/>
    <cellStyle name="Comma 2 8 16 4 3" xfId="8738" xr:uid="{00000000-0005-0000-0000-0000A90B0000}"/>
    <cellStyle name="Comma 2 8 16 5" xfId="2808" xr:uid="{00000000-0005-0000-0000-0000AA0B0000}"/>
    <cellStyle name="Comma 2 8 16 5 2" xfId="8157" xr:uid="{00000000-0005-0000-0000-0000AB0B0000}"/>
    <cellStyle name="Comma 2 8 16 5 3" xfId="8739" xr:uid="{00000000-0005-0000-0000-0000AC0B0000}"/>
    <cellStyle name="Comma 2 8 17" xfId="2809" xr:uid="{00000000-0005-0000-0000-0000AD0B0000}"/>
    <cellStyle name="Comma 2 8 17 2" xfId="2810" xr:uid="{00000000-0005-0000-0000-0000AE0B0000}"/>
    <cellStyle name="Comma 2 8 17 3" xfId="2811" xr:uid="{00000000-0005-0000-0000-0000AF0B0000}"/>
    <cellStyle name="Comma 2 8 17 4" xfId="2812" xr:uid="{00000000-0005-0000-0000-0000B00B0000}"/>
    <cellStyle name="Comma 2 8 17 4 2" xfId="8158" xr:uid="{00000000-0005-0000-0000-0000B10B0000}"/>
    <cellStyle name="Comma 2 8 17 4 3" xfId="8740" xr:uid="{00000000-0005-0000-0000-0000B20B0000}"/>
    <cellStyle name="Comma 2 8 17 5" xfId="2813" xr:uid="{00000000-0005-0000-0000-0000B30B0000}"/>
    <cellStyle name="Comma 2 8 17 5 2" xfId="8159" xr:uid="{00000000-0005-0000-0000-0000B40B0000}"/>
    <cellStyle name="Comma 2 8 17 5 3" xfId="8741" xr:uid="{00000000-0005-0000-0000-0000B50B0000}"/>
    <cellStyle name="Comma 2 8 18" xfId="2814" xr:uid="{00000000-0005-0000-0000-0000B60B0000}"/>
    <cellStyle name="Comma 2 8 18 10" xfId="2815" xr:uid="{00000000-0005-0000-0000-0000B70B0000}"/>
    <cellStyle name="Comma 2 8 18 11" xfId="2816" xr:uid="{00000000-0005-0000-0000-0000B80B0000}"/>
    <cellStyle name="Comma 2 8 18 12" xfId="2817" xr:uid="{00000000-0005-0000-0000-0000B90B0000}"/>
    <cellStyle name="Comma 2 8 18 13" xfId="2818" xr:uid="{00000000-0005-0000-0000-0000BA0B0000}"/>
    <cellStyle name="Comma 2 8 18 14" xfId="2819" xr:uid="{00000000-0005-0000-0000-0000BB0B0000}"/>
    <cellStyle name="Comma 2 8 18 15" xfId="2820" xr:uid="{00000000-0005-0000-0000-0000BC0B0000}"/>
    <cellStyle name="Comma 2 8 18 16" xfId="2821" xr:uid="{00000000-0005-0000-0000-0000BD0B0000}"/>
    <cellStyle name="Comma 2 8 18 17" xfId="2822" xr:uid="{00000000-0005-0000-0000-0000BE0B0000}"/>
    <cellStyle name="Comma 2 8 18 18" xfId="2823" xr:uid="{00000000-0005-0000-0000-0000BF0B0000}"/>
    <cellStyle name="Comma 2 8 18 19" xfId="2824" xr:uid="{00000000-0005-0000-0000-0000C00B0000}"/>
    <cellStyle name="Comma 2 8 18 2" xfId="2825" xr:uid="{00000000-0005-0000-0000-0000C10B0000}"/>
    <cellStyle name="Comma 2 8 18 20" xfId="2826" xr:uid="{00000000-0005-0000-0000-0000C20B0000}"/>
    <cellStyle name="Comma 2 8 18 21" xfId="2827" xr:uid="{00000000-0005-0000-0000-0000C30B0000}"/>
    <cellStyle name="Comma 2 8 18 3" xfId="2828" xr:uid="{00000000-0005-0000-0000-0000C40B0000}"/>
    <cellStyle name="Comma 2 8 18 4" xfId="2829" xr:uid="{00000000-0005-0000-0000-0000C50B0000}"/>
    <cellStyle name="Comma 2 8 18 5" xfId="2830" xr:uid="{00000000-0005-0000-0000-0000C60B0000}"/>
    <cellStyle name="Comma 2 8 18 6" xfId="2831" xr:uid="{00000000-0005-0000-0000-0000C70B0000}"/>
    <cellStyle name="Comma 2 8 18 7" xfId="2832" xr:uid="{00000000-0005-0000-0000-0000C80B0000}"/>
    <cellStyle name="Comma 2 8 18 8" xfId="2833" xr:uid="{00000000-0005-0000-0000-0000C90B0000}"/>
    <cellStyle name="Comma 2 8 18 9" xfId="2834" xr:uid="{00000000-0005-0000-0000-0000CA0B0000}"/>
    <cellStyle name="Comma 2 8 19" xfId="2835" xr:uid="{00000000-0005-0000-0000-0000CB0B0000}"/>
    <cellStyle name="Comma 2 8 2" xfId="2836" xr:uid="{00000000-0005-0000-0000-0000CC0B0000}"/>
    <cellStyle name="Comma 2 8 2 10" xfId="2837" xr:uid="{00000000-0005-0000-0000-0000CD0B0000}"/>
    <cellStyle name="Comma 2 8 2 11" xfId="2838" xr:uid="{00000000-0005-0000-0000-0000CE0B0000}"/>
    <cellStyle name="Comma 2 8 2 12" xfId="2839" xr:uid="{00000000-0005-0000-0000-0000CF0B0000}"/>
    <cellStyle name="Comma 2 8 2 13" xfId="2840" xr:uid="{00000000-0005-0000-0000-0000D00B0000}"/>
    <cellStyle name="Comma 2 8 2 14" xfId="2841" xr:uid="{00000000-0005-0000-0000-0000D10B0000}"/>
    <cellStyle name="Comma 2 8 2 15" xfId="2842" xr:uid="{00000000-0005-0000-0000-0000D20B0000}"/>
    <cellStyle name="Comma 2 8 2 16" xfId="2843" xr:uid="{00000000-0005-0000-0000-0000D30B0000}"/>
    <cellStyle name="Comma 2 8 2 17" xfId="2844" xr:uid="{00000000-0005-0000-0000-0000D40B0000}"/>
    <cellStyle name="Comma 2 8 2 18" xfId="2845" xr:uid="{00000000-0005-0000-0000-0000D50B0000}"/>
    <cellStyle name="Comma 2 8 2 19" xfId="2846" xr:uid="{00000000-0005-0000-0000-0000D60B0000}"/>
    <cellStyle name="Comma 2 8 2 2" xfId="2847" xr:uid="{00000000-0005-0000-0000-0000D70B0000}"/>
    <cellStyle name="Comma 2 8 2 2 10" xfId="2848" xr:uid="{00000000-0005-0000-0000-0000D80B0000}"/>
    <cellStyle name="Comma 2 8 2 2 11" xfId="2849" xr:uid="{00000000-0005-0000-0000-0000D90B0000}"/>
    <cellStyle name="Comma 2 8 2 2 12" xfId="2850" xr:uid="{00000000-0005-0000-0000-0000DA0B0000}"/>
    <cellStyle name="Comma 2 8 2 2 13" xfId="2851" xr:uid="{00000000-0005-0000-0000-0000DB0B0000}"/>
    <cellStyle name="Comma 2 8 2 2 14" xfId="2852" xr:uid="{00000000-0005-0000-0000-0000DC0B0000}"/>
    <cellStyle name="Comma 2 8 2 2 15" xfId="2853" xr:uid="{00000000-0005-0000-0000-0000DD0B0000}"/>
    <cellStyle name="Comma 2 8 2 2 16" xfId="2854" xr:uid="{00000000-0005-0000-0000-0000DE0B0000}"/>
    <cellStyle name="Comma 2 8 2 2 17" xfId="2855" xr:uid="{00000000-0005-0000-0000-0000DF0B0000}"/>
    <cellStyle name="Comma 2 8 2 2 18" xfId="2856" xr:uid="{00000000-0005-0000-0000-0000E00B0000}"/>
    <cellStyle name="Comma 2 8 2 2 19" xfId="2857" xr:uid="{00000000-0005-0000-0000-0000E10B0000}"/>
    <cellStyle name="Comma 2 8 2 2 2" xfId="2858" xr:uid="{00000000-0005-0000-0000-0000E20B0000}"/>
    <cellStyle name="Comma 2 8 2 2 20" xfId="2859" xr:uid="{00000000-0005-0000-0000-0000E30B0000}"/>
    <cellStyle name="Comma 2 8 2 2 21" xfId="2860" xr:uid="{00000000-0005-0000-0000-0000E40B0000}"/>
    <cellStyle name="Comma 2 8 2 2 22" xfId="2861" xr:uid="{00000000-0005-0000-0000-0000E50B0000}"/>
    <cellStyle name="Comma 2 8 2 2 23" xfId="2862" xr:uid="{00000000-0005-0000-0000-0000E60B0000}"/>
    <cellStyle name="Comma 2 8 2 2 24" xfId="2863" xr:uid="{00000000-0005-0000-0000-0000E70B0000}"/>
    <cellStyle name="Comma 2 8 2 2 25" xfId="2864" xr:uid="{00000000-0005-0000-0000-0000E80B0000}"/>
    <cellStyle name="Comma 2 8 2 2 25 2" xfId="8160" xr:uid="{00000000-0005-0000-0000-0000E90B0000}"/>
    <cellStyle name="Comma 2 8 2 2 25 3" xfId="8742" xr:uid="{00000000-0005-0000-0000-0000EA0B0000}"/>
    <cellStyle name="Comma 2 8 2 2 26" xfId="2865" xr:uid="{00000000-0005-0000-0000-0000EB0B0000}"/>
    <cellStyle name="Comma 2 8 2 2 26 2" xfId="8161" xr:uid="{00000000-0005-0000-0000-0000EC0B0000}"/>
    <cellStyle name="Comma 2 8 2 2 26 3" xfId="8743" xr:uid="{00000000-0005-0000-0000-0000ED0B0000}"/>
    <cellStyle name="Comma 2 8 2 2 3" xfId="2866" xr:uid="{00000000-0005-0000-0000-0000EE0B0000}"/>
    <cellStyle name="Comma 2 8 2 2 4" xfId="2867" xr:uid="{00000000-0005-0000-0000-0000EF0B0000}"/>
    <cellStyle name="Comma 2 8 2 2 5" xfId="2868" xr:uid="{00000000-0005-0000-0000-0000F00B0000}"/>
    <cellStyle name="Comma 2 8 2 2 6" xfId="2869" xr:uid="{00000000-0005-0000-0000-0000F10B0000}"/>
    <cellStyle name="Comma 2 8 2 2 7" xfId="2870" xr:uid="{00000000-0005-0000-0000-0000F20B0000}"/>
    <cellStyle name="Comma 2 8 2 2 8" xfId="2871" xr:uid="{00000000-0005-0000-0000-0000F30B0000}"/>
    <cellStyle name="Comma 2 8 2 2 9" xfId="2872" xr:uid="{00000000-0005-0000-0000-0000F40B0000}"/>
    <cellStyle name="Comma 2 8 2 20" xfId="2873" xr:uid="{00000000-0005-0000-0000-0000F50B0000}"/>
    <cellStyle name="Comma 2 8 2 21" xfId="2874" xr:uid="{00000000-0005-0000-0000-0000F60B0000}"/>
    <cellStyle name="Comma 2 8 2 22" xfId="2875" xr:uid="{00000000-0005-0000-0000-0000F70B0000}"/>
    <cellStyle name="Comma 2 8 2 3" xfId="2876" xr:uid="{00000000-0005-0000-0000-0000F80B0000}"/>
    <cellStyle name="Comma 2 8 2 3 10" xfId="2877" xr:uid="{00000000-0005-0000-0000-0000F90B0000}"/>
    <cellStyle name="Comma 2 8 2 3 11" xfId="2878" xr:uid="{00000000-0005-0000-0000-0000FA0B0000}"/>
    <cellStyle name="Comma 2 8 2 3 12" xfId="2879" xr:uid="{00000000-0005-0000-0000-0000FB0B0000}"/>
    <cellStyle name="Comma 2 8 2 3 13" xfId="2880" xr:uid="{00000000-0005-0000-0000-0000FC0B0000}"/>
    <cellStyle name="Comma 2 8 2 3 14" xfId="2881" xr:uid="{00000000-0005-0000-0000-0000FD0B0000}"/>
    <cellStyle name="Comma 2 8 2 3 15" xfId="2882" xr:uid="{00000000-0005-0000-0000-0000FE0B0000}"/>
    <cellStyle name="Comma 2 8 2 3 16" xfId="2883" xr:uid="{00000000-0005-0000-0000-0000FF0B0000}"/>
    <cellStyle name="Comma 2 8 2 3 17" xfId="2884" xr:uid="{00000000-0005-0000-0000-0000000C0000}"/>
    <cellStyle name="Comma 2 8 2 3 18" xfId="2885" xr:uid="{00000000-0005-0000-0000-0000010C0000}"/>
    <cellStyle name="Comma 2 8 2 3 19" xfId="2886" xr:uid="{00000000-0005-0000-0000-0000020C0000}"/>
    <cellStyle name="Comma 2 8 2 3 2" xfId="2887" xr:uid="{00000000-0005-0000-0000-0000030C0000}"/>
    <cellStyle name="Comma 2 8 2 3 20" xfId="2888" xr:uid="{00000000-0005-0000-0000-0000040C0000}"/>
    <cellStyle name="Comma 2 8 2 3 21" xfId="2889" xr:uid="{00000000-0005-0000-0000-0000050C0000}"/>
    <cellStyle name="Comma 2 8 2 3 22" xfId="2890" xr:uid="{00000000-0005-0000-0000-0000060C0000}"/>
    <cellStyle name="Comma 2 8 2 3 23" xfId="2891" xr:uid="{00000000-0005-0000-0000-0000070C0000}"/>
    <cellStyle name="Comma 2 8 2 3 24" xfId="2892" xr:uid="{00000000-0005-0000-0000-0000080C0000}"/>
    <cellStyle name="Comma 2 8 2 3 24 2" xfId="8162" xr:uid="{00000000-0005-0000-0000-0000090C0000}"/>
    <cellStyle name="Comma 2 8 2 3 24 3" xfId="8744" xr:uid="{00000000-0005-0000-0000-00000A0C0000}"/>
    <cellStyle name="Comma 2 8 2 3 25" xfId="2893" xr:uid="{00000000-0005-0000-0000-00000B0C0000}"/>
    <cellStyle name="Comma 2 8 2 3 25 2" xfId="8163" xr:uid="{00000000-0005-0000-0000-00000C0C0000}"/>
    <cellStyle name="Comma 2 8 2 3 25 3" xfId="8745" xr:uid="{00000000-0005-0000-0000-00000D0C0000}"/>
    <cellStyle name="Comma 2 8 2 3 3" xfId="2894" xr:uid="{00000000-0005-0000-0000-00000E0C0000}"/>
    <cellStyle name="Comma 2 8 2 3 4" xfId="2895" xr:uid="{00000000-0005-0000-0000-00000F0C0000}"/>
    <cellStyle name="Comma 2 8 2 3 5" xfId="2896" xr:uid="{00000000-0005-0000-0000-0000100C0000}"/>
    <cellStyle name="Comma 2 8 2 3 6" xfId="2897" xr:uid="{00000000-0005-0000-0000-0000110C0000}"/>
    <cellStyle name="Comma 2 8 2 3 7" xfId="2898" xr:uid="{00000000-0005-0000-0000-0000120C0000}"/>
    <cellStyle name="Comma 2 8 2 3 8" xfId="2899" xr:uid="{00000000-0005-0000-0000-0000130C0000}"/>
    <cellStyle name="Comma 2 8 2 3 9" xfId="2900" xr:uid="{00000000-0005-0000-0000-0000140C0000}"/>
    <cellStyle name="Comma 2 8 2 4" xfId="2901" xr:uid="{00000000-0005-0000-0000-0000150C0000}"/>
    <cellStyle name="Comma 2 8 2 5" xfId="2902" xr:uid="{00000000-0005-0000-0000-0000160C0000}"/>
    <cellStyle name="Comma 2 8 2 6" xfId="2903" xr:uid="{00000000-0005-0000-0000-0000170C0000}"/>
    <cellStyle name="Comma 2 8 2 7" xfId="2904" xr:uid="{00000000-0005-0000-0000-0000180C0000}"/>
    <cellStyle name="Comma 2 8 2 8" xfId="2905" xr:uid="{00000000-0005-0000-0000-0000190C0000}"/>
    <cellStyle name="Comma 2 8 2 9" xfId="2906" xr:uid="{00000000-0005-0000-0000-00001A0C0000}"/>
    <cellStyle name="Comma 2 8 20" xfId="2907" xr:uid="{00000000-0005-0000-0000-00001B0C0000}"/>
    <cellStyle name="Comma 2 8 21" xfId="2908" xr:uid="{00000000-0005-0000-0000-00001C0C0000}"/>
    <cellStyle name="Comma 2 8 22" xfId="2909" xr:uid="{00000000-0005-0000-0000-00001D0C0000}"/>
    <cellStyle name="Comma 2 8 23" xfId="2910" xr:uid="{00000000-0005-0000-0000-00001E0C0000}"/>
    <cellStyle name="Comma 2 8 24" xfId="2911" xr:uid="{00000000-0005-0000-0000-00001F0C0000}"/>
    <cellStyle name="Comma 2 8 25" xfId="2912" xr:uid="{00000000-0005-0000-0000-0000200C0000}"/>
    <cellStyle name="Comma 2 8 26" xfId="2913" xr:uid="{00000000-0005-0000-0000-0000210C0000}"/>
    <cellStyle name="Comma 2 8 27" xfId="2914" xr:uid="{00000000-0005-0000-0000-0000220C0000}"/>
    <cellStyle name="Comma 2 8 28" xfId="2915" xr:uid="{00000000-0005-0000-0000-0000230C0000}"/>
    <cellStyle name="Comma 2 8 29" xfId="2916" xr:uid="{00000000-0005-0000-0000-0000240C0000}"/>
    <cellStyle name="Comma 2 8 3" xfId="2917" xr:uid="{00000000-0005-0000-0000-0000250C0000}"/>
    <cellStyle name="Comma 2 8 3 2" xfId="2918" xr:uid="{00000000-0005-0000-0000-0000260C0000}"/>
    <cellStyle name="Comma 2 8 3 3" xfId="2919" xr:uid="{00000000-0005-0000-0000-0000270C0000}"/>
    <cellStyle name="Comma 2 8 3 4" xfId="2920" xr:uid="{00000000-0005-0000-0000-0000280C0000}"/>
    <cellStyle name="Comma 2 8 3 4 2" xfId="8164" xr:uid="{00000000-0005-0000-0000-0000290C0000}"/>
    <cellStyle name="Comma 2 8 3 4 3" xfId="8746" xr:uid="{00000000-0005-0000-0000-00002A0C0000}"/>
    <cellStyle name="Comma 2 8 3 5" xfId="2921" xr:uid="{00000000-0005-0000-0000-00002B0C0000}"/>
    <cellStyle name="Comma 2 8 3 5 2" xfId="8165" xr:uid="{00000000-0005-0000-0000-00002C0C0000}"/>
    <cellStyle name="Comma 2 8 3 5 3" xfId="8747" xr:uid="{00000000-0005-0000-0000-00002D0C0000}"/>
    <cellStyle name="Comma 2 8 30" xfId="2922" xr:uid="{00000000-0005-0000-0000-00002E0C0000}"/>
    <cellStyle name="Comma 2 8 31" xfId="2923" xr:uid="{00000000-0005-0000-0000-00002F0C0000}"/>
    <cellStyle name="Comma 2 8 32" xfId="2924" xr:uid="{00000000-0005-0000-0000-0000300C0000}"/>
    <cellStyle name="Comma 2 8 33" xfId="2925" xr:uid="{00000000-0005-0000-0000-0000310C0000}"/>
    <cellStyle name="Comma 2 8 34" xfId="2926" xr:uid="{00000000-0005-0000-0000-0000320C0000}"/>
    <cellStyle name="Comma 2 8 35" xfId="2927" xr:uid="{00000000-0005-0000-0000-0000330C0000}"/>
    <cellStyle name="Comma 2 8 36" xfId="2928" xr:uid="{00000000-0005-0000-0000-0000340C0000}"/>
    <cellStyle name="Comma 2 8 37" xfId="2929" xr:uid="{00000000-0005-0000-0000-0000350C0000}"/>
    <cellStyle name="Comma 2 8 38" xfId="2930" xr:uid="{00000000-0005-0000-0000-0000360C0000}"/>
    <cellStyle name="Comma 2 8 39" xfId="2931" xr:uid="{00000000-0005-0000-0000-0000370C0000}"/>
    <cellStyle name="Comma 2 8 4" xfId="2932" xr:uid="{00000000-0005-0000-0000-0000380C0000}"/>
    <cellStyle name="Comma 2 8 4 2" xfId="2933" xr:uid="{00000000-0005-0000-0000-0000390C0000}"/>
    <cellStyle name="Comma 2 8 4 3" xfId="2934" xr:uid="{00000000-0005-0000-0000-00003A0C0000}"/>
    <cellStyle name="Comma 2 8 4 4" xfId="2935" xr:uid="{00000000-0005-0000-0000-00003B0C0000}"/>
    <cellStyle name="Comma 2 8 4 4 2" xfId="8166" xr:uid="{00000000-0005-0000-0000-00003C0C0000}"/>
    <cellStyle name="Comma 2 8 4 4 3" xfId="8748" xr:uid="{00000000-0005-0000-0000-00003D0C0000}"/>
    <cellStyle name="Comma 2 8 4 5" xfId="2936" xr:uid="{00000000-0005-0000-0000-00003E0C0000}"/>
    <cellStyle name="Comma 2 8 4 5 2" xfId="8167" xr:uid="{00000000-0005-0000-0000-00003F0C0000}"/>
    <cellStyle name="Comma 2 8 4 5 3" xfId="8749" xr:uid="{00000000-0005-0000-0000-0000400C0000}"/>
    <cellStyle name="Comma 2 8 40" xfId="2937" xr:uid="{00000000-0005-0000-0000-0000410C0000}"/>
    <cellStyle name="Comma 2 8 41" xfId="2938" xr:uid="{00000000-0005-0000-0000-0000420C0000}"/>
    <cellStyle name="Comma 2 8 42" xfId="2939" xr:uid="{00000000-0005-0000-0000-0000430C0000}"/>
    <cellStyle name="Comma 2 8 43" xfId="2940" xr:uid="{00000000-0005-0000-0000-0000440C0000}"/>
    <cellStyle name="Comma 2 8 43 2" xfId="8168" xr:uid="{00000000-0005-0000-0000-0000450C0000}"/>
    <cellStyle name="Comma 2 8 43 3" xfId="8750" xr:uid="{00000000-0005-0000-0000-0000460C0000}"/>
    <cellStyle name="Comma 2 8 44" xfId="2941" xr:uid="{00000000-0005-0000-0000-0000470C0000}"/>
    <cellStyle name="Comma 2 8 44 2" xfId="8169" xr:uid="{00000000-0005-0000-0000-0000480C0000}"/>
    <cellStyle name="Comma 2 8 44 3" xfId="8751" xr:uid="{00000000-0005-0000-0000-0000490C0000}"/>
    <cellStyle name="Comma 2 8 5" xfId="2942" xr:uid="{00000000-0005-0000-0000-00004A0C0000}"/>
    <cellStyle name="Comma 2 8 5 2" xfId="2943" xr:uid="{00000000-0005-0000-0000-00004B0C0000}"/>
    <cellStyle name="Comma 2 8 5 3" xfId="2944" xr:uid="{00000000-0005-0000-0000-00004C0C0000}"/>
    <cellStyle name="Comma 2 8 5 4" xfId="2945" xr:uid="{00000000-0005-0000-0000-00004D0C0000}"/>
    <cellStyle name="Comma 2 8 5 4 2" xfId="8170" xr:uid="{00000000-0005-0000-0000-00004E0C0000}"/>
    <cellStyle name="Comma 2 8 5 4 3" xfId="8752" xr:uid="{00000000-0005-0000-0000-00004F0C0000}"/>
    <cellStyle name="Comma 2 8 5 5" xfId="2946" xr:uid="{00000000-0005-0000-0000-0000500C0000}"/>
    <cellStyle name="Comma 2 8 5 5 2" xfId="8171" xr:uid="{00000000-0005-0000-0000-0000510C0000}"/>
    <cellStyle name="Comma 2 8 5 5 3" xfId="8753" xr:uid="{00000000-0005-0000-0000-0000520C0000}"/>
    <cellStyle name="Comma 2 8 6" xfId="2947" xr:uid="{00000000-0005-0000-0000-0000530C0000}"/>
    <cellStyle name="Comma 2 8 6 2" xfId="2948" xr:uid="{00000000-0005-0000-0000-0000540C0000}"/>
    <cellStyle name="Comma 2 8 6 3" xfId="2949" xr:uid="{00000000-0005-0000-0000-0000550C0000}"/>
    <cellStyle name="Comma 2 8 6 4" xfId="2950" xr:uid="{00000000-0005-0000-0000-0000560C0000}"/>
    <cellStyle name="Comma 2 8 6 4 2" xfId="8172" xr:uid="{00000000-0005-0000-0000-0000570C0000}"/>
    <cellStyle name="Comma 2 8 6 4 3" xfId="8754" xr:uid="{00000000-0005-0000-0000-0000580C0000}"/>
    <cellStyle name="Comma 2 8 6 5" xfId="2951" xr:uid="{00000000-0005-0000-0000-0000590C0000}"/>
    <cellStyle name="Comma 2 8 6 5 2" xfId="8173" xr:uid="{00000000-0005-0000-0000-00005A0C0000}"/>
    <cellStyle name="Comma 2 8 6 5 3" xfId="8755" xr:uid="{00000000-0005-0000-0000-00005B0C0000}"/>
    <cellStyle name="Comma 2 8 7" xfId="2952" xr:uid="{00000000-0005-0000-0000-00005C0C0000}"/>
    <cellStyle name="Comma 2 8 7 2" xfId="2953" xr:uid="{00000000-0005-0000-0000-00005D0C0000}"/>
    <cellStyle name="Comma 2 8 7 3" xfId="2954" xr:uid="{00000000-0005-0000-0000-00005E0C0000}"/>
    <cellStyle name="Comma 2 8 7 4" xfId="2955" xr:uid="{00000000-0005-0000-0000-00005F0C0000}"/>
    <cellStyle name="Comma 2 8 7 4 2" xfId="8174" xr:uid="{00000000-0005-0000-0000-0000600C0000}"/>
    <cellStyle name="Comma 2 8 7 4 3" xfId="8756" xr:uid="{00000000-0005-0000-0000-0000610C0000}"/>
    <cellStyle name="Comma 2 8 7 5" xfId="2956" xr:uid="{00000000-0005-0000-0000-0000620C0000}"/>
    <cellStyle name="Comma 2 8 7 5 2" xfId="8175" xr:uid="{00000000-0005-0000-0000-0000630C0000}"/>
    <cellStyle name="Comma 2 8 7 5 3" xfId="8757" xr:uid="{00000000-0005-0000-0000-0000640C0000}"/>
    <cellStyle name="Comma 2 8 8" xfId="2957" xr:uid="{00000000-0005-0000-0000-0000650C0000}"/>
    <cellStyle name="Comma 2 8 8 2" xfId="2958" xr:uid="{00000000-0005-0000-0000-0000660C0000}"/>
    <cellStyle name="Comma 2 8 8 3" xfId="2959" xr:uid="{00000000-0005-0000-0000-0000670C0000}"/>
    <cellStyle name="Comma 2 8 8 4" xfId="2960" xr:uid="{00000000-0005-0000-0000-0000680C0000}"/>
    <cellStyle name="Comma 2 8 8 4 2" xfId="8176" xr:uid="{00000000-0005-0000-0000-0000690C0000}"/>
    <cellStyle name="Comma 2 8 8 4 3" xfId="8758" xr:uid="{00000000-0005-0000-0000-00006A0C0000}"/>
    <cellStyle name="Comma 2 8 8 5" xfId="2961" xr:uid="{00000000-0005-0000-0000-00006B0C0000}"/>
    <cellStyle name="Comma 2 8 8 5 2" xfId="8177" xr:uid="{00000000-0005-0000-0000-00006C0C0000}"/>
    <cellStyle name="Comma 2 8 8 5 3" xfId="8759" xr:uid="{00000000-0005-0000-0000-00006D0C0000}"/>
    <cellStyle name="Comma 2 8 9" xfId="2962" xr:uid="{00000000-0005-0000-0000-00006E0C0000}"/>
    <cellStyle name="Comma 2 8 9 2" xfId="2963" xr:uid="{00000000-0005-0000-0000-00006F0C0000}"/>
    <cellStyle name="Comma 2 8 9 3" xfId="2964" xr:uid="{00000000-0005-0000-0000-0000700C0000}"/>
    <cellStyle name="Comma 2 8 9 4" xfId="2965" xr:uid="{00000000-0005-0000-0000-0000710C0000}"/>
    <cellStyle name="Comma 2 8 9 4 2" xfId="8178" xr:uid="{00000000-0005-0000-0000-0000720C0000}"/>
    <cellStyle name="Comma 2 8 9 4 3" xfId="8760" xr:uid="{00000000-0005-0000-0000-0000730C0000}"/>
    <cellStyle name="Comma 2 8 9 5" xfId="2966" xr:uid="{00000000-0005-0000-0000-0000740C0000}"/>
    <cellStyle name="Comma 2 8 9 5 2" xfId="8179" xr:uid="{00000000-0005-0000-0000-0000750C0000}"/>
    <cellStyle name="Comma 2 8 9 5 3" xfId="8761" xr:uid="{00000000-0005-0000-0000-0000760C0000}"/>
    <cellStyle name="Comma 2 9" xfId="2967" xr:uid="{00000000-0005-0000-0000-0000770C0000}"/>
    <cellStyle name="Comma 20" xfId="9208" xr:uid="{00000000-0005-0000-0000-0000780C0000}"/>
    <cellStyle name="Comma 21" xfId="7" xr:uid="{00000000-0005-0000-0000-0000790C0000}"/>
    <cellStyle name="Comma 21 2" xfId="9273" xr:uid="{00000000-0005-0000-0000-0000430A0000}"/>
    <cellStyle name="Comma 21 3" xfId="11144" xr:uid="{00000000-0005-0000-0000-00007E0C0000}"/>
    <cellStyle name="Comma 21 4" xfId="9374" xr:uid="{00000000-0005-0000-0000-000065240000}"/>
    <cellStyle name="Comma 22" xfId="9274" xr:uid="{00000000-0005-0000-0000-0000440A0000}"/>
    <cellStyle name="Comma 22 2" xfId="9407" xr:uid="{00000000-0005-0000-0000-00005C240000}"/>
    <cellStyle name="Comma 23" xfId="9275" xr:uid="{00000000-0005-0000-0000-0000450A0000}"/>
    <cellStyle name="Comma 23 2" xfId="9287" xr:uid="{00000000-0005-0000-0000-000069240000}"/>
    <cellStyle name="Comma 24" xfId="9276" xr:uid="{00000000-0005-0000-0000-0000460A0000}"/>
    <cellStyle name="Comma 25" xfId="9277" xr:uid="{00000000-0005-0000-0000-0000470A0000}"/>
    <cellStyle name="Comma 26" xfId="9278" xr:uid="{00000000-0005-0000-0000-0000480A0000}"/>
    <cellStyle name="Comma 27" xfId="9205" xr:uid="{00000000-0005-0000-0000-00007A0C0000}"/>
    <cellStyle name="Comma 3" xfId="147" xr:uid="{00000000-0005-0000-0000-00007B0C0000}"/>
    <cellStyle name="Comma 3 10" xfId="2968" xr:uid="{00000000-0005-0000-0000-00007C0C0000}"/>
    <cellStyle name="Comma 3 10 10" xfId="2969" xr:uid="{00000000-0005-0000-0000-00007D0C0000}"/>
    <cellStyle name="Comma 3 10 11" xfId="2970" xr:uid="{00000000-0005-0000-0000-00007E0C0000}"/>
    <cellStyle name="Comma 3 10 12" xfId="2971" xr:uid="{00000000-0005-0000-0000-00007F0C0000}"/>
    <cellStyle name="Comma 3 10 13" xfId="2972" xr:uid="{00000000-0005-0000-0000-0000800C0000}"/>
    <cellStyle name="Comma 3 10 14" xfId="2973" xr:uid="{00000000-0005-0000-0000-0000810C0000}"/>
    <cellStyle name="Comma 3 10 15" xfId="2974" xr:uid="{00000000-0005-0000-0000-0000820C0000}"/>
    <cellStyle name="Comma 3 10 16" xfId="2975" xr:uid="{00000000-0005-0000-0000-0000830C0000}"/>
    <cellStyle name="Comma 3 10 17" xfId="2976" xr:uid="{00000000-0005-0000-0000-0000840C0000}"/>
    <cellStyle name="Comma 3 10 18" xfId="2977" xr:uid="{00000000-0005-0000-0000-0000850C0000}"/>
    <cellStyle name="Comma 3 10 19" xfId="2978" xr:uid="{00000000-0005-0000-0000-0000860C0000}"/>
    <cellStyle name="Comma 3 10 2" xfId="2979" xr:uid="{00000000-0005-0000-0000-0000870C0000}"/>
    <cellStyle name="Comma 3 10 20" xfId="2980" xr:uid="{00000000-0005-0000-0000-0000880C0000}"/>
    <cellStyle name="Comma 3 10 21" xfId="2981" xr:uid="{00000000-0005-0000-0000-0000890C0000}"/>
    <cellStyle name="Comma 3 10 22" xfId="2982" xr:uid="{00000000-0005-0000-0000-00008A0C0000}"/>
    <cellStyle name="Comma 3 10 3" xfId="2983" xr:uid="{00000000-0005-0000-0000-00008B0C0000}"/>
    <cellStyle name="Comma 3 10 4" xfId="2984" xr:uid="{00000000-0005-0000-0000-00008C0C0000}"/>
    <cellStyle name="Comma 3 10 5" xfId="2985" xr:uid="{00000000-0005-0000-0000-00008D0C0000}"/>
    <cellStyle name="Comma 3 10 6" xfId="2986" xr:uid="{00000000-0005-0000-0000-00008E0C0000}"/>
    <cellStyle name="Comma 3 10 7" xfId="2987" xr:uid="{00000000-0005-0000-0000-00008F0C0000}"/>
    <cellStyle name="Comma 3 10 8" xfId="2988" xr:uid="{00000000-0005-0000-0000-0000900C0000}"/>
    <cellStyle name="Comma 3 10 9" xfId="2989" xr:uid="{00000000-0005-0000-0000-0000910C0000}"/>
    <cellStyle name="Comma 3 11" xfId="2990" xr:uid="{00000000-0005-0000-0000-0000920C0000}"/>
    <cellStyle name="Comma 3 11 10" xfId="2991" xr:uid="{00000000-0005-0000-0000-0000930C0000}"/>
    <cellStyle name="Comma 3 11 11" xfId="2992" xr:uid="{00000000-0005-0000-0000-0000940C0000}"/>
    <cellStyle name="Comma 3 11 12" xfId="2993" xr:uid="{00000000-0005-0000-0000-0000950C0000}"/>
    <cellStyle name="Comma 3 11 13" xfId="2994" xr:uid="{00000000-0005-0000-0000-0000960C0000}"/>
    <cellStyle name="Comma 3 11 14" xfId="2995" xr:uid="{00000000-0005-0000-0000-0000970C0000}"/>
    <cellStyle name="Comma 3 11 15" xfId="2996" xr:uid="{00000000-0005-0000-0000-0000980C0000}"/>
    <cellStyle name="Comma 3 11 16" xfId="2997" xr:uid="{00000000-0005-0000-0000-0000990C0000}"/>
    <cellStyle name="Comma 3 11 17" xfId="2998" xr:uid="{00000000-0005-0000-0000-00009A0C0000}"/>
    <cellStyle name="Comma 3 11 18" xfId="2999" xr:uid="{00000000-0005-0000-0000-00009B0C0000}"/>
    <cellStyle name="Comma 3 11 19" xfId="3000" xr:uid="{00000000-0005-0000-0000-00009C0C0000}"/>
    <cellStyle name="Comma 3 11 2" xfId="3001" xr:uid="{00000000-0005-0000-0000-00009D0C0000}"/>
    <cellStyle name="Comma 3 11 20" xfId="3002" xr:uid="{00000000-0005-0000-0000-00009E0C0000}"/>
    <cellStyle name="Comma 3 11 21" xfId="3003" xr:uid="{00000000-0005-0000-0000-00009F0C0000}"/>
    <cellStyle name="Comma 3 11 22" xfId="3004" xr:uid="{00000000-0005-0000-0000-0000A00C0000}"/>
    <cellStyle name="Comma 3 11 3" xfId="3005" xr:uid="{00000000-0005-0000-0000-0000A10C0000}"/>
    <cellStyle name="Comma 3 11 4" xfId="3006" xr:uid="{00000000-0005-0000-0000-0000A20C0000}"/>
    <cellStyle name="Comma 3 11 5" xfId="3007" xr:uid="{00000000-0005-0000-0000-0000A30C0000}"/>
    <cellStyle name="Comma 3 11 6" xfId="3008" xr:uid="{00000000-0005-0000-0000-0000A40C0000}"/>
    <cellStyle name="Comma 3 11 7" xfId="3009" xr:uid="{00000000-0005-0000-0000-0000A50C0000}"/>
    <cellStyle name="Comma 3 11 8" xfId="3010" xr:uid="{00000000-0005-0000-0000-0000A60C0000}"/>
    <cellStyle name="Comma 3 11 9" xfId="3011" xr:uid="{00000000-0005-0000-0000-0000A70C0000}"/>
    <cellStyle name="Comma 3 12" xfId="3012" xr:uid="{00000000-0005-0000-0000-0000A80C0000}"/>
    <cellStyle name="Comma 3 12 10" xfId="3013" xr:uid="{00000000-0005-0000-0000-0000A90C0000}"/>
    <cellStyle name="Comma 3 12 11" xfId="3014" xr:uid="{00000000-0005-0000-0000-0000AA0C0000}"/>
    <cellStyle name="Comma 3 12 12" xfId="3015" xr:uid="{00000000-0005-0000-0000-0000AB0C0000}"/>
    <cellStyle name="Comma 3 12 13" xfId="3016" xr:uid="{00000000-0005-0000-0000-0000AC0C0000}"/>
    <cellStyle name="Comma 3 12 14" xfId="3017" xr:uid="{00000000-0005-0000-0000-0000AD0C0000}"/>
    <cellStyle name="Comma 3 12 15" xfId="3018" xr:uid="{00000000-0005-0000-0000-0000AE0C0000}"/>
    <cellStyle name="Comma 3 12 16" xfId="3019" xr:uid="{00000000-0005-0000-0000-0000AF0C0000}"/>
    <cellStyle name="Comma 3 12 17" xfId="3020" xr:uid="{00000000-0005-0000-0000-0000B00C0000}"/>
    <cellStyle name="Comma 3 12 18" xfId="3021" xr:uid="{00000000-0005-0000-0000-0000B10C0000}"/>
    <cellStyle name="Comma 3 12 19" xfId="3022" xr:uid="{00000000-0005-0000-0000-0000B20C0000}"/>
    <cellStyle name="Comma 3 12 2" xfId="3023" xr:uid="{00000000-0005-0000-0000-0000B30C0000}"/>
    <cellStyle name="Comma 3 12 20" xfId="3024" xr:uid="{00000000-0005-0000-0000-0000B40C0000}"/>
    <cellStyle name="Comma 3 12 21" xfId="3025" xr:uid="{00000000-0005-0000-0000-0000B50C0000}"/>
    <cellStyle name="Comma 3 12 22" xfId="3026" xr:uid="{00000000-0005-0000-0000-0000B60C0000}"/>
    <cellStyle name="Comma 3 12 3" xfId="3027" xr:uid="{00000000-0005-0000-0000-0000B70C0000}"/>
    <cellStyle name="Comma 3 12 4" xfId="3028" xr:uid="{00000000-0005-0000-0000-0000B80C0000}"/>
    <cellStyle name="Comma 3 12 5" xfId="3029" xr:uid="{00000000-0005-0000-0000-0000B90C0000}"/>
    <cellStyle name="Comma 3 12 6" xfId="3030" xr:uid="{00000000-0005-0000-0000-0000BA0C0000}"/>
    <cellStyle name="Comma 3 12 7" xfId="3031" xr:uid="{00000000-0005-0000-0000-0000BB0C0000}"/>
    <cellStyle name="Comma 3 12 8" xfId="3032" xr:uid="{00000000-0005-0000-0000-0000BC0C0000}"/>
    <cellStyle name="Comma 3 12 9" xfId="3033" xr:uid="{00000000-0005-0000-0000-0000BD0C0000}"/>
    <cellStyle name="Comma 3 13" xfId="3034" xr:uid="{00000000-0005-0000-0000-0000BE0C0000}"/>
    <cellStyle name="Comma 3 13 10" xfId="3035" xr:uid="{00000000-0005-0000-0000-0000BF0C0000}"/>
    <cellStyle name="Comma 3 13 11" xfId="3036" xr:uid="{00000000-0005-0000-0000-0000C00C0000}"/>
    <cellStyle name="Comma 3 13 12" xfId="3037" xr:uid="{00000000-0005-0000-0000-0000C10C0000}"/>
    <cellStyle name="Comma 3 13 13" xfId="3038" xr:uid="{00000000-0005-0000-0000-0000C20C0000}"/>
    <cellStyle name="Comma 3 13 14" xfId="3039" xr:uid="{00000000-0005-0000-0000-0000C30C0000}"/>
    <cellStyle name="Comma 3 13 15" xfId="3040" xr:uid="{00000000-0005-0000-0000-0000C40C0000}"/>
    <cellStyle name="Comma 3 13 16" xfId="3041" xr:uid="{00000000-0005-0000-0000-0000C50C0000}"/>
    <cellStyle name="Comma 3 13 17" xfId="3042" xr:uid="{00000000-0005-0000-0000-0000C60C0000}"/>
    <cellStyle name="Comma 3 13 18" xfId="3043" xr:uid="{00000000-0005-0000-0000-0000C70C0000}"/>
    <cellStyle name="Comma 3 13 19" xfId="3044" xr:uid="{00000000-0005-0000-0000-0000C80C0000}"/>
    <cellStyle name="Comma 3 13 2" xfId="3045" xr:uid="{00000000-0005-0000-0000-0000C90C0000}"/>
    <cellStyle name="Comma 3 13 20" xfId="3046" xr:uid="{00000000-0005-0000-0000-0000CA0C0000}"/>
    <cellStyle name="Comma 3 13 21" xfId="3047" xr:uid="{00000000-0005-0000-0000-0000CB0C0000}"/>
    <cellStyle name="Comma 3 13 22" xfId="3048" xr:uid="{00000000-0005-0000-0000-0000CC0C0000}"/>
    <cellStyle name="Comma 3 13 3" xfId="3049" xr:uid="{00000000-0005-0000-0000-0000CD0C0000}"/>
    <cellStyle name="Comma 3 13 4" xfId="3050" xr:uid="{00000000-0005-0000-0000-0000CE0C0000}"/>
    <cellStyle name="Comma 3 13 5" xfId="3051" xr:uid="{00000000-0005-0000-0000-0000CF0C0000}"/>
    <cellStyle name="Comma 3 13 6" xfId="3052" xr:uid="{00000000-0005-0000-0000-0000D00C0000}"/>
    <cellStyle name="Comma 3 13 7" xfId="3053" xr:uid="{00000000-0005-0000-0000-0000D10C0000}"/>
    <cellStyle name="Comma 3 13 8" xfId="3054" xr:uid="{00000000-0005-0000-0000-0000D20C0000}"/>
    <cellStyle name="Comma 3 13 9" xfId="3055" xr:uid="{00000000-0005-0000-0000-0000D30C0000}"/>
    <cellStyle name="Comma 3 14" xfId="3056" xr:uid="{00000000-0005-0000-0000-0000D40C0000}"/>
    <cellStyle name="Comma 3 14 10" xfId="3057" xr:uid="{00000000-0005-0000-0000-0000D50C0000}"/>
    <cellStyle name="Comma 3 14 11" xfId="3058" xr:uid="{00000000-0005-0000-0000-0000D60C0000}"/>
    <cellStyle name="Comma 3 14 12" xfId="3059" xr:uid="{00000000-0005-0000-0000-0000D70C0000}"/>
    <cellStyle name="Comma 3 14 13" xfId="3060" xr:uid="{00000000-0005-0000-0000-0000D80C0000}"/>
    <cellStyle name="Comma 3 14 14" xfId="3061" xr:uid="{00000000-0005-0000-0000-0000D90C0000}"/>
    <cellStyle name="Comma 3 14 15" xfId="3062" xr:uid="{00000000-0005-0000-0000-0000DA0C0000}"/>
    <cellStyle name="Comma 3 14 16" xfId="3063" xr:uid="{00000000-0005-0000-0000-0000DB0C0000}"/>
    <cellStyle name="Comma 3 14 17" xfId="3064" xr:uid="{00000000-0005-0000-0000-0000DC0C0000}"/>
    <cellStyle name="Comma 3 14 18" xfId="3065" xr:uid="{00000000-0005-0000-0000-0000DD0C0000}"/>
    <cellStyle name="Comma 3 14 19" xfId="3066" xr:uid="{00000000-0005-0000-0000-0000DE0C0000}"/>
    <cellStyle name="Comma 3 14 2" xfId="3067" xr:uid="{00000000-0005-0000-0000-0000DF0C0000}"/>
    <cellStyle name="Comma 3 14 20" xfId="3068" xr:uid="{00000000-0005-0000-0000-0000E00C0000}"/>
    <cellStyle name="Comma 3 14 21" xfId="3069" xr:uid="{00000000-0005-0000-0000-0000E10C0000}"/>
    <cellStyle name="Comma 3 14 22" xfId="3070" xr:uid="{00000000-0005-0000-0000-0000E20C0000}"/>
    <cellStyle name="Comma 3 14 3" xfId="3071" xr:uid="{00000000-0005-0000-0000-0000E30C0000}"/>
    <cellStyle name="Comma 3 14 4" xfId="3072" xr:uid="{00000000-0005-0000-0000-0000E40C0000}"/>
    <cellStyle name="Comma 3 14 5" xfId="3073" xr:uid="{00000000-0005-0000-0000-0000E50C0000}"/>
    <cellStyle name="Comma 3 14 6" xfId="3074" xr:uid="{00000000-0005-0000-0000-0000E60C0000}"/>
    <cellStyle name="Comma 3 14 7" xfId="3075" xr:uid="{00000000-0005-0000-0000-0000E70C0000}"/>
    <cellStyle name="Comma 3 14 8" xfId="3076" xr:uid="{00000000-0005-0000-0000-0000E80C0000}"/>
    <cellStyle name="Comma 3 14 9" xfId="3077" xr:uid="{00000000-0005-0000-0000-0000E90C0000}"/>
    <cellStyle name="Comma 3 15" xfId="3078" xr:uid="{00000000-0005-0000-0000-0000EA0C0000}"/>
    <cellStyle name="Comma 3 15 10" xfId="3079" xr:uid="{00000000-0005-0000-0000-0000EB0C0000}"/>
    <cellStyle name="Comma 3 15 11" xfId="3080" xr:uid="{00000000-0005-0000-0000-0000EC0C0000}"/>
    <cellStyle name="Comma 3 15 12" xfId="3081" xr:uid="{00000000-0005-0000-0000-0000ED0C0000}"/>
    <cellStyle name="Comma 3 15 13" xfId="3082" xr:uid="{00000000-0005-0000-0000-0000EE0C0000}"/>
    <cellStyle name="Comma 3 15 14" xfId="3083" xr:uid="{00000000-0005-0000-0000-0000EF0C0000}"/>
    <cellStyle name="Comma 3 15 15" xfId="3084" xr:uid="{00000000-0005-0000-0000-0000F00C0000}"/>
    <cellStyle name="Comma 3 15 16" xfId="3085" xr:uid="{00000000-0005-0000-0000-0000F10C0000}"/>
    <cellStyle name="Comma 3 15 17" xfId="3086" xr:uid="{00000000-0005-0000-0000-0000F20C0000}"/>
    <cellStyle name="Comma 3 15 18" xfId="3087" xr:uid="{00000000-0005-0000-0000-0000F30C0000}"/>
    <cellStyle name="Comma 3 15 19" xfId="3088" xr:uid="{00000000-0005-0000-0000-0000F40C0000}"/>
    <cellStyle name="Comma 3 15 2" xfId="3089" xr:uid="{00000000-0005-0000-0000-0000F50C0000}"/>
    <cellStyle name="Comma 3 15 20" xfId="3090" xr:uid="{00000000-0005-0000-0000-0000F60C0000}"/>
    <cellStyle name="Comma 3 15 21" xfId="3091" xr:uid="{00000000-0005-0000-0000-0000F70C0000}"/>
    <cellStyle name="Comma 3 15 22" xfId="3092" xr:uid="{00000000-0005-0000-0000-0000F80C0000}"/>
    <cellStyle name="Comma 3 15 3" xfId="3093" xr:uid="{00000000-0005-0000-0000-0000F90C0000}"/>
    <cellStyle name="Comma 3 15 4" xfId="3094" xr:uid="{00000000-0005-0000-0000-0000FA0C0000}"/>
    <cellStyle name="Comma 3 15 5" xfId="3095" xr:uid="{00000000-0005-0000-0000-0000FB0C0000}"/>
    <cellStyle name="Comma 3 15 6" xfId="3096" xr:uid="{00000000-0005-0000-0000-0000FC0C0000}"/>
    <cellStyle name="Comma 3 15 7" xfId="3097" xr:uid="{00000000-0005-0000-0000-0000FD0C0000}"/>
    <cellStyle name="Comma 3 15 8" xfId="3098" xr:uid="{00000000-0005-0000-0000-0000FE0C0000}"/>
    <cellStyle name="Comma 3 15 9" xfId="3099" xr:uid="{00000000-0005-0000-0000-0000FF0C0000}"/>
    <cellStyle name="Comma 3 16" xfId="3100" xr:uid="{00000000-0005-0000-0000-0000000D0000}"/>
    <cellStyle name="Comma 3 16 10" xfId="3101" xr:uid="{00000000-0005-0000-0000-0000010D0000}"/>
    <cellStyle name="Comma 3 16 11" xfId="3102" xr:uid="{00000000-0005-0000-0000-0000020D0000}"/>
    <cellStyle name="Comma 3 16 12" xfId="3103" xr:uid="{00000000-0005-0000-0000-0000030D0000}"/>
    <cellStyle name="Comma 3 16 13" xfId="3104" xr:uid="{00000000-0005-0000-0000-0000040D0000}"/>
    <cellStyle name="Comma 3 16 14" xfId="3105" xr:uid="{00000000-0005-0000-0000-0000050D0000}"/>
    <cellStyle name="Comma 3 16 15" xfId="3106" xr:uid="{00000000-0005-0000-0000-0000060D0000}"/>
    <cellStyle name="Comma 3 16 16" xfId="3107" xr:uid="{00000000-0005-0000-0000-0000070D0000}"/>
    <cellStyle name="Comma 3 16 17" xfId="3108" xr:uid="{00000000-0005-0000-0000-0000080D0000}"/>
    <cellStyle name="Comma 3 16 18" xfId="3109" xr:uid="{00000000-0005-0000-0000-0000090D0000}"/>
    <cellStyle name="Comma 3 16 19" xfId="3110" xr:uid="{00000000-0005-0000-0000-00000A0D0000}"/>
    <cellStyle name="Comma 3 16 2" xfId="3111" xr:uid="{00000000-0005-0000-0000-00000B0D0000}"/>
    <cellStyle name="Comma 3 16 20" xfId="3112" xr:uid="{00000000-0005-0000-0000-00000C0D0000}"/>
    <cellStyle name="Comma 3 16 21" xfId="3113" xr:uid="{00000000-0005-0000-0000-00000D0D0000}"/>
    <cellStyle name="Comma 3 16 22" xfId="3114" xr:uid="{00000000-0005-0000-0000-00000E0D0000}"/>
    <cellStyle name="Comma 3 16 3" xfId="3115" xr:uid="{00000000-0005-0000-0000-00000F0D0000}"/>
    <cellStyle name="Comma 3 16 4" xfId="3116" xr:uid="{00000000-0005-0000-0000-0000100D0000}"/>
    <cellStyle name="Comma 3 16 5" xfId="3117" xr:uid="{00000000-0005-0000-0000-0000110D0000}"/>
    <cellStyle name="Comma 3 16 6" xfId="3118" xr:uid="{00000000-0005-0000-0000-0000120D0000}"/>
    <cellStyle name="Comma 3 16 7" xfId="3119" xr:uid="{00000000-0005-0000-0000-0000130D0000}"/>
    <cellStyle name="Comma 3 16 8" xfId="3120" xr:uid="{00000000-0005-0000-0000-0000140D0000}"/>
    <cellStyle name="Comma 3 16 9" xfId="3121" xr:uid="{00000000-0005-0000-0000-0000150D0000}"/>
    <cellStyle name="Comma 3 17" xfId="3122" xr:uid="{00000000-0005-0000-0000-0000160D0000}"/>
    <cellStyle name="Comma 3 17 10" xfId="3123" xr:uid="{00000000-0005-0000-0000-0000170D0000}"/>
    <cellStyle name="Comma 3 17 11" xfId="3124" xr:uid="{00000000-0005-0000-0000-0000180D0000}"/>
    <cellStyle name="Comma 3 17 12" xfId="3125" xr:uid="{00000000-0005-0000-0000-0000190D0000}"/>
    <cellStyle name="Comma 3 17 13" xfId="3126" xr:uid="{00000000-0005-0000-0000-00001A0D0000}"/>
    <cellStyle name="Comma 3 17 14" xfId="3127" xr:uid="{00000000-0005-0000-0000-00001B0D0000}"/>
    <cellStyle name="Comma 3 17 15" xfId="3128" xr:uid="{00000000-0005-0000-0000-00001C0D0000}"/>
    <cellStyle name="Comma 3 17 16" xfId="3129" xr:uid="{00000000-0005-0000-0000-00001D0D0000}"/>
    <cellStyle name="Comma 3 17 17" xfId="3130" xr:uid="{00000000-0005-0000-0000-00001E0D0000}"/>
    <cellStyle name="Comma 3 17 18" xfId="3131" xr:uid="{00000000-0005-0000-0000-00001F0D0000}"/>
    <cellStyle name="Comma 3 17 19" xfId="3132" xr:uid="{00000000-0005-0000-0000-0000200D0000}"/>
    <cellStyle name="Comma 3 17 2" xfId="3133" xr:uid="{00000000-0005-0000-0000-0000210D0000}"/>
    <cellStyle name="Comma 3 17 20" xfId="3134" xr:uid="{00000000-0005-0000-0000-0000220D0000}"/>
    <cellStyle name="Comma 3 17 21" xfId="3135" xr:uid="{00000000-0005-0000-0000-0000230D0000}"/>
    <cellStyle name="Comma 3 17 22" xfId="3136" xr:uid="{00000000-0005-0000-0000-0000240D0000}"/>
    <cellStyle name="Comma 3 17 3" xfId="3137" xr:uid="{00000000-0005-0000-0000-0000250D0000}"/>
    <cellStyle name="Comma 3 17 4" xfId="3138" xr:uid="{00000000-0005-0000-0000-0000260D0000}"/>
    <cellStyle name="Comma 3 17 5" xfId="3139" xr:uid="{00000000-0005-0000-0000-0000270D0000}"/>
    <cellStyle name="Comma 3 17 6" xfId="3140" xr:uid="{00000000-0005-0000-0000-0000280D0000}"/>
    <cellStyle name="Comma 3 17 7" xfId="3141" xr:uid="{00000000-0005-0000-0000-0000290D0000}"/>
    <cellStyle name="Comma 3 17 8" xfId="3142" xr:uid="{00000000-0005-0000-0000-00002A0D0000}"/>
    <cellStyle name="Comma 3 17 9" xfId="3143" xr:uid="{00000000-0005-0000-0000-00002B0D0000}"/>
    <cellStyle name="Comma 3 18" xfId="3144" xr:uid="{00000000-0005-0000-0000-00002C0D0000}"/>
    <cellStyle name="Comma 3 18 10" xfId="3145" xr:uid="{00000000-0005-0000-0000-00002D0D0000}"/>
    <cellStyle name="Comma 3 18 11" xfId="3146" xr:uid="{00000000-0005-0000-0000-00002E0D0000}"/>
    <cellStyle name="Comma 3 18 12" xfId="3147" xr:uid="{00000000-0005-0000-0000-00002F0D0000}"/>
    <cellStyle name="Comma 3 18 13" xfId="3148" xr:uid="{00000000-0005-0000-0000-0000300D0000}"/>
    <cellStyle name="Comma 3 18 14" xfId="3149" xr:uid="{00000000-0005-0000-0000-0000310D0000}"/>
    <cellStyle name="Comma 3 18 15" xfId="3150" xr:uid="{00000000-0005-0000-0000-0000320D0000}"/>
    <cellStyle name="Comma 3 18 16" xfId="3151" xr:uid="{00000000-0005-0000-0000-0000330D0000}"/>
    <cellStyle name="Comma 3 18 17" xfId="3152" xr:uid="{00000000-0005-0000-0000-0000340D0000}"/>
    <cellStyle name="Comma 3 18 18" xfId="3153" xr:uid="{00000000-0005-0000-0000-0000350D0000}"/>
    <cellStyle name="Comma 3 18 19" xfId="3154" xr:uid="{00000000-0005-0000-0000-0000360D0000}"/>
    <cellStyle name="Comma 3 18 2" xfId="3155" xr:uid="{00000000-0005-0000-0000-0000370D0000}"/>
    <cellStyle name="Comma 3 18 20" xfId="3156" xr:uid="{00000000-0005-0000-0000-0000380D0000}"/>
    <cellStyle name="Comma 3 18 21" xfId="3157" xr:uid="{00000000-0005-0000-0000-0000390D0000}"/>
    <cellStyle name="Comma 3 18 22" xfId="3158" xr:uid="{00000000-0005-0000-0000-00003A0D0000}"/>
    <cellStyle name="Comma 3 18 3" xfId="3159" xr:uid="{00000000-0005-0000-0000-00003B0D0000}"/>
    <cellStyle name="Comma 3 18 4" xfId="3160" xr:uid="{00000000-0005-0000-0000-00003C0D0000}"/>
    <cellStyle name="Comma 3 18 5" xfId="3161" xr:uid="{00000000-0005-0000-0000-00003D0D0000}"/>
    <cellStyle name="Comma 3 18 6" xfId="3162" xr:uid="{00000000-0005-0000-0000-00003E0D0000}"/>
    <cellStyle name="Comma 3 18 7" xfId="3163" xr:uid="{00000000-0005-0000-0000-00003F0D0000}"/>
    <cellStyle name="Comma 3 18 8" xfId="3164" xr:uid="{00000000-0005-0000-0000-0000400D0000}"/>
    <cellStyle name="Comma 3 18 9" xfId="3165" xr:uid="{00000000-0005-0000-0000-0000410D0000}"/>
    <cellStyle name="Comma 3 19" xfId="3166" xr:uid="{00000000-0005-0000-0000-0000420D0000}"/>
    <cellStyle name="Comma 3 19 10" xfId="3167" xr:uid="{00000000-0005-0000-0000-0000430D0000}"/>
    <cellStyle name="Comma 3 19 11" xfId="3168" xr:uid="{00000000-0005-0000-0000-0000440D0000}"/>
    <cellStyle name="Comma 3 19 12" xfId="3169" xr:uid="{00000000-0005-0000-0000-0000450D0000}"/>
    <cellStyle name="Comma 3 19 13" xfId="3170" xr:uid="{00000000-0005-0000-0000-0000460D0000}"/>
    <cellStyle name="Comma 3 19 14" xfId="3171" xr:uid="{00000000-0005-0000-0000-0000470D0000}"/>
    <cellStyle name="Comma 3 19 15" xfId="3172" xr:uid="{00000000-0005-0000-0000-0000480D0000}"/>
    <cellStyle name="Comma 3 19 16" xfId="3173" xr:uid="{00000000-0005-0000-0000-0000490D0000}"/>
    <cellStyle name="Comma 3 19 17" xfId="3174" xr:uid="{00000000-0005-0000-0000-00004A0D0000}"/>
    <cellStyle name="Comma 3 19 18" xfId="3175" xr:uid="{00000000-0005-0000-0000-00004B0D0000}"/>
    <cellStyle name="Comma 3 19 19" xfId="3176" xr:uid="{00000000-0005-0000-0000-00004C0D0000}"/>
    <cellStyle name="Comma 3 19 2" xfId="3177" xr:uid="{00000000-0005-0000-0000-00004D0D0000}"/>
    <cellStyle name="Comma 3 19 20" xfId="3178" xr:uid="{00000000-0005-0000-0000-00004E0D0000}"/>
    <cellStyle name="Comma 3 19 21" xfId="3179" xr:uid="{00000000-0005-0000-0000-00004F0D0000}"/>
    <cellStyle name="Comma 3 19 22" xfId="3180" xr:uid="{00000000-0005-0000-0000-0000500D0000}"/>
    <cellStyle name="Comma 3 19 3" xfId="3181" xr:uid="{00000000-0005-0000-0000-0000510D0000}"/>
    <cellStyle name="Comma 3 19 4" xfId="3182" xr:uid="{00000000-0005-0000-0000-0000520D0000}"/>
    <cellStyle name="Comma 3 19 5" xfId="3183" xr:uid="{00000000-0005-0000-0000-0000530D0000}"/>
    <cellStyle name="Comma 3 19 6" xfId="3184" xr:uid="{00000000-0005-0000-0000-0000540D0000}"/>
    <cellStyle name="Comma 3 19 7" xfId="3185" xr:uid="{00000000-0005-0000-0000-0000550D0000}"/>
    <cellStyle name="Comma 3 19 8" xfId="3186" xr:uid="{00000000-0005-0000-0000-0000560D0000}"/>
    <cellStyle name="Comma 3 19 9" xfId="3187" xr:uid="{00000000-0005-0000-0000-0000570D0000}"/>
    <cellStyle name="Comma 3 2" xfId="254" xr:uid="{00000000-0005-0000-0000-0000580D0000}"/>
    <cellStyle name="Comma 3 2 10" xfId="3188" xr:uid="{00000000-0005-0000-0000-0000590D0000}"/>
    <cellStyle name="Comma 3 2 11" xfId="3189" xr:uid="{00000000-0005-0000-0000-00005A0D0000}"/>
    <cellStyle name="Comma 3 2 12" xfId="3190" xr:uid="{00000000-0005-0000-0000-00005B0D0000}"/>
    <cellStyle name="Comma 3 2 13" xfId="3191" xr:uid="{00000000-0005-0000-0000-00005C0D0000}"/>
    <cellStyle name="Comma 3 2 14" xfId="3192" xr:uid="{00000000-0005-0000-0000-00005D0D0000}"/>
    <cellStyle name="Comma 3 2 15" xfId="3193" xr:uid="{00000000-0005-0000-0000-00005E0D0000}"/>
    <cellStyle name="Comma 3 2 16" xfId="3194" xr:uid="{00000000-0005-0000-0000-00005F0D0000}"/>
    <cellStyle name="Comma 3 2 17" xfId="3195" xr:uid="{00000000-0005-0000-0000-0000600D0000}"/>
    <cellStyle name="Comma 3 2 18" xfId="3196" xr:uid="{00000000-0005-0000-0000-0000610D0000}"/>
    <cellStyle name="Comma 3 2 19" xfId="3197" xr:uid="{00000000-0005-0000-0000-0000620D0000}"/>
    <cellStyle name="Comma 3 2 2" xfId="3198" xr:uid="{00000000-0005-0000-0000-0000630D0000}"/>
    <cellStyle name="Comma 3 2 2 10" xfId="3199" xr:uid="{00000000-0005-0000-0000-0000640D0000}"/>
    <cellStyle name="Comma 3 2 2 11" xfId="3200" xr:uid="{00000000-0005-0000-0000-0000650D0000}"/>
    <cellStyle name="Comma 3 2 2 12" xfId="3201" xr:uid="{00000000-0005-0000-0000-0000660D0000}"/>
    <cellStyle name="Comma 3 2 2 13" xfId="3202" xr:uid="{00000000-0005-0000-0000-0000670D0000}"/>
    <cellStyle name="Comma 3 2 2 14" xfId="3203" xr:uid="{00000000-0005-0000-0000-0000680D0000}"/>
    <cellStyle name="Comma 3 2 2 15" xfId="3204" xr:uid="{00000000-0005-0000-0000-0000690D0000}"/>
    <cellStyle name="Comma 3 2 2 16" xfId="3205" xr:uid="{00000000-0005-0000-0000-00006A0D0000}"/>
    <cellStyle name="Comma 3 2 2 17" xfId="3206" xr:uid="{00000000-0005-0000-0000-00006B0D0000}"/>
    <cellStyle name="Comma 3 2 2 18" xfId="3207" xr:uid="{00000000-0005-0000-0000-00006C0D0000}"/>
    <cellStyle name="Comma 3 2 2 19" xfId="3208" xr:uid="{00000000-0005-0000-0000-00006D0D0000}"/>
    <cellStyle name="Comma 3 2 2 2" xfId="3209" xr:uid="{00000000-0005-0000-0000-00006E0D0000}"/>
    <cellStyle name="Comma 3 2 2 2 10" xfId="3210" xr:uid="{00000000-0005-0000-0000-00006F0D0000}"/>
    <cellStyle name="Comma 3 2 2 2 11" xfId="3211" xr:uid="{00000000-0005-0000-0000-0000700D0000}"/>
    <cellStyle name="Comma 3 2 2 2 12" xfId="3212" xr:uid="{00000000-0005-0000-0000-0000710D0000}"/>
    <cellStyle name="Comma 3 2 2 2 13" xfId="3213" xr:uid="{00000000-0005-0000-0000-0000720D0000}"/>
    <cellStyle name="Comma 3 2 2 2 14" xfId="3214" xr:uid="{00000000-0005-0000-0000-0000730D0000}"/>
    <cellStyle name="Comma 3 2 2 2 15" xfId="3215" xr:uid="{00000000-0005-0000-0000-0000740D0000}"/>
    <cellStyle name="Comma 3 2 2 2 16" xfId="3216" xr:uid="{00000000-0005-0000-0000-0000750D0000}"/>
    <cellStyle name="Comma 3 2 2 2 17" xfId="3217" xr:uid="{00000000-0005-0000-0000-0000760D0000}"/>
    <cellStyle name="Comma 3 2 2 2 18" xfId="3218" xr:uid="{00000000-0005-0000-0000-0000770D0000}"/>
    <cellStyle name="Comma 3 2 2 2 19" xfId="3219" xr:uid="{00000000-0005-0000-0000-0000780D0000}"/>
    <cellStyle name="Comma 3 2 2 2 2" xfId="3220" xr:uid="{00000000-0005-0000-0000-0000790D0000}"/>
    <cellStyle name="Comma 3 2 2 2 2 10" xfId="3221" xr:uid="{00000000-0005-0000-0000-00007A0D0000}"/>
    <cellStyle name="Comma 3 2 2 2 2 11" xfId="3222" xr:uid="{00000000-0005-0000-0000-00007B0D0000}"/>
    <cellStyle name="Comma 3 2 2 2 2 12" xfId="3223" xr:uid="{00000000-0005-0000-0000-00007C0D0000}"/>
    <cellStyle name="Comma 3 2 2 2 2 13" xfId="3224" xr:uid="{00000000-0005-0000-0000-00007D0D0000}"/>
    <cellStyle name="Comma 3 2 2 2 2 14" xfId="3225" xr:uid="{00000000-0005-0000-0000-00007E0D0000}"/>
    <cellStyle name="Comma 3 2 2 2 2 15" xfId="3226" xr:uid="{00000000-0005-0000-0000-00007F0D0000}"/>
    <cellStyle name="Comma 3 2 2 2 2 16" xfId="3227" xr:uid="{00000000-0005-0000-0000-0000800D0000}"/>
    <cellStyle name="Comma 3 2 2 2 2 17" xfId="3228" xr:uid="{00000000-0005-0000-0000-0000810D0000}"/>
    <cellStyle name="Comma 3 2 2 2 2 18" xfId="3229" xr:uid="{00000000-0005-0000-0000-0000820D0000}"/>
    <cellStyle name="Comma 3 2 2 2 2 19" xfId="3230" xr:uid="{00000000-0005-0000-0000-0000830D0000}"/>
    <cellStyle name="Comma 3 2 2 2 2 2" xfId="3231" xr:uid="{00000000-0005-0000-0000-0000840D0000}"/>
    <cellStyle name="Comma 3 2 2 2 2 2 10" xfId="3232" xr:uid="{00000000-0005-0000-0000-0000850D0000}"/>
    <cellStyle name="Comma 3 2 2 2 2 2 11" xfId="3233" xr:uid="{00000000-0005-0000-0000-0000860D0000}"/>
    <cellStyle name="Comma 3 2 2 2 2 2 12" xfId="3234" xr:uid="{00000000-0005-0000-0000-0000870D0000}"/>
    <cellStyle name="Comma 3 2 2 2 2 2 13" xfId="3235" xr:uid="{00000000-0005-0000-0000-0000880D0000}"/>
    <cellStyle name="Comma 3 2 2 2 2 2 14" xfId="3236" xr:uid="{00000000-0005-0000-0000-0000890D0000}"/>
    <cellStyle name="Comma 3 2 2 2 2 2 15" xfId="3237" xr:uid="{00000000-0005-0000-0000-00008A0D0000}"/>
    <cellStyle name="Comma 3 2 2 2 2 2 16" xfId="3238" xr:uid="{00000000-0005-0000-0000-00008B0D0000}"/>
    <cellStyle name="Comma 3 2 2 2 2 2 17" xfId="3239" xr:uid="{00000000-0005-0000-0000-00008C0D0000}"/>
    <cellStyle name="Comma 3 2 2 2 2 2 18" xfId="3240" xr:uid="{00000000-0005-0000-0000-00008D0D0000}"/>
    <cellStyle name="Comma 3 2 2 2 2 2 19" xfId="3241" xr:uid="{00000000-0005-0000-0000-00008E0D0000}"/>
    <cellStyle name="Comma 3 2 2 2 2 2 2" xfId="3242" xr:uid="{00000000-0005-0000-0000-00008F0D0000}"/>
    <cellStyle name="Comma 3 2 2 2 2 2 20" xfId="3243" xr:uid="{00000000-0005-0000-0000-0000900D0000}"/>
    <cellStyle name="Comma 3 2 2 2 2 2 21" xfId="3244" xr:uid="{00000000-0005-0000-0000-0000910D0000}"/>
    <cellStyle name="Comma 3 2 2 2 2 2 22" xfId="3245" xr:uid="{00000000-0005-0000-0000-0000920D0000}"/>
    <cellStyle name="Comma 3 2 2 2 2 2 3" xfId="3246" xr:uid="{00000000-0005-0000-0000-0000930D0000}"/>
    <cellStyle name="Comma 3 2 2 2 2 2 4" xfId="3247" xr:uid="{00000000-0005-0000-0000-0000940D0000}"/>
    <cellStyle name="Comma 3 2 2 2 2 2 5" xfId="3248" xr:uid="{00000000-0005-0000-0000-0000950D0000}"/>
    <cellStyle name="Comma 3 2 2 2 2 2 6" xfId="3249" xr:uid="{00000000-0005-0000-0000-0000960D0000}"/>
    <cellStyle name="Comma 3 2 2 2 2 2 7" xfId="3250" xr:uid="{00000000-0005-0000-0000-0000970D0000}"/>
    <cellStyle name="Comma 3 2 2 2 2 2 8" xfId="3251" xr:uid="{00000000-0005-0000-0000-0000980D0000}"/>
    <cellStyle name="Comma 3 2 2 2 2 2 9" xfId="3252" xr:uid="{00000000-0005-0000-0000-0000990D0000}"/>
    <cellStyle name="Comma 3 2 2 2 2 20" xfId="3253" xr:uid="{00000000-0005-0000-0000-00009A0D0000}"/>
    <cellStyle name="Comma 3 2 2 2 2 21" xfId="3254" xr:uid="{00000000-0005-0000-0000-00009B0D0000}"/>
    <cellStyle name="Comma 3 2 2 2 2 22" xfId="3255" xr:uid="{00000000-0005-0000-0000-00009C0D0000}"/>
    <cellStyle name="Comma 3 2 2 2 2 23" xfId="3256" xr:uid="{00000000-0005-0000-0000-00009D0D0000}"/>
    <cellStyle name="Comma 3 2 2 2 2 24" xfId="3257" xr:uid="{00000000-0005-0000-0000-00009E0D0000}"/>
    <cellStyle name="Comma 3 2 2 2 2 25" xfId="3258" xr:uid="{00000000-0005-0000-0000-00009F0D0000}"/>
    <cellStyle name="Comma 3 2 2 2 2 26" xfId="3259" xr:uid="{00000000-0005-0000-0000-0000A00D0000}"/>
    <cellStyle name="Comma 3 2 2 2 2 27" xfId="3260" xr:uid="{00000000-0005-0000-0000-0000A10D0000}"/>
    <cellStyle name="Comma 3 2 2 2 2 28" xfId="3261" xr:uid="{00000000-0005-0000-0000-0000A20D0000}"/>
    <cellStyle name="Comma 3 2 2 2 2 29" xfId="3262" xr:uid="{00000000-0005-0000-0000-0000A30D0000}"/>
    <cellStyle name="Comma 3 2 2 2 2 3" xfId="3263" xr:uid="{00000000-0005-0000-0000-0000A40D0000}"/>
    <cellStyle name="Comma 3 2 2 2 2 3 10" xfId="3264" xr:uid="{00000000-0005-0000-0000-0000A50D0000}"/>
    <cellStyle name="Comma 3 2 2 2 2 3 11" xfId="3265" xr:uid="{00000000-0005-0000-0000-0000A60D0000}"/>
    <cellStyle name="Comma 3 2 2 2 2 3 12" xfId="3266" xr:uid="{00000000-0005-0000-0000-0000A70D0000}"/>
    <cellStyle name="Comma 3 2 2 2 2 3 13" xfId="3267" xr:uid="{00000000-0005-0000-0000-0000A80D0000}"/>
    <cellStyle name="Comma 3 2 2 2 2 3 14" xfId="3268" xr:uid="{00000000-0005-0000-0000-0000A90D0000}"/>
    <cellStyle name="Comma 3 2 2 2 2 3 15" xfId="3269" xr:uid="{00000000-0005-0000-0000-0000AA0D0000}"/>
    <cellStyle name="Comma 3 2 2 2 2 3 16" xfId="3270" xr:uid="{00000000-0005-0000-0000-0000AB0D0000}"/>
    <cellStyle name="Comma 3 2 2 2 2 3 17" xfId="3271" xr:uid="{00000000-0005-0000-0000-0000AC0D0000}"/>
    <cellStyle name="Comma 3 2 2 2 2 3 18" xfId="3272" xr:uid="{00000000-0005-0000-0000-0000AD0D0000}"/>
    <cellStyle name="Comma 3 2 2 2 2 3 19" xfId="3273" xr:uid="{00000000-0005-0000-0000-0000AE0D0000}"/>
    <cellStyle name="Comma 3 2 2 2 2 3 2" xfId="3274" xr:uid="{00000000-0005-0000-0000-0000AF0D0000}"/>
    <cellStyle name="Comma 3 2 2 2 2 3 20" xfId="3275" xr:uid="{00000000-0005-0000-0000-0000B00D0000}"/>
    <cellStyle name="Comma 3 2 2 2 2 3 21" xfId="3276" xr:uid="{00000000-0005-0000-0000-0000B10D0000}"/>
    <cellStyle name="Comma 3 2 2 2 2 3 22" xfId="3277" xr:uid="{00000000-0005-0000-0000-0000B20D0000}"/>
    <cellStyle name="Comma 3 2 2 2 2 3 3" xfId="3278" xr:uid="{00000000-0005-0000-0000-0000B30D0000}"/>
    <cellStyle name="Comma 3 2 2 2 2 3 4" xfId="3279" xr:uid="{00000000-0005-0000-0000-0000B40D0000}"/>
    <cellStyle name="Comma 3 2 2 2 2 3 5" xfId="3280" xr:uid="{00000000-0005-0000-0000-0000B50D0000}"/>
    <cellStyle name="Comma 3 2 2 2 2 3 6" xfId="3281" xr:uid="{00000000-0005-0000-0000-0000B60D0000}"/>
    <cellStyle name="Comma 3 2 2 2 2 3 7" xfId="3282" xr:uid="{00000000-0005-0000-0000-0000B70D0000}"/>
    <cellStyle name="Comma 3 2 2 2 2 3 8" xfId="3283" xr:uid="{00000000-0005-0000-0000-0000B80D0000}"/>
    <cellStyle name="Comma 3 2 2 2 2 3 9" xfId="3284" xr:uid="{00000000-0005-0000-0000-0000B90D0000}"/>
    <cellStyle name="Comma 3 2 2 2 2 30" xfId="3285" xr:uid="{00000000-0005-0000-0000-0000BA0D0000}"/>
    <cellStyle name="Comma 3 2 2 2 2 31" xfId="3286" xr:uid="{00000000-0005-0000-0000-0000BB0D0000}"/>
    <cellStyle name="Comma 3 2 2 2 2 32" xfId="3287" xr:uid="{00000000-0005-0000-0000-0000BC0D0000}"/>
    <cellStyle name="Comma 3 2 2 2 2 33" xfId="3288" xr:uid="{00000000-0005-0000-0000-0000BD0D0000}"/>
    <cellStyle name="Comma 3 2 2 2 2 34" xfId="3289" xr:uid="{00000000-0005-0000-0000-0000BE0D0000}"/>
    <cellStyle name="Comma 3 2 2 2 2 35" xfId="3290" xr:uid="{00000000-0005-0000-0000-0000BF0D0000}"/>
    <cellStyle name="Comma 3 2 2 2 2 36" xfId="3291" xr:uid="{00000000-0005-0000-0000-0000C00D0000}"/>
    <cellStyle name="Comma 3 2 2 2 2 37" xfId="3292" xr:uid="{00000000-0005-0000-0000-0000C10D0000}"/>
    <cellStyle name="Comma 3 2 2 2 2 38" xfId="3293" xr:uid="{00000000-0005-0000-0000-0000C20D0000}"/>
    <cellStyle name="Comma 3 2 2 2 2 39" xfId="3294" xr:uid="{00000000-0005-0000-0000-0000C30D0000}"/>
    <cellStyle name="Comma 3 2 2 2 2 4" xfId="3295" xr:uid="{00000000-0005-0000-0000-0000C40D0000}"/>
    <cellStyle name="Comma 3 2 2 2 2 4 10" xfId="3296" xr:uid="{00000000-0005-0000-0000-0000C50D0000}"/>
    <cellStyle name="Comma 3 2 2 2 2 4 11" xfId="3297" xr:uid="{00000000-0005-0000-0000-0000C60D0000}"/>
    <cellStyle name="Comma 3 2 2 2 2 4 12" xfId="3298" xr:uid="{00000000-0005-0000-0000-0000C70D0000}"/>
    <cellStyle name="Comma 3 2 2 2 2 4 13" xfId="3299" xr:uid="{00000000-0005-0000-0000-0000C80D0000}"/>
    <cellStyle name="Comma 3 2 2 2 2 4 14" xfId="3300" xr:uid="{00000000-0005-0000-0000-0000C90D0000}"/>
    <cellStyle name="Comma 3 2 2 2 2 4 15" xfId="3301" xr:uid="{00000000-0005-0000-0000-0000CA0D0000}"/>
    <cellStyle name="Comma 3 2 2 2 2 4 16" xfId="3302" xr:uid="{00000000-0005-0000-0000-0000CB0D0000}"/>
    <cellStyle name="Comma 3 2 2 2 2 4 17" xfId="3303" xr:uid="{00000000-0005-0000-0000-0000CC0D0000}"/>
    <cellStyle name="Comma 3 2 2 2 2 4 18" xfId="3304" xr:uid="{00000000-0005-0000-0000-0000CD0D0000}"/>
    <cellStyle name="Comma 3 2 2 2 2 4 19" xfId="3305" xr:uid="{00000000-0005-0000-0000-0000CE0D0000}"/>
    <cellStyle name="Comma 3 2 2 2 2 4 2" xfId="3306" xr:uid="{00000000-0005-0000-0000-0000CF0D0000}"/>
    <cellStyle name="Comma 3 2 2 2 2 4 20" xfId="3307" xr:uid="{00000000-0005-0000-0000-0000D00D0000}"/>
    <cellStyle name="Comma 3 2 2 2 2 4 21" xfId="3308" xr:uid="{00000000-0005-0000-0000-0000D10D0000}"/>
    <cellStyle name="Comma 3 2 2 2 2 4 22" xfId="3309" xr:uid="{00000000-0005-0000-0000-0000D20D0000}"/>
    <cellStyle name="Comma 3 2 2 2 2 4 3" xfId="3310" xr:uid="{00000000-0005-0000-0000-0000D30D0000}"/>
    <cellStyle name="Comma 3 2 2 2 2 4 4" xfId="3311" xr:uid="{00000000-0005-0000-0000-0000D40D0000}"/>
    <cellStyle name="Comma 3 2 2 2 2 4 5" xfId="3312" xr:uid="{00000000-0005-0000-0000-0000D50D0000}"/>
    <cellStyle name="Comma 3 2 2 2 2 4 6" xfId="3313" xr:uid="{00000000-0005-0000-0000-0000D60D0000}"/>
    <cellStyle name="Comma 3 2 2 2 2 4 7" xfId="3314" xr:uid="{00000000-0005-0000-0000-0000D70D0000}"/>
    <cellStyle name="Comma 3 2 2 2 2 4 8" xfId="3315" xr:uid="{00000000-0005-0000-0000-0000D80D0000}"/>
    <cellStyle name="Comma 3 2 2 2 2 4 9" xfId="3316" xr:uid="{00000000-0005-0000-0000-0000D90D0000}"/>
    <cellStyle name="Comma 3 2 2 2 2 40" xfId="3317" xr:uid="{00000000-0005-0000-0000-0000DA0D0000}"/>
    <cellStyle name="Comma 3 2 2 2 2 41" xfId="3318" xr:uid="{00000000-0005-0000-0000-0000DB0D0000}"/>
    <cellStyle name="Comma 3 2 2 2 2 42" xfId="3319" xr:uid="{00000000-0005-0000-0000-0000DC0D0000}"/>
    <cellStyle name="Comma 3 2 2 2 2 43" xfId="3320" xr:uid="{00000000-0005-0000-0000-0000DD0D0000}"/>
    <cellStyle name="Comma 3 2 2 2 2 44" xfId="3321" xr:uid="{00000000-0005-0000-0000-0000DE0D0000}"/>
    <cellStyle name="Comma 3 2 2 2 2 45" xfId="3322" xr:uid="{00000000-0005-0000-0000-0000DF0D0000}"/>
    <cellStyle name="Comma 3 2 2 2 2 46" xfId="3323" xr:uid="{00000000-0005-0000-0000-0000E00D0000}"/>
    <cellStyle name="Comma 3 2 2 2 2 47" xfId="3324" xr:uid="{00000000-0005-0000-0000-0000E10D0000}"/>
    <cellStyle name="Comma 3 2 2 2 2 48" xfId="3325" xr:uid="{00000000-0005-0000-0000-0000E20D0000}"/>
    <cellStyle name="Comma 3 2 2 2 2 49" xfId="3326" xr:uid="{00000000-0005-0000-0000-0000E30D0000}"/>
    <cellStyle name="Comma 3 2 2 2 2 5" xfId="3327" xr:uid="{00000000-0005-0000-0000-0000E40D0000}"/>
    <cellStyle name="Comma 3 2 2 2 2 5 10" xfId="3328" xr:uid="{00000000-0005-0000-0000-0000E50D0000}"/>
    <cellStyle name="Comma 3 2 2 2 2 5 11" xfId="3329" xr:uid="{00000000-0005-0000-0000-0000E60D0000}"/>
    <cellStyle name="Comma 3 2 2 2 2 5 12" xfId="3330" xr:uid="{00000000-0005-0000-0000-0000E70D0000}"/>
    <cellStyle name="Comma 3 2 2 2 2 5 13" xfId="3331" xr:uid="{00000000-0005-0000-0000-0000E80D0000}"/>
    <cellStyle name="Comma 3 2 2 2 2 5 14" xfId="3332" xr:uid="{00000000-0005-0000-0000-0000E90D0000}"/>
    <cellStyle name="Comma 3 2 2 2 2 5 15" xfId="3333" xr:uid="{00000000-0005-0000-0000-0000EA0D0000}"/>
    <cellStyle name="Comma 3 2 2 2 2 5 16" xfId="3334" xr:uid="{00000000-0005-0000-0000-0000EB0D0000}"/>
    <cellStyle name="Comma 3 2 2 2 2 5 17" xfId="3335" xr:uid="{00000000-0005-0000-0000-0000EC0D0000}"/>
    <cellStyle name="Comma 3 2 2 2 2 5 18" xfId="3336" xr:uid="{00000000-0005-0000-0000-0000ED0D0000}"/>
    <cellStyle name="Comma 3 2 2 2 2 5 19" xfId="3337" xr:uid="{00000000-0005-0000-0000-0000EE0D0000}"/>
    <cellStyle name="Comma 3 2 2 2 2 5 2" xfId="3338" xr:uid="{00000000-0005-0000-0000-0000EF0D0000}"/>
    <cellStyle name="Comma 3 2 2 2 2 5 20" xfId="3339" xr:uid="{00000000-0005-0000-0000-0000F00D0000}"/>
    <cellStyle name="Comma 3 2 2 2 2 5 21" xfId="3340" xr:uid="{00000000-0005-0000-0000-0000F10D0000}"/>
    <cellStyle name="Comma 3 2 2 2 2 5 22" xfId="3341" xr:uid="{00000000-0005-0000-0000-0000F20D0000}"/>
    <cellStyle name="Comma 3 2 2 2 2 5 3" xfId="3342" xr:uid="{00000000-0005-0000-0000-0000F30D0000}"/>
    <cellStyle name="Comma 3 2 2 2 2 5 4" xfId="3343" xr:uid="{00000000-0005-0000-0000-0000F40D0000}"/>
    <cellStyle name="Comma 3 2 2 2 2 5 5" xfId="3344" xr:uid="{00000000-0005-0000-0000-0000F50D0000}"/>
    <cellStyle name="Comma 3 2 2 2 2 5 6" xfId="3345" xr:uid="{00000000-0005-0000-0000-0000F60D0000}"/>
    <cellStyle name="Comma 3 2 2 2 2 5 7" xfId="3346" xr:uid="{00000000-0005-0000-0000-0000F70D0000}"/>
    <cellStyle name="Comma 3 2 2 2 2 5 8" xfId="3347" xr:uid="{00000000-0005-0000-0000-0000F80D0000}"/>
    <cellStyle name="Comma 3 2 2 2 2 5 9" xfId="3348" xr:uid="{00000000-0005-0000-0000-0000F90D0000}"/>
    <cellStyle name="Comma 3 2 2 2 2 50" xfId="3349" xr:uid="{00000000-0005-0000-0000-0000FA0D0000}"/>
    <cellStyle name="Comma 3 2 2 2 2 51" xfId="3350" xr:uid="{00000000-0005-0000-0000-0000FB0D0000}"/>
    <cellStyle name="Comma 3 2 2 2 2 52" xfId="3351" xr:uid="{00000000-0005-0000-0000-0000FC0D0000}"/>
    <cellStyle name="Comma 3 2 2 2 2 53" xfId="3352" xr:uid="{00000000-0005-0000-0000-0000FD0D0000}"/>
    <cellStyle name="Comma 3 2 2 2 2 54" xfId="3353" xr:uid="{00000000-0005-0000-0000-0000FE0D0000}"/>
    <cellStyle name="Comma 3 2 2 2 2 55" xfId="3354" xr:uid="{00000000-0005-0000-0000-0000FF0D0000}"/>
    <cellStyle name="Comma 3 2 2 2 2 56" xfId="3355" xr:uid="{00000000-0005-0000-0000-0000000E0000}"/>
    <cellStyle name="Comma 3 2 2 2 2 6" xfId="3356" xr:uid="{00000000-0005-0000-0000-0000010E0000}"/>
    <cellStyle name="Comma 3 2 2 2 2 6 10" xfId="3357" xr:uid="{00000000-0005-0000-0000-0000020E0000}"/>
    <cellStyle name="Comma 3 2 2 2 2 6 11" xfId="3358" xr:uid="{00000000-0005-0000-0000-0000030E0000}"/>
    <cellStyle name="Comma 3 2 2 2 2 6 12" xfId="3359" xr:uid="{00000000-0005-0000-0000-0000040E0000}"/>
    <cellStyle name="Comma 3 2 2 2 2 6 13" xfId="3360" xr:uid="{00000000-0005-0000-0000-0000050E0000}"/>
    <cellStyle name="Comma 3 2 2 2 2 6 14" xfId="3361" xr:uid="{00000000-0005-0000-0000-0000060E0000}"/>
    <cellStyle name="Comma 3 2 2 2 2 6 15" xfId="3362" xr:uid="{00000000-0005-0000-0000-0000070E0000}"/>
    <cellStyle name="Comma 3 2 2 2 2 6 16" xfId="3363" xr:uid="{00000000-0005-0000-0000-0000080E0000}"/>
    <cellStyle name="Comma 3 2 2 2 2 6 17" xfId="3364" xr:uid="{00000000-0005-0000-0000-0000090E0000}"/>
    <cellStyle name="Comma 3 2 2 2 2 6 18" xfId="3365" xr:uid="{00000000-0005-0000-0000-00000A0E0000}"/>
    <cellStyle name="Comma 3 2 2 2 2 6 19" xfId="3366" xr:uid="{00000000-0005-0000-0000-00000B0E0000}"/>
    <cellStyle name="Comma 3 2 2 2 2 6 2" xfId="3367" xr:uid="{00000000-0005-0000-0000-00000C0E0000}"/>
    <cellStyle name="Comma 3 2 2 2 2 6 20" xfId="3368" xr:uid="{00000000-0005-0000-0000-00000D0E0000}"/>
    <cellStyle name="Comma 3 2 2 2 2 6 21" xfId="3369" xr:uid="{00000000-0005-0000-0000-00000E0E0000}"/>
    <cellStyle name="Comma 3 2 2 2 2 6 22" xfId="3370" xr:uid="{00000000-0005-0000-0000-00000F0E0000}"/>
    <cellStyle name="Comma 3 2 2 2 2 6 3" xfId="3371" xr:uid="{00000000-0005-0000-0000-0000100E0000}"/>
    <cellStyle name="Comma 3 2 2 2 2 6 4" xfId="3372" xr:uid="{00000000-0005-0000-0000-0000110E0000}"/>
    <cellStyle name="Comma 3 2 2 2 2 6 5" xfId="3373" xr:uid="{00000000-0005-0000-0000-0000120E0000}"/>
    <cellStyle name="Comma 3 2 2 2 2 6 6" xfId="3374" xr:uid="{00000000-0005-0000-0000-0000130E0000}"/>
    <cellStyle name="Comma 3 2 2 2 2 6 7" xfId="3375" xr:uid="{00000000-0005-0000-0000-0000140E0000}"/>
    <cellStyle name="Comma 3 2 2 2 2 6 8" xfId="3376" xr:uid="{00000000-0005-0000-0000-0000150E0000}"/>
    <cellStyle name="Comma 3 2 2 2 2 6 9" xfId="3377" xr:uid="{00000000-0005-0000-0000-0000160E0000}"/>
    <cellStyle name="Comma 3 2 2 2 2 7" xfId="3378" xr:uid="{00000000-0005-0000-0000-0000170E0000}"/>
    <cellStyle name="Comma 3 2 2 2 2 8" xfId="3379" xr:uid="{00000000-0005-0000-0000-0000180E0000}"/>
    <cellStyle name="Comma 3 2 2 2 2 9" xfId="3380" xr:uid="{00000000-0005-0000-0000-0000190E0000}"/>
    <cellStyle name="Comma 3 2 2 2 20" xfId="3381" xr:uid="{00000000-0005-0000-0000-00001A0E0000}"/>
    <cellStyle name="Comma 3 2 2 2 21" xfId="3382" xr:uid="{00000000-0005-0000-0000-00001B0E0000}"/>
    <cellStyle name="Comma 3 2 2 2 22" xfId="3383" xr:uid="{00000000-0005-0000-0000-00001C0E0000}"/>
    <cellStyle name="Comma 3 2 2 2 23" xfId="3384" xr:uid="{00000000-0005-0000-0000-00001D0E0000}"/>
    <cellStyle name="Comma 3 2 2 2 24" xfId="3385" xr:uid="{00000000-0005-0000-0000-00001E0E0000}"/>
    <cellStyle name="Comma 3 2 2 2 25" xfId="3386" xr:uid="{00000000-0005-0000-0000-00001F0E0000}"/>
    <cellStyle name="Comma 3 2 2 2 26" xfId="3387" xr:uid="{00000000-0005-0000-0000-0000200E0000}"/>
    <cellStyle name="Comma 3 2 2 2 27" xfId="3388" xr:uid="{00000000-0005-0000-0000-0000210E0000}"/>
    <cellStyle name="Comma 3 2 2 2 28" xfId="3389" xr:uid="{00000000-0005-0000-0000-0000220E0000}"/>
    <cellStyle name="Comma 3 2 2 2 29" xfId="3390" xr:uid="{00000000-0005-0000-0000-0000230E0000}"/>
    <cellStyle name="Comma 3 2 2 2 3" xfId="3391" xr:uid="{00000000-0005-0000-0000-0000240E0000}"/>
    <cellStyle name="Comma 3 2 2 2 3 10" xfId="3392" xr:uid="{00000000-0005-0000-0000-0000250E0000}"/>
    <cellStyle name="Comma 3 2 2 2 3 11" xfId="3393" xr:uid="{00000000-0005-0000-0000-0000260E0000}"/>
    <cellStyle name="Comma 3 2 2 2 3 12" xfId="3394" xr:uid="{00000000-0005-0000-0000-0000270E0000}"/>
    <cellStyle name="Comma 3 2 2 2 3 13" xfId="3395" xr:uid="{00000000-0005-0000-0000-0000280E0000}"/>
    <cellStyle name="Comma 3 2 2 2 3 14" xfId="3396" xr:uid="{00000000-0005-0000-0000-0000290E0000}"/>
    <cellStyle name="Comma 3 2 2 2 3 15" xfId="3397" xr:uid="{00000000-0005-0000-0000-00002A0E0000}"/>
    <cellStyle name="Comma 3 2 2 2 3 16" xfId="3398" xr:uid="{00000000-0005-0000-0000-00002B0E0000}"/>
    <cellStyle name="Comma 3 2 2 2 3 17" xfId="3399" xr:uid="{00000000-0005-0000-0000-00002C0E0000}"/>
    <cellStyle name="Comma 3 2 2 2 3 18" xfId="3400" xr:uid="{00000000-0005-0000-0000-00002D0E0000}"/>
    <cellStyle name="Comma 3 2 2 2 3 19" xfId="3401" xr:uid="{00000000-0005-0000-0000-00002E0E0000}"/>
    <cellStyle name="Comma 3 2 2 2 3 2" xfId="3402" xr:uid="{00000000-0005-0000-0000-00002F0E0000}"/>
    <cellStyle name="Comma 3 2 2 2 3 20" xfId="3403" xr:uid="{00000000-0005-0000-0000-0000300E0000}"/>
    <cellStyle name="Comma 3 2 2 2 3 21" xfId="3404" xr:uid="{00000000-0005-0000-0000-0000310E0000}"/>
    <cellStyle name="Comma 3 2 2 2 3 22" xfId="3405" xr:uid="{00000000-0005-0000-0000-0000320E0000}"/>
    <cellStyle name="Comma 3 2 2 2 3 3" xfId="3406" xr:uid="{00000000-0005-0000-0000-0000330E0000}"/>
    <cellStyle name="Comma 3 2 2 2 3 4" xfId="3407" xr:uid="{00000000-0005-0000-0000-0000340E0000}"/>
    <cellStyle name="Comma 3 2 2 2 3 5" xfId="3408" xr:uid="{00000000-0005-0000-0000-0000350E0000}"/>
    <cellStyle name="Comma 3 2 2 2 3 6" xfId="3409" xr:uid="{00000000-0005-0000-0000-0000360E0000}"/>
    <cellStyle name="Comma 3 2 2 2 3 7" xfId="3410" xr:uid="{00000000-0005-0000-0000-0000370E0000}"/>
    <cellStyle name="Comma 3 2 2 2 3 8" xfId="3411" xr:uid="{00000000-0005-0000-0000-0000380E0000}"/>
    <cellStyle name="Comma 3 2 2 2 3 9" xfId="3412" xr:uid="{00000000-0005-0000-0000-0000390E0000}"/>
    <cellStyle name="Comma 3 2 2 2 30" xfId="3413" xr:uid="{00000000-0005-0000-0000-00003A0E0000}"/>
    <cellStyle name="Comma 3 2 2 2 31" xfId="3414" xr:uid="{00000000-0005-0000-0000-00003B0E0000}"/>
    <cellStyle name="Comma 3 2 2 2 32" xfId="3415" xr:uid="{00000000-0005-0000-0000-00003C0E0000}"/>
    <cellStyle name="Comma 3 2 2 2 33" xfId="3416" xr:uid="{00000000-0005-0000-0000-00003D0E0000}"/>
    <cellStyle name="Comma 3 2 2 2 34" xfId="3417" xr:uid="{00000000-0005-0000-0000-00003E0E0000}"/>
    <cellStyle name="Comma 3 2 2 2 35" xfId="3418" xr:uid="{00000000-0005-0000-0000-00003F0E0000}"/>
    <cellStyle name="Comma 3 2 2 2 36" xfId="3419" xr:uid="{00000000-0005-0000-0000-0000400E0000}"/>
    <cellStyle name="Comma 3 2 2 2 37" xfId="3420" xr:uid="{00000000-0005-0000-0000-0000410E0000}"/>
    <cellStyle name="Comma 3 2 2 2 38" xfId="3421" xr:uid="{00000000-0005-0000-0000-0000420E0000}"/>
    <cellStyle name="Comma 3 2 2 2 39" xfId="3422" xr:uid="{00000000-0005-0000-0000-0000430E0000}"/>
    <cellStyle name="Comma 3 2 2 2 4" xfId="3423" xr:uid="{00000000-0005-0000-0000-0000440E0000}"/>
    <cellStyle name="Comma 3 2 2 2 4 10" xfId="3424" xr:uid="{00000000-0005-0000-0000-0000450E0000}"/>
    <cellStyle name="Comma 3 2 2 2 4 11" xfId="3425" xr:uid="{00000000-0005-0000-0000-0000460E0000}"/>
    <cellStyle name="Comma 3 2 2 2 4 12" xfId="3426" xr:uid="{00000000-0005-0000-0000-0000470E0000}"/>
    <cellStyle name="Comma 3 2 2 2 4 13" xfId="3427" xr:uid="{00000000-0005-0000-0000-0000480E0000}"/>
    <cellStyle name="Comma 3 2 2 2 4 14" xfId="3428" xr:uid="{00000000-0005-0000-0000-0000490E0000}"/>
    <cellStyle name="Comma 3 2 2 2 4 15" xfId="3429" xr:uid="{00000000-0005-0000-0000-00004A0E0000}"/>
    <cellStyle name="Comma 3 2 2 2 4 16" xfId="3430" xr:uid="{00000000-0005-0000-0000-00004B0E0000}"/>
    <cellStyle name="Comma 3 2 2 2 4 17" xfId="3431" xr:uid="{00000000-0005-0000-0000-00004C0E0000}"/>
    <cellStyle name="Comma 3 2 2 2 4 18" xfId="3432" xr:uid="{00000000-0005-0000-0000-00004D0E0000}"/>
    <cellStyle name="Comma 3 2 2 2 4 19" xfId="3433" xr:uid="{00000000-0005-0000-0000-00004E0E0000}"/>
    <cellStyle name="Comma 3 2 2 2 4 2" xfId="3434" xr:uid="{00000000-0005-0000-0000-00004F0E0000}"/>
    <cellStyle name="Comma 3 2 2 2 4 20" xfId="3435" xr:uid="{00000000-0005-0000-0000-0000500E0000}"/>
    <cellStyle name="Comma 3 2 2 2 4 21" xfId="3436" xr:uid="{00000000-0005-0000-0000-0000510E0000}"/>
    <cellStyle name="Comma 3 2 2 2 4 22" xfId="3437" xr:uid="{00000000-0005-0000-0000-0000520E0000}"/>
    <cellStyle name="Comma 3 2 2 2 4 3" xfId="3438" xr:uid="{00000000-0005-0000-0000-0000530E0000}"/>
    <cellStyle name="Comma 3 2 2 2 4 4" xfId="3439" xr:uid="{00000000-0005-0000-0000-0000540E0000}"/>
    <cellStyle name="Comma 3 2 2 2 4 5" xfId="3440" xr:uid="{00000000-0005-0000-0000-0000550E0000}"/>
    <cellStyle name="Comma 3 2 2 2 4 6" xfId="3441" xr:uid="{00000000-0005-0000-0000-0000560E0000}"/>
    <cellStyle name="Comma 3 2 2 2 4 7" xfId="3442" xr:uid="{00000000-0005-0000-0000-0000570E0000}"/>
    <cellStyle name="Comma 3 2 2 2 4 8" xfId="3443" xr:uid="{00000000-0005-0000-0000-0000580E0000}"/>
    <cellStyle name="Comma 3 2 2 2 4 9" xfId="3444" xr:uid="{00000000-0005-0000-0000-0000590E0000}"/>
    <cellStyle name="Comma 3 2 2 2 40" xfId="3445" xr:uid="{00000000-0005-0000-0000-00005A0E0000}"/>
    <cellStyle name="Comma 3 2 2 2 41" xfId="3446" xr:uid="{00000000-0005-0000-0000-00005B0E0000}"/>
    <cellStyle name="Comma 3 2 2 2 42" xfId="3447" xr:uid="{00000000-0005-0000-0000-00005C0E0000}"/>
    <cellStyle name="Comma 3 2 2 2 43" xfId="3448" xr:uid="{00000000-0005-0000-0000-00005D0E0000}"/>
    <cellStyle name="Comma 3 2 2 2 44" xfId="3449" xr:uid="{00000000-0005-0000-0000-00005E0E0000}"/>
    <cellStyle name="Comma 3 2 2 2 45" xfId="3450" xr:uid="{00000000-0005-0000-0000-00005F0E0000}"/>
    <cellStyle name="Comma 3 2 2 2 46" xfId="3451" xr:uid="{00000000-0005-0000-0000-0000600E0000}"/>
    <cellStyle name="Comma 3 2 2 2 47" xfId="3452" xr:uid="{00000000-0005-0000-0000-0000610E0000}"/>
    <cellStyle name="Comma 3 2 2 2 48" xfId="3453" xr:uid="{00000000-0005-0000-0000-0000620E0000}"/>
    <cellStyle name="Comma 3 2 2 2 49" xfId="3454" xr:uid="{00000000-0005-0000-0000-0000630E0000}"/>
    <cellStyle name="Comma 3 2 2 2 5" xfId="3455" xr:uid="{00000000-0005-0000-0000-0000640E0000}"/>
    <cellStyle name="Comma 3 2 2 2 5 10" xfId="3456" xr:uid="{00000000-0005-0000-0000-0000650E0000}"/>
    <cellStyle name="Comma 3 2 2 2 5 11" xfId="3457" xr:uid="{00000000-0005-0000-0000-0000660E0000}"/>
    <cellStyle name="Comma 3 2 2 2 5 12" xfId="3458" xr:uid="{00000000-0005-0000-0000-0000670E0000}"/>
    <cellStyle name="Comma 3 2 2 2 5 13" xfId="3459" xr:uid="{00000000-0005-0000-0000-0000680E0000}"/>
    <cellStyle name="Comma 3 2 2 2 5 14" xfId="3460" xr:uid="{00000000-0005-0000-0000-0000690E0000}"/>
    <cellStyle name="Comma 3 2 2 2 5 15" xfId="3461" xr:uid="{00000000-0005-0000-0000-00006A0E0000}"/>
    <cellStyle name="Comma 3 2 2 2 5 16" xfId="3462" xr:uid="{00000000-0005-0000-0000-00006B0E0000}"/>
    <cellStyle name="Comma 3 2 2 2 5 17" xfId="3463" xr:uid="{00000000-0005-0000-0000-00006C0E0000}"/>
    <cellStyle name="Comma 3 2 2 2 5 18" xfId="3464" xr:uid="{00000000-0005-0000-0000-00006D0E0000}"/>
    <cellStyle name="Comma 3 2 2 2 5 19" xfId="3465" xr:uid="{00000000-0005-0000-0000-00006E0E0000}"/>
    <cellStyle name="Comma 3 2 2 2 5 2" xfId="3466" xr:uid="{00000000-0005-0000-0000-00006F0E0000}"/>
    <cellStyle name="Comma 3 2 2 2 5 20" xfId="3467" xr:uid="{00000000-0005-0000-0000-0000700E0000}"/>
    <cellStyle name="Comma 3 2 2 2 5 21" xfId="3468" xr:uid="{00000000-0005-0000-0000-0000710E0000}"/>
    <cellStyle name="Comma 3 2 2 2 5 22" xfId="3469" xr:uid="{00000000-0005-0000-0000-0000720E0000}"/>
    <cellStyle name="Comma 3 2 2 2 5 3" xfId="3470" xr:uid="{00000000-0005-0000-0000-0000730E0000}"/>
    <cellStyle name="Comma 3 2 2 2 5 4" xfId="3471" xr:uid="{00000000-0005-0000-0000-0000740E0000}"/>
    <cellStyle name="Comma 3 2 2 2 5 5" xfId="3472" xr:uid="{00000000-0005-0000-0000-0000750E0000}"/>
    <cellStyle name="Comma 3 2 2 2 5 6" xfId="3473" xr:uid="{00000000-0005-0000-0000-0000760E0000}"/>
    <cellStyle name="Comma 3 2 2 2 5 7" xfId="3474" xr:uid="{00000000-0005-0000-0000-0000770E0000}"/>
    <cellStyle name="Comma 3 2 2 2 5 8" xfId="3475" xr:uid="{00000000-0005-0000-0000-0000780E0000}"/>
    <cellStyle name="Comma 3 2 2 2 5 9" xfId="3476" xr:uid="{00000000-0005-0000-0000-0000790E0000}"/>
    <cellStyle name="Comma 3 2 2 2 50" xfId="3477" xr:uid="{00000000-0005-0000-0000-00007A0E0000}"/>
    <cellStyle name="Comma 3 2 2 2 51" xfId="3478" xr:uid="{00000000-0005-0000-0000-00007B0E0000}"/>
    <cellStyle name="Comma 3 2 2 2 52" xfId="3479" xr:uid="{00000000-0005-0000-0000-00007C0E0000}"/>
    <cellStyle name="Comma 3 2 2 2 53" xfId="3480" xr:uid="{00000000-0005-0000-0000-00007D0E0000}"/>
    <cellStyle name="Comma 3 2 2 2 54" xfId="3481" xr:uid="{00000000-0005-0000-0000-00007E0E0000}"/>
    <cellStyle name="Comma 3 2 2 2 55" xfId="3482" xr:uid="{00000000-0005-0000-0000-00007F0E0000}"/>
    <cellStyle name="Comma 3 2 2 2 56" xfId="3483" xr:uid="{00000000-0005-0000-0000-0000800E0000}"/>
    <cellStyle name="Comma 3 2 2 2 57" xfId="3484" xr:uid="{00000000-0005-0000-0000-0000810E0000}"/>
    <cellStyle name="Comma 3 2 2 2 6" xfId="3485" xr:uid="{00000000-0005-0000-0000-0000820E0000}"/>
    <cellStyle name="Comma 3 2 2 2 6 10" xfId="3486" xr:uid="{00000000-0005-0000-0000-0000830E0000}"/>
    <cellStyle name="Comma 3 2 2 2 6 11" xfId="3487" xr:uid="{00000000-0005-0000-0000-0000840E0000}"/>
    <cellStyle name="Comma 3 2 2 2 6 12" xfId="3488" xr:uid="{00000000-0005-0000-0000-0000850E0000}"/>
    <cellStyle name="Comma 3 2 2 2 6 13" xfId="3489" xr:uid="{00000000-0005-0000-0000-0000860E0000}"/>
    <cellStyle name="Comma 3 2 2 2 6 14" xfId="3490" xr:uid="{00000000-0005-0000-0000-0000870E0000}"/>
    <cellStyle name="Comma 3 2 2 2 6 15" xfId="3491" xr:uid="{00000000-0005-0000-0000-0000880E0000}"/>
    <cellStyle name="Comma 3 2 2 2 6 16" xfId="3492" xr:uid="{00000000-0005-0000-0000-0000890E0000}"/>
    <cellStyle name="Comma 3 2 2 2 6 17" xfId="3493" xr:uid="{00000000-0005-0000-0000-00008A0E0000}"/>
    <cellStyle name="Comma 3 2 2 2 6 18" xfId="3494" xr:uid="{00000000-0005-0000-0000-00008B0E0000}"/>
    <cellStyle name="Comma 3 2 2 2 6 19" xfId="3495" xr:uid="{00000000-0005-0000-0000-00008C0E0000}"/>
    <cellStyle name="Comma 3 2 2 2 6 2" xfId="3496" xr:uid="{00000000-0005-0000-0000-00008D0E0000}"/>
    <cellStyle name="Comma 3 2 2 2 6 20" xfId="3497" xr:uid="{00000000-0005-0000-0000-00008E0E0000}"/>
    <cellStyle name="Comma 3 2 2 2 6 21" xfId="3498" xr:uid="{00000000-0005-0000-0000-00008F0E0000}"/>
    <cellStyle name="Comma 3 2 2 2 6 22" xfId="3499" xr:uid="{00000000-0005-0000-0000-0000900E0000}"/>
    <cellStyle name="Comma 3 2 2 2 6 3" xfId="3500" xr:uid="{00000000-0005-0000-0000-0000910E0000}"/>
    <cellStyle name="Comma 3 2 2 2 6 4" xfId="3501" xr:uid="{00000000-0005-0000-0000-0000920E0000}"/>
    <cellStyle name="Comma 3 2 2 2 6 5" xfId="3502" xr:uid="{00000000-0005-0000-0000-0000930E0000}"/>
    <cellStyle name="Comma 3 2 2 2 6 6" xfId="3503" xr:uid="{00000000-0005-0000-0000-0000940E0000}"/>
    <cellStyle name="Comma 3 2 2 2 6 7" xfId="3504" xr:uid="{00000000-0005-0000-0000-0000950E0000}"/>
    <cellStyle name="Comma 3 2 2 2 6 8" xfId="3505" xr:uid="{00000000-0005-0000-0000-0000960E0000}"/>
    <cellStyle name="Comma 3 2 2 2 6 9" xfId="3506" xr:uid="{00000000-0005-0000-0000-0000970E0000}"/>
    <cellStyle name="Comma 3 2 2 2 7" xfId="3507" xr:uid="{00000000-0005-0000-0000-0000980E0000}"/>
    <cellStyle name="Comma 3 2 2 2 7 10" xfId="3508" xr:uid="{00000000-0005-0000-0000-0000990E0000}"/>
    <cellStyle name="Comma 3 2 2 2 7 11" xfId="3509" xr:uid="{00000000-0005-0000-0000-00009A0E0000}"/>
    <cellStyle name="Comma 3 2 2 2 7 12" xfId="3510" xr:uid="{00000000-0005-0000-0000-00009B0E0000}"/>
    <cellStyle name="Comma 3 2 2 2 7 13" xfId="3511" xr:uid="{00000000-0005-0000-0000-00009C0E0000}"/>
    <cellStyle name="Comma 3 2 2 2 7 14" xfId="3512" xr:uid="{00000000-0005-0000-0000-00009D0E0000}"/>
    <cellStyle name="Comma 3 2 2 2 7 15" xfId="3513" xr:uid="{00000000-0005-0000-0000-00009E0E0000}"/>
    <cellStyle name="Comma 3 2 2 2 7 16" xfId="3514" xr:uid="{00000000-0005-0000-0000-00009F0E0000}"/>
    <cellStyle name="Comma 3 2 2 2 7 17" xfId="3515" xr:uid="{00000000-0005-0000-0000-0000A00E0000}"/>
    <cellStyle name="Comma 3 2 2 2 7 18" xfId="3516" xr:uid="{00000000-0005-0000-0000-0000A10E0000}"/>
    <cellStyle name="Comma 3 2 2 2 7 19" xfId="3517" xr:uid="{00000000-0005-0000-0000-0000A20E0000}"/>
    <cellStyle name="Comma 3 2 2 2 7 2" xfId="3518" xr:uid="{00000000-0005-0000-0000-0000A30E0000}"/>
    <cellStyle name="Comma 3 2 2 2 7 20" xfId="3519" xr:uid="{00000000-0005-0000-0000-0000A40E0000}"/>
    <cellStyle name="Comma 3 2 2 2 7 21" xfId="3520" xr:uid="{00000000-0005-0000-0000-0000A50E0000}"/>
    <cellStyle name="Comma 3 2 2 2 7 22" xfId="3521" xr:uid="{00000000-0005-0000-0000-0000A60E0000}"/>
    <cellStyle name="Comma 3 2 2 2 7 3" xfId="3522" xr:uid="{00000000-0005-0000-0000-0000A70E0000}"/>
    <cellStyle name="Comma 3 2 2 2 7 4" xfId="3523" xr:uid="{00000000-0005-0000-0000-0000A80E0000}"/>
    <cellStyle name="Comma 3 2 2 2 7 5" xfId="3524" xr:uid="{00000000-0005-0000-0000-0000A90E0000}"/>
    <cellStyle name="Comma 3 2 2 2 7 6" xfId="3525" xr:uid="{00000000-0005-0000-0000-0000AA0E0000}"/>
    <cellStyle name="Comma 3 2 2 2 7 7" xfId="3526" xr:uid="{00000000-0005-0000-0000-0000AB0E0000}"/>
    <cellStyle name="Comma 3 2 2 2 7 8" xfId="3527" xr:uid="{00000000-0005-0000-0000-0000AC0E0000}"/>
    <cellStyle name="Comma 3 2 2 2 7 9" xfId="3528" xr:uid="{00000000-0005-0000-0000-0000AD0E0000}"/>
    <cellStyle name="Comma 3 2 2 2 8" xfId="3529" xr:uid="{00000000-0005-0000-0000-0000AE0E0000}"/>
    <cellStyle name="Comma 3 2 2 2 9" xfId="3530" xr:uid="{00000000-0005-0000-0000-0000AF0E0000}"/>
    <cellStyle name="Comma 3 2 2 20" xfId="3531" xr:uid="{00000000-0005-0000-0000-0000B00E0000}"/>
    <cellStyle name="Comma 3 2 2 21" xfId="3532" xr:uid="{00000000-0005-0000-0000-0000B10E0000}"/>
    <cellStyle name="Comma 3 2 2 22" xfId="3533" xr:uid="{00000000-0005-0000-0000-0000B20E0000}"/>
    <cellStyle name="Comma 3 2 2 23" xfId="3534" xr:uid="{00000000-0005-0000-0000-0000B30E0000}"/>
    <cellStyle name="Comma 3 2 2 24" xfId="3535" xr:uid="{00000000-0005-0000-0000-0000B40E0000}"/>
    <cellStyle name="Comma 3 2 2 25" xfId="3536" xr:uid="{00000000-0005-0000-0000-0000B50E0000}"/>
    <cellStyle name="Comma 3 2 2 26" xfId="3537" xr:uid="{00000000-0005-0000-0000-0000B60E0000}"/>
    <cellStyle name="Comma 3 2 2 27" xfId="3538" xr:uid="{00000000-0005-0000-0000-0000B70E0000}"/>
    <cellStyle name="Comma 3 2 2 28" xfId="3539" xr:uid="{00000000-0005-0000-0000-0000B80E0000}"/>
    <cellStyle name="Comma 3 2 2 29" xfId="3540" xr:uid="{00000000-0005-0000-0000-0000B90E0000}"/>
    <cellStyle name="Comma 3 2 2 3" xfId="3541" xr:uid="{00000000-0005-0000-0000-0000BA0E0000}"/>
    <cellStyle name="Comma 3 2 2 3 10" xfId="3542" xr:uid="{00000000-0005-0000-0000-0000BB0E0000}"/>
    <cellStyle name="Comma 3 2 2 3 11" xfId="3543" xr:uid="{00000000-0005-0000-0000-0000BC0E0000}"/>
    <cellStyle name="Comma 3 2 2 3 12" xfId="3544" xr:uid="{00000000-0005-0000-0000-0000BD0E0000}"/>
    <cellStyle name="Comma 3 2 2 3 13" xfId="3545" xr:uid="{00000000-0005-0000-0000-0000BE0E0000}"/>
    <cellStyle name="Comma 3 2 2 3 14" xfId="3546" xr:uid="{00000000-0005-0000-0000-0000BF0E0000}"/>
    <cellStyle name="Comma 3 2 2 3 15" xfId="3547" xr:uid="{00000000-0005-0000-0000-0000C00E0000}"/>
    <cellStyle name="Comma 3 2 2 3 16" xfId="3548" xr:uid="{00000000-0005-0000-0000-0000C10E0000}"/>
    <cellStyle name="Comma 3 2 2 3 17" xfId="3549" xr:uid="{00000000-0005-0000-0000-0000C20E0000}"/>
    <cellStyle name="Comma 3 2 2 3 18" xfId="3550" xr:uid="{00000000-0005-0000-0000-0000C30E0000}"/>
    <cellStyle name="Comma 3 2 2 3 19" xfId="3551" xr:uid="{00000000-0005-0000-0000-0000C40E0000}"/>
    <cellStyle name="Comma 3 2 2 3 2" xfId="3552" xr:uid="{00000000-0005-0000-0000-0000C50E0000}"/>
    <cellStyle name="Comma 3 2 2 3 2 10" xfId="3553" xr:uid="{00000000-0005-0000-0000-0000C60E0000}"/>
    <cellStyle name="Comma 3 2 2 3 2 11" xfId="3554" xr:uid="{00000000-0005-0000-0000-0000C70E0000}"/>
    <cellStyle name="Comma 3 2 2 3 2 12" xfId="3555" xr:uid="{00000000-0005-0000-0000-0000C80E0000}"/>
    <cellStyle name="Comma 3 2 2 3 2 13" xfId="3556" xr:uid="{00000000-0005-0000-0000-0000C90E0000}"/>
    <cellStyle name="Comma 3 2 2 3 2 14" xfId="3557" xr:uid="{00000000-0005-0000-0000-0000CA0E0000}"/>
    <cellStyle name="Comma 3 2 2 3 2 15" xfId="3558" xr:uid="{00000000-0005-0000-0000-0000CB0E0000}"/>
    <cellStyle name="Comma 3 2 2 3 2 16" xfId="3559" xr:uid="{00000000-0005-0000-0000-0000CC0E0000}"/>
    <cellStyle name="Comma 3 2 2 3 2 17" xfId="3560" xr:uid="{00000000-0005-0000-0000-0000CD0E0000}"/>
    <cellStyle name="Comma 3 2 2 3 2 18" xfId="3561" xr:uid="{00000000-0005-0000-0000-0000CE0E0000}"/>
    <cellStyle name="Comma 3 2 2 3 2 19" xfId="3562" xr:uid="{00000000-0005-0000-0000-0000CF0E0000}"/>
    <cellStyle name="Comma 3 2 2 3 2 2" xfId="3563" xr:uid="{00000000-0005-0000-0000-0000D00E0000}"/>
    <cellStyle name="Comma 3 2 2 3 2 20" xfId="3564" xr:uid="{00000000-0005-0000-0000-0000D10E0000}"/>
    <cellStyle name="Comma 3 2 2 3 2 21" xfId="3565" xr:uid="{00000000-0005-0000-0000-0000D20E0000}"/>
    <cellStyle name="Comma 3 2 2 3 2 22" xfId="3566" xr:uid="{00000000-0005-0000-0000-0000D30E0000}"/>
    <cellStyle name="Comma 3 2 2 3 2 3" xfId="3567" xr:uid="{00000000-0005-0000-0000-0000D40E0000}"/>
    <cellStyle name="Comma 3 2 2 3 2 4" xfId="3568" xr:uid="{00000000-0005-0000-0000-0000D50E0000}"/>
    <cellStyle name="Comma 3 2 2 3 2 5" xfId="3569" xr:uid="{00000000-0005-0000-0000-0000D60E0000}"/>
    <cellStyle name="Comma 3 2 2 3 2 6" xfId="3570" xr:uid="{00000000-0005-0000-0000-0000D70E0000}"/>
    <cellStyle name="Comma 3 2 2 3 2 7" xfId="3571" xr:uid="{00000000-0005-0000-0000-0000D80E0000}"/>
    <cellStyle name="Comma 3 2 2 3 2 8" xfId="3572" xr:uid="{00000000-0005-0000-0000-0000D90E0000}"/>
    <cellStyle name="Comma 3 2 2 3 2 9" xfId="3573" xr:uid="{00000000-0005-0000-0000-0000DA0E0000}"/>
    <cellStyle name="Comma 3 2 2 3 20" xfId="3574" xr:uid="{00000000-0005-0000-0000-0000DB0E0000}"/>
    <cellStyle name="Comma 3 2 2 3 21" xfId="3575" xr:uid="{00000000-0005-0000-0000-0000DC0E0000}"/>
    <cellStyle name="Comma 3 2 2 3 22" xfId="3576" xr:uid="{00000000-0005-0000-0000-0000DD0E0000}"/>
    <cellStyle name="Comma 3 2 2 3 23" xfId="3577" xr:uid="{00000000-0005-0000-0000-0000DE0E0000}"/>
    <cellStyle name="Comma 3 2 2 3 24" xfId="3578" xr:uid="{00000000-0005-0000-0000-0000DF0E0000}"/>
    <cellStyle name="Comma 3 2 2 3 25" xfId="3579" xr:uid="{00000000-0005-0000-0000-0000E00E0000}"/>
    <cellStyle name="Comma 3 2 2 3 26" xfId="3580" xr:uid="{00000000-0005-0000-0000-0000E10E0000}"/>
    <cellStyle name="Comma 3 2 2 3 27" xfId="3581" xr:uid="{00000000-0005-0000-0000-0000E20E0000}"/>
    <cellStyle name="Comma 3 2 2 3 28" xfId="3582" xr:uid="{00000000-0005-0000-0000-0000E30E0000}"/>
    <cellStyle name="Comma 3 2 2 3 29" xfId="3583" xr:uid="{00000000-0005-0000-0000-0000E40E0000}"/>
    <cellStyle name="Comma 3 2 2 3 3" xfId="3584" xr:uid="{00000000-0005-0000-0000-0000E50E0000}"/>
    <cellStyle name="Comma 3 2 2 3 3 10" xfId="3585" xr:uid="{00000000-0005-0000-0000-0000E60E0000}"/>
    <cellStyle name="Comma 3 2 2 3 3 11" xfId="3586" xr:uid="{00000000-0005-0000-0000-0000E70E0000}"/>
    <cellStyle name="Comma 3 2 2 3 3 12" xfId="3587" xr:uid="{00000000-0005-0000-0000-0000E80E0000}"/>
    <cellStyle name="Comma 3 2 2 3 3 13" xfId="3588" xr:uid="{00000000-0005-0000-0000-0000E90E0000}"/>
    <cellStyle name="Comma 3 2 2 3 3 14" xfId="3589" xr:uid="{00000000-0005-0000-0000-0000EA0E0000}"/>
    <cellStyle name="Comma 3 2 2 3 3 15" xfId="3590" xr:uid="{00000000-0005-0000-0000-0000EB0E0000}"/>
    <cellStyle name="Comma 3 2 2 3 3 16" xfId="3591" xr:uid="{00000000-0005-0000-0000-0000EC0E0000}"/>
    <cellStyle name="Comma 3 2 2 3 3 17" xfId="3592" xr:uid="{00000000-0005-0000-0000-0000ED0E0000}"/>
    <cellStyle name="Comma 3 2 2 3 3 18" xfId="3593" xr:uid="{00000000-0005-0000-0000-0000EE0E0000}"/>
    <cellStyle name="Comma 3 2 2 3 3 19" xfId="3594" xr:uid="{00000000-0005-0000-0000-0000EF0E0000}"/>
    <cellStyle name="Comma 3 2 2 3 3 2" xfId="3595" xr:uid="{00000000-0005-0000-0000-0000F00E0000}"/>
    <cellStyle name="Comma 3 2 2 3 3 20" xfId="3596" xr:uid="{00000000-0005-0000-0000-0000F10E0000}"/>
    <cellStyle name="Comma 3 2 2 3 3 21" xfId="3597" xr:uid="{00000000-0005-0000-0000-0000F20E0000}"/>
    <cellStyle name="Comma 3 2 2 3 3 22" xfId="3598" xr:uid="{00000000-0005-0000-0000-0000F30E0000}"/>
    <cellStyle name="Comma 3 2 2 3 3 3" xfId="3599" xr:uid="{00000000-0005-0000-0000-0000F40E0000}"/>
    <cellStyle name="Comma 3 2 2 3 3 4" xfId="3600" xr:uid="{00000000-0005-0000-0000-0000F50E0000}"/>
    <cellStyle name="Comma 3 2 2 3 3 5" xfId="3601" xr:uid="{00000000-0005-0000-0000-0000F60E0000}"/>
    <cellStyle name="Comma 3 2 2 3 3 6" xfId="3602" xr:uid="{00000000-0005-0000-0000-0000F70E0000}"/>
    <cellStyle name="Comma 3 2 2 3 3 7" xfId="3603" xr:uid="{00000000-0005-0000-0000-0000F80E0000}"/>
    <cellStyle name="Comma 3 2 2 3 3 8" xfId="3604" xr:uid="{00000000-0005-0000-0000-0000F90E0000}"/>
    <cellStyle name="Comma 3 2 2 3 3 9" xfId="3605" xr:uid="{00000000-0005-0000-0000-0000FA0E0000}"/>
    <cellStyle name="Comma 3 2 2 3 30" xfId="3606" xr:uid="{00000000-0005-0000-0000-0000FB0E0000}"/>
    <cellStyle name="Comma 3 2 2 3 31" xfId="3607" xr:uid="{00000000-0005-0000-0000-0000FC0E0000}"/>
    <cellStyle name="Comma 3 2 2 3 32" xfId="3608" xr:uid="{00000000-0005-0000-0000-0000FD0E0000}"/>
    <cellStyle name="Comma 3 2 2 3 33" xfId="3609" xr:uid="{00000000-0005-0000-0000-0000FE0E0000}"/>
    <cellStyle name="Comma 3 2 2 3 34" xfId="3610" xr:uid="{00000000-0005-0000-0000-0000FF0E0000}"/>
    <cellStyle name="Comma 3 2 2 3 35" xfId="3611" xr:uid="{00000000-0005-0000-0000-0000000F0000}"/>
    <cellStyle name="Comma 3 2 2 3 36" xfId="3612" xr:uid="{00000000-0005-0000-0000-0000010F0000}"/>
    <cellStyle name="Comma 3 2 2 3 37" xfId="3613" xr:uid="{00000000-0005-0000-0000-0000020F0000}"/>
    <cellStyle name="Comma 3 2 2 3 38" xfId="3614" xr:uid="{00000000-0005-0000-0000-0000030F0000}"/>
    <cellStyle name="Comma 3 2 2 3 39" xfId="3615" xr:uid="{00000000-0005-0000-0000-0000040F0000}"/>
    <cellStyle name="Comma 3 2 2 3 4" xfId="3616" xr:uid="{00000000-0005-0000-0000-0000050F0000}"/>
    <cellStyle name="Comma 3 2 2 3 4 10" xfId="3617" xr:uid="{00000000-0005-0000-0000-0000060F0000}"/>
    <cellStyle name="Comma 3 2 2 3 4 11" xfId="3618" xr:uid="{00000000-0005-0000-0000-0000070F0000}"/>
    <cellStyle name="Comma 3 2 2 3 4 12" xfId="3619" xr:uid="{00000000-0005-0000-0000-0000080F0000}"/>
    <cellStyle name="Comma 3 2 2 3 4 13" xfId="3620" xr:uid="{00000000-0005-0000-0000-0000090F0000}"/>
    <cellStyle name="Comma 3 2 2 3 4 14" xfId="3621" xr:uid="{00000000-0005-0000-0000-00000A0F0000}"/>
    <cellStyle name="Comma 3 2 2 3 4 15" xfId="3622" xr:uid="{00000000-0005-0000-0000-00000B0F0000}"/>
    <cellStyle name="Comma 3 2 2 3 4 16" xfId="3623" xr:uid="{00000000-0005-0000-0000-00000C0F0000}"/>
    <cellStyle name="Comma 3 2 2 3 4 17" xfId="3624" xr:uid="{00000000-0005-0000-0000-00000D0F0000}"/>
    <cellStyle name="Comma 3 2 2 3 4 18" xfId="3625" xr:uid="{00000000-0005-0000-0000-00000E0F0000}"/>
    <cellStyle name="Comma 3 2 2 3 4 19" xfId="3626" xr:uid="{00000000-0005-0000-0000-00000F0F0000}"/>
    <cellStyle name="Comma 3 2 2 3 4 2" xfId="3627" xr:uid="{00000000-0005-0000-0000-0000100F0000}"/>
    <cellStyle name="Comma 3 2 2 3 4 20" xfId="3628" xr:uid="{00000000-0005-0000-0000-0000110F0000}"/>
    <cellStyle name="Comma 3 2 2 3 4 21" xfId="3629" xr:uid="{00000000-0005-0000-0000-0000120F0000}"/>
    <cellStyle name="Comma 3 2 2 3 4 22" xfId="3630" xr:uid="{00000000-0005-0000-0000-0000130F0000}"/>
    <cellStyle name="Comma 3 2 2 3 4 3" xfId="3631" xr:uid="{00000000-0005-0000-0000-0000140F0000}"/>
    <cellStyle name="Comma 3 2 2 3 4 4" xfId="3632" xr:uid="{00000000-0005-0000-0000-0000150F0000}"/>
    <cellStyle name="Comma 3 2 2 3 4 5" xfId="3633" xr:uid="{00000000-0005-0000-0000-0000160F0000}"/>
    <cellStyle name="Comma 3 2 2 3 4 6" xfId="3634" xr:uid="{00000000-0005-0000-0000-0000170F0000}"/>
    <cellStyle name="Comma 3 2 2 3 4 7" xfId="3635" xr:uid="{00000000-0005-0000-0000-0000180F0000}"/>
    <cellStyle name="Comma 3 2 2 3 4 8" xfId="3636" xr:uid="{00000000-0005-0000-0000-0000190F0000}"/>
    <cellStyle name="Comma 3 2 2 3 4 9" xfId="3637" xr:uid="{00000000-0005-0000-0000-00001A0F0000}"/>
    <cellStyle name="Comma 3 2 2 3 40" xfId="3638" xr:uid="{00000000-0005-0000-0000-00001B0F0000}"/>
    <cellStyle name="Comma 3 2 2 3 41" xfId="3639" xr:uid="{00000000-0005-0000-0000-00001C0F0000}"/>
    <cellStyle name="Comma 3 2 2 3 42" xfId="3640" xr:uid="{00000000-0005-0000-0000-00001D0F0000}"/>
    <cellStyle name="Comma 3 2 2 3 43" xfId="3641" xr:uid="{00000000-0005-0000-0000-00001E0F0000}"/>
    <cellStyle name="Comma 3 2 2 3 44" xfId="3642" xr:uid="{00000000-0005-0000-0000-00001F0F0000}"/>
    <cellStyle name="Comma 3 2 2 3 45" xfId="3643" xr:uid="{00000000-0005-0000-0000-0000200F0000}"/>
    <cellStyle name="Comma 3 2 2 3 46" xfId="3644" xr:uid="{00000000-0005-0000-0000-0000210F0000}"/>
    <cellStyle name="Comma 3 2 2 3 47" xfId="3645" xr:uid="{00000000-0005-0000-0000-0000220F0000}"/>
    <cellStyle name="Comma 3 2 2 3 48" xfId="3646" xr:uid="{00000000-0005-0000-0000-0000230F0000}"/>
    <cellStyle name="Comma 3 2 2 3 49" xfId="3647" xr:uid="{00000000-0005-0000-0000-0000240F0000}"/>
    <cellStyle name="Comma 3 2 2 3 5" xfId="3648" xr:uid="{00000000-0005-0000-0000-0000250F0000}"/>
    <cellStyle name="Comma 3 2 2 3 5 10" xfId="3649" xr:uid="{00000000-0005-0000-0000-0000260F0000}"/>
    <cellStyle name="Comma 3 2 2 3 5 11" xfId="3650" xr:uid="{00000000-0005-0000-0000-0000270F0000}"/>
    <cellStyle name="Comma 3 2 2 3 5 12" xfId="3651" xr:uid="{00000000-0005-0000-0000-0000280F0000}"/>
    <cellStyle name="Comma 3 2 2 3 5 13" xfId="3652" xr:uid="{00000000-0005-0000-0000-0000290F0000}"/>
    <cellStyle name="Comma 3 2 2 3 5 14" xfId="3653" xr:uid="{00000000-0005-0000-0000-00002A0F0000}"/>
    <cellStyle name="Comma 3 2 2 3 5 15" xfId="3654" xr:uid="{00000000-0005-0000-0000-00002B0F0000}"/>
    <cellStyle name="Comma 3 2 2 3 5 16" xfId="3655" xr:uid="{00000000-0005-0000-0000-00002C0F0000}"/>
    <cellStyle name="Comma 3 2 2 3 5 17" xfId="3656" xr:uid="{00000000-0005-0000-0000-00002D0F0000}"/>
    <cellStyle name="Comma 3 2 2 3 5 18" xfId="3657" xr:uid="{00000000-0005-0000-0000-00002E0F0000}"/>
    <cellStyle name="Comma 3 2 2 3 5 19" xfId="3658" xr:uid="{00000000-0005-0000-0000-00002F0F0000}"/>
    <cellStyle name="Comma 3 2 2 3 5 2" xfId="3659" xr:uid="{00000000-0005-0000-0000-0000300F0000}"/>
    <cellStyle name="Comma 3 2 2 3 5 20" xfId="3660" xr:uid="{00000000-0005-0000-0000-0000310F0000}"/>
    <cellStyle name="Comma 3 2 2 3 5 21" xfId="3661" xr:uid="{00000000-0005-0000-0000-0000320F0000}"/>
    <cellStyle name="Comma 3 2 2 3 5 22" xfId="3662" xr:uid="{00000000-0005-0000-0000-0000330F0000}"/>
    <cellStyle name="Comma 3 2 2 3 5 3" xfId="3663" xr:uid="{00000000-0005-0000-0000-0000340F0000}"/>
    <cellStyle name="Comma 3 2 2 3 5 4" xfId="3664" xr:uid="{00000000-0005-0000-0000-0000350F0000}"/>
    <cellStyle name="Comma 3 2 2 3 5 5" xfId="3665" xr:uid="{00000000-0005-0000-0000-0000360F0000}"/>
    <cellStyle name="Comma 3 2 2 3 5 6" xfId="3666" xr:uid="{00000000-0005-0000-0000-0000370F0000}"/>
    <cellStyle name="Comma 3 2 2 3 5 7" xfId="3667" xr:uid="{00000000-0005-0000-0000-0000380F0000}"/>
    <cellStyle name="Comma 3 2 2 3 5 8" xfId="3668" xr:uid="{00000000-0005-0000-0000-0000390F0000}"/>
    <cellStyle name="Comma 3 2 2 3 5 9" xfId="3669" xr:uid="{00000000-0005-0000-0000-00003A0F0000}"/>
    <cellStyle name="Comma 3 2 2 3 50" xfId="3670" xr:uid="{00000000-0005-0000-0000-00003B0F0000}"/>
    <cellStyle name="Comma 3 2 2 3 51" xfId="3671" xr:uid="{00000000-0005-0000-0000-00003C0F0000}"/>
    <cellStyle name="Comma 3 2 2 3 52" xfId="3672" xr:uid="{00000000-0005-0000-0000-00003D0F0000}"/>
    <cellStyle name="Comma 3 2 2 3 53" xfId="3673" xr:uid="{00000000-0005-0000-0000-00003E0F0000}"/>
    <cellStyle name="Comma 3 2 2 3 54" xfId="3674" xr:uid="{00000000-0005-0000-0000-00003F0F0000}"/>
    <cellStyle name="Comma 3 2 2 3 55" xfId="3675" xr:uid="{00000000-0005-0000-0000-0000400F0000}"/>
    <cellStyle name="Comma 3 2 2 3 56" xfId="3676" xr:uid="{00000000-0005-0000-0000-0000410F0000}"/>
    <cellStyle name="Comma 3 2 2 3 6" xfId="3677" xr:uid="{00000000-0005-0000-0000-0000420F0000}"/>
    <cellStyle name="Comma 3 2 2 3 6 10" xfId="3678" xr:uid="{00000000-0005-0000-0000-0000430F0000}"/>
    <cellStyle name="Comma 3 2 2 3 6 11" xfId="3679" xr:uid="{00000000-0005-0000-0000-0000440F0000}"/>
    <cellStyle name="Comma 3 2 2 3 6 12" xfId="3680" xr:uid="{00000000-0005-0000-0000-0000450F0000}"/>
    <cellStyle name="Comma 3 2 2 3 6 13" xfId="3681" xr:uid="{00000000-0005-0000-0000-0000460F0000}"/>
    <cellStyle name="Comma 3 2 2 3 6 14" xfId="3682" xr:uid="{00000000-0005-0000-0000-0000470F0000}"/>
    <cellStyle name="Comma 3 2 2 3 6 15" xfId="3683" xr:uid="{00000000-0005-0000-0000-0000480F0000}"/>
    <cellStyle name="Comma 3 2 2 3 6 16" xfId="3684" xr:uid="{00000000-0005-0000-0000-0000490F0000}"/>
    <cellStyle name="Comma 3 2 2 3 6 17" xfId="3685" xr:uid="{00000000-0005-0000-0000-00004A0F0000}"/>
    <cellStyle name="Comma 3 2 2 3 6 18" xfId="3686" xr:uid="{00000000-0005-0000-0000-00004B0F0000}"/>
    <cellStyle name="Comma 3 2 2 3 6 19" xfId="3687" xr:uid="{00000000-0005-0000-0000-00004C0F0000}"/>
    <cellStyle name="Comma 3 2 2 3 6 2" xfId="3688" xr:uid="{00000000-0005-0000-0000-00004D0F0000}"/>
    <cellStyle name="Comma 3 2 2 3 6 20" xfId="3689" xr:uid="{00000000-0005-0000-0000-00004E0F0000}"/>
    <cellStyle name="Comma 3 2 2 3 6 21" xfId="3690" xr:uid="{00000000-0005-0000-0000-00004F0F0000}"/>
    <cellStyle name="Comma 3 2 2 3 6 22" xfId="3691" xr:uid="{00000000-0005-0000-0000-0000500F0000}"/>
    <cellStyle name="Comma 3 2 2 3 6 3" xfId="3692" xr:uid="{00000000-0005-0000-0000-0000510F0000}"/>
    <cellStyle name="Comma 3 2 2 3 6 4" xfId="3693" xr:uid="{00000000-0005-0000-0000-0000520F0000}"/>
    <cellStyle name="Comma 3 2 2 3 6 5" xfId="3694" xr:uid="{00000000-0005-0000-0000-0000530F0000}"/>
    <cellStyle name="Comma 3 2 2 3 6 6" xfId="3695" xr:uid="{00000000-0005-0000-0000-0000540F0000}"/>
    <cellStyle name="Comma 3 2 2 3 6 7" xfId="3696" xr:uid="{00000000-0005-0000-0000-0000550F0000}"/>
    <cellStyle name="Comma 3 2 2 3 6 8" xfId="3697" xr:uid="{00000000-0005-0000-0000-0000560F0000}"/>
    <cellStyle name="Comma 3 2 2 3 6 9" xfId="3698" xr:uid="{00000000-0005-0000-0000-0000570F0000}"/>
    <cellStyle name="Comma 3 2 2 3 7" xfId="3699" xr:uid="{00000000-0005-0000-0000-0000580F0000}"/>
    <cellStyle name="Comma 3 2 2 3 8" xfId="3700" xr:uid="{00000000-0005-0000-0000-0000590F0000}"/>
    <cellStyle name="Comma 3 2 2 3 9" xfId="3701" xr:uid="{00000000-0005-0000-0000-00005A0F0000}"/>
    <cellStyle name="Comma 3 2 2 30" xfId="3702" xr:uid="{00000000-0005-0000-0000-00005B0F0000}"/>
    <cellStyle name="Comma 3 2 2 31" xfId="3703" xr:uid="{00000000-0005-0000-0000-00005C0F0000}"/>
    <cellStyle name="Comma 3 2 2 32" xfId="3704" xr:uid="{00000000-0005-0000-0000-00005D0F0000}"/>
    <cellStyle name="Comma 3 2 2 33" xfId="3705" xr:uid="{00000000-0005-0000-0000-00005E0F0000}"/>
    <cellStyle name="Comma 3 2 2 34" xfId="3706" xr:uid="{00000000-0005-0000-0000-00005F0F0000}"/>
    <cellStyle name="Comma 3 2 2 35" xfId="3707" xr:uid="{00000000-0005-0000-0000-0000600F0000}"/>
    <cellStyle name="Comma 3 2 2 36" xfId="3708" xr:uid="{00000000-0005-0000-0000-0000610F0000}"/>
    <cellStyle name="Comma 3 2 2 37" xfId="3709" xr:uid="{00000000-0005-0000-0000-0000620F0000}"/>
    <cellStyle name="Comma 3 2 2 38" xfId="3710" xr:uid="{00000000-0005-0000-0000-0000630F0000}"/>
    <cellStyle name="Comma 3 2 2 39" xfId="3711" xr:uid="{00000000-0005-0000-0000-0000640F0000}"/>
    <cellStyle name="Comma 3 2 2 4" xfId="11" xr:uid="{00000000-0005-0000-0000-0000650F0000}"/>
    <cellStyle name="Comma 3 2 2 4 10" xfId="3712" xr:uid="{00000000-0005-0000-0000-0000660F0000}"/>
    <cellStyle name="Comma 3 2 2 4 11" xfId="3713" xr:uid="{00000000-0005-0000-0000-0000670F0000}"/>
    <cellStyle name="Comma 3 2 2 4 12" xfId="3714" xr:uid="{00000000-0005-0000-0000-0000680F0000}"/>
    <cellStyle name="Comma 3 2 2 4 13" xfId="3715" xr:uid="{00000000-0005-0000-0000-0000690F0000}"/>
    <cellStyle name="Comma 3 2 2 4 14" xfId="3716" xr:uid="{00000000-0005-0000-0000-00006A0F0000}"/>
    <cellStyle name="Comma 3 2 2 4 15" xfId="3717" xr:uid="{00000000-0005-0000-0000-00006B0F0000}"/>
    <cellStyle name="Comma 3 2 2 4 16" xfId="3718" xr:uid="{00000000-0005-0000-0000-00006C0F0000}"/>
    <cellStyle name="Comma 3 2 2 4 17" xfId="3719" xr:uid="{00000000-0005-0000-0000-00006D0F0000}"/>
    <cellStyle name="Comma 3 2 2 4 18" xfId="3720" xr:uid="{00000000-0005-0000-0000-00006E0F0000}"/>
    <cellStyle name="Comma 3 2 2 4 19" xfId="3721" xr:uid="{00000000-0005-0000-0000-00006F0F0000}"/>
    <cellStyle name="Comma 3 2 2 4 2" xfId="3722" xr:uid="{00000000-0005-0000-0000-0000700F0000}"/>
    <cellStyle name="Comma 3 2 2 4 2 2" xfId="3723" xr:uid="{00000000-0005-0000-0000-0000710F0000}"/>
    <cellStyle name="Comma 3 2 2 4 2 3" xfId="3724" xr:uid="{00000000-0005-0000-0000-0000720F0000}"/>
    <cellStyle name="Comma 3 2 2 4 2 4" xfId="3725" xr:uid="{00000000-0005-0000-0000-0000730F0000}"/>
    <cellStyle name="Comma 3 2 2 4 2 5" xfId="3726" xr:uid="{00000000-0005-0000-0000-0000740F0000}"/>
    <cellStyle name="Comma 3 2 2 4 2 6" xfId="3727" xr:uid="{00000000-0005-0000-0000-0000750F0000}"/>
    <cellStyle name="Comma 3 2 2 4 20" xfId="3728" xr:uid="{00000000-0005-0000-0000-0000760F0000}"/>
    <cellStyle name="Comma 3 2 2 4 21" xfId="3729" xr:uid="{00000000-0005-0000-0000-0000770F0000}"/>
    <cellStyle name="Comma 3 2 2 4 22" xfId="3730" xr:uid="{00000000-0005-0000-0000-0000780F0000}"/>
    <cellStyle name="Comma 3 2 2 4 23" xfId="3731" xr:uid="{00000000-0005-0000-0000-0000790F0000}"/>
    <cellStyle name="Comma 3 2 2 4 24" xfId="3732" xr:uid="{00000000-0005-0000-0000-00007A0F0000}"/>
    <cellStyle name="Comma 3 2 2 4 25" xfId="3733" xr:uid="{00000000-0005-0000-0000-00007B0F0000}"/>
    <cellStyle name="Comma 3 2 2 4 26" xfId="3734" xr:uid="{00000000-0005-0000-0000-00007C0F0000}"/>
    <cellStyle name="Comma 3 2 2 4 27" xfId="3735" xr:uid="{00000000-0005-0000-0000-00007D0F0000}"/>
    <cellStyle name="Comma 3 2 2 4 28" xfId="3736" xr:uid="{00000000-0005-0000-0000-00007E0F0000}"/>
    <cellStyle name="Comma 3 2 2 4 29" xfId="3737" xr:uid="{00000000-0005-0000-0000-00007F0F0000}"/>
    <cellStyle name="Comma 3 2 2 4 3" xfId="3738" xr:uid="{00000000-0005-0000-0000-0000800F0000}"/>
    <cellStyle name="Comma 3 2 2 4 3 2" xfId="3739" xr:uid="{00000000-0005-0000-0000-0000810F0000}"/>
    <cellStyle name="Comma 3 2 2 4 4" xfId="3740" xr:uid="{00000000-0005-0000-0000-0000820F0000}"/>
    <cellStyle name="Comma 3 2 2 4 5" xfId="3741" xr:uid="{00000000-0005-0000-0000-0000830F0000}"/>
    <cellStyle name="Comma 3 2 2 4 6" xfId="3742" xr:uid="{00000000-0005-0000-0000-0000840F0000}"/>
    <cellStyle name="Comma 3 2 2 4 7" xfId="3743" xr:uid="{00000000-0005-0000-0000-0000850F0000}"/>
    <cellStyle name="Comma 3 2 2 4 8" xfId="3744" xr:uid="{00000000-0005-0000-0000-0000860F0000}"/>
    <cellStyle name="Comma 3 2 2 4 9" xfId="3745" xr:uid="{00000000-0005-0000-0000-0000870F0000}"/>
    <cellStyle name="Comma 3 2 2 40" xfId="3746" xr:uid="{00000000-0005-0000-0000-0000880F0000}"/>
    <cellStyle name="Comma 3 2 2 41" xfId="3747" xr:uid="{00000000-0005-0000-0000-0000890F0000}"/>
    <cellStyle name="Comma 3 2 2 42" xfId="3748" xr:uid="{00000000-0005-0000-0000-00008A0F0000}"/>
    <cellStyle name="Comma 3 2 2 43" xfId="3749" xr:uid="{00000000-0005-0000-0000-00008B0F0000}"/>
    <cellStyle name="Comma 3 2 2 44" xfId="3750" xr:uid="{00000000-0005-0000-0000-00008C0F0000}"/>
    <cellStyle name="Comma 3 2 2 45" xfId="3751" xr:uid="{00000000-0005-0000-0000-00008D0F0000}"/>
    <cellStyle name="Comma 3 2 2 46" xfId="3752" xr:uid="{00000000-0005-0000-0000-00008E0F0000}"/>
    <cellStyle name="Comma 3 2 2 47" xfId="3753" xr:uid="{00000000-0005-0000-0000-00008F0F0000}"/>
    <cellStyle name="Comma 3 2 2 48" xfId="3754" xr:uid="{00000000-0005-0000-0000-0000900F0000}"/>
    <cellStyle name="Comma 3 2 2 49" xfId="3755" xr:uid="{00000000-0005-0000-0000-0000910F0000}"/>
    <cellStyle name="Comma 3 2 2 5" xfId="3756" xr:uid="{00000000-0005-0000-0000-0000920F0000}"/>
    <cellStyle name="Comma 3 2 2 5 10" xfId="3757" xr:uid="{00000000-0005-0000-0000-0000930F0000}"/>
    <cellStyle name="Comma 3 2 2 5 11" xfId="3758" xr:uid="{00000000-0005-0000-0000-0000940F0000}"/>
    <cellStyle name="Comma 3 2 2 5 12" xfId="3759" xr:uid="{00000000-0005-0000-0000-0000950F0000}"/>
    <cellStyle name="Comma 3 2 2 5 13" xfId="3760" xr:uid="{00000000-0005-0000-0000-0000960F0000}"/>
    <cellStyle name="Comma 3 2 2 5 14" xfId="3761" xr:uid="{00000000-0005-0000-0000-0000970F0000}"/>
    <cellStyle name="Comma 3 2 2 5 15" xfId="3762" xr:uid="{00000000-0005-0000-0000-0000980F0000}"/>
    <cellStyle name="Comma 3 2 2 5 16" xfId="3763" xr:uid="{00000000-0005-0000-0000-0000990F0000}"/>
    <cellStyle name="Comma 3 2 2 5 17" xfId="3764" xr:uid="{00000000-0005-0000-0000-00009A0F0000}"/>
    <cellStyle name="Comma 3 2 2 5 18" xfId="3765" xr:uid="{00000000-0005-0000-0000-00009B0F0000}"/>
    <cellStyle name="Comma 3 2 2 5 19" xfId="3766" xr:uid="{00000000-0005-0000-0000-00009C0F0000}"/>
    <cellStyle name="Comma 3 2 2 5 2" xfId="3767" xr:uid="{00000000-0005-0000-0000-00009D0F0000}"/>
    <cellStyle name="Comma 3 2 2 5 20" xfId="3768" xr:uid="{00000000-0005-0000-0000-00009E0F0000}"/>
    <cellStyle name="Comma 3 2 2 5 21" xfId="3769" xr:uid="{00000000-0005-0000-0000-00009F0F0000}"/>
    <cellStyle name="Comma 3 2 2 5 22" xfId="3770" xr:uid="{00000000-0005-0000-0000-0000A00F0000}"/>
    <cellStyle name="Comma 3 2 2 5 3" xfId="3771" xr:uid="{00000000-0005-0000-0000-0000A10F0000}"/>
    <cellStyle name="Comma 3 2 2 5 4" xfId="3772" xr:uid="{00000000-0005-0000-0000-0000A20F0000}"/>
    <cellStyle name="Comma 3 2 2 5 5" xfId="3773" xr:uid="{00000000-0005-0000-0000-0000A30F0000}"/>
    <cellStyle name="Comma 3 2 2 5 6" xfId="3774" xr:uid="{00000000-0005-0000-0000-0000A40F0000}"/>
    <cellStyle name="Comma 3 2 2 5 7" xfId="3775" xr:uid="{00000000-0005-0000-0000-0000A50F0000}"/>
    <cellStyle name="Comma 3 2 2 5 8" xfId="3776" xr:uid="{00000000-0005-0000-0000-0000A60F0000}"/>
    <cellStyle name="Comma 3 2 2 5 9" xfId="3777" xr:uid="{00000000-0005-0000-0000-0000A70F0000}"/>
    <cellStyle name="Comma 3 2 2 50" xfId="3778" xr:uid="{00000000-0005-0000-0000-0000A80F0000}"/>
    <cellStyle name="Comma 3 2 2 51" xfId="3779" xr:uid="{00000000-0005-0000-0000-0000A90F0000}"/>
    <cellStyle name="Comma 3 2 2 52" xfId="3780" xr:uid="{00000000-0005-0000-0000-0000AA0F0000}"/>
    <cellStyle name="Comma 3 2 2 53" xfId="3781" xr:uid="{00000000-0005-0000-0000-0000AB0F0000}"/>
    <cellStyle name="Comma 3 2 2 54" xfId="3782" xr:uid="{00000000-0005-0000-0000-0000AC0F0000}"/>
    <cellStyle name="Comma 3 2 2 55" xfId="3783" xr:uid="{00000000-0005-0000-0000-0000AD0F0000}"/>
    <cellStyle name="Comma 3 2 2 56" xfId="3784" xr:uid="{00000000-0005-0000-0000-0000AE0F0000}"/>
    <cellStyle name="Comma 3 2 2 57" xfId="3785" xr:uid="{00000000-0005-0000-0000-0000AF0F0000}"/>
    <cellStyle name="Comma 3 2 2 58" xfId="3786" xr:uid="{00000000-0005-0000-0000-0000B00F0000}"/>
    <cellStyle name="Comma 3 2 2 6" xfId="3787" xr:uid="{00000000-0005-0000-0000-0000B10F0000}"/>
    <cellStyle name="Comma 3 2 2 6 10" xfId="3788" xr:uid="{00000000-0005-0000-0000-0000B20F0000}"/>
    <cellStyle name="Comma 3 2 2 6 11" xfId="3789" xr:uid="{00000000-0005-0000-0000-0000B30F0000}"/>
    <cellStyle name="Comma 3 2 2 6 12" xfId="3790" xr:uid="{00000000-0005-0000-0000-0000B40F0000}"/>
    <cellStyle name="Comma 3 2 2 6 13" xfId="3791" xr:uid="{00000000-0005-0000-0000-0000B50F0000}"/>
    <cellStyle name="Comma 3 2 2 6 14" xfId="3792" xr:uid="{00000000-0005-0000-0000-0000B60F0000}"/>
    <cellStyle name="Comma 3 2 2 6 15" xfId="3793" xr:uid="{00000000-0005-0000-0000-0000B70F0000}"/>
    <cellStyle name="Comma 3 2 2 6 16" xfId="3794" xr:uid="{00000000-0005-0000-0000-0000B80F0000}"/>
    <cellStyle name="Comma 3 2 2 6 17" xfId="3795" xr:uid="{00000000-0005-0000-0000-0000B90F0000}"/>
    <cellStyle name="Comma 3 2 2 6 18" xfId="3796" xr:uid="{00000000-0005-0000-0000-0000BA0F0000}"/>
    <cellStyle name="Comma 3 2 2 6 19" xfId="3797" xr:uid="{00000000-0005-0000-0000-0000BB0F0000}"/>
    <cellStyle name="Comma 3 2 2 6 2" xfId="3798" xr:uid="{00000000-0005-0000-0000-0000BC0F0000}"/>
    <cellStyle name="Comma 3 2 2 6 20" xfId="3799" xr:uid="{00000000-0005-0000-0000-0000BD0F0000}"/>
    <cellStyle name="Comma 3 2 2 6 21" xfId="3800" xr:uid="{00000000-0005-0000-0000-0000BE0F0000}"/>
    <cellStyle name="Comma 3 2 2 6 22" xfId="3801" xr:uid="{00000000-0005-0000-0000-0000BF0F0000}"/>
    <cellStyle name="Comma 3 2 2 6 3" xfId="3802" xr:uid="{00000000-0005-0000-0000-0000C00F0000}"/>
    <cellStyle name="Comma 3 2 2 6 4" xfId="3803" xr:uid="{00000000-0005-0000-0000-0000C10F0000}"/>
    <cellStyle name="Comma 3 2 2 6 5" xfId="3804" xr:uid="{00000000-0005-0000-0000-0000C20F0000}"/>
    <cellStyle name="Comma 3 2 2 6 6" xfId="3805" xr:uid="{00000000-0005-0000-0000-0000C30F0000}"/>
    <cellStyle name="Comma 3 2 2 6 7" xfId="3806" xr:uid="{00000000-0005-0000-0000-0000C40F0000}"/>
    <cellStyle name="Comma 3 2 2 6 8" xfId="3807" xr:uid="{00000000-0005-0000-0000-0000C50F0000}"/>
    <cellStyle name="Comma 3 2 2 6 9" xfId="3808" xr:uid="{00000000-0005-0000-0000-0000C60F0000}"/>
    <cellStyle name="Comma 3 2 2 7" xfId="3809" xr:uid="{00000000-0005-0000-0000-0000C70F0000}"/>
    <cellStyle name="Comma 3 2 2 7 10" xfId="3810" xr:uid="{00000000-0005-0000-0000-0000C80F0000}"/>
    <cellStyle name="Comma 3 2 2 7 11" xfId="3811" xr:uid="{00000000-0005-0000-0000-0000C90F0000}"/>
    <cellStyle name="Comma 3 2 2 7 12" xfId="3812" xr:uid="{00000000-0005-0000-0000-0000CA0F0000}"/>
    <cellStyle name="Comma 3 2 2 7 13" xfId="3813" xr:uid="{00000000-0005-0000-0000-0000CB0F0000}"/>
    <cellStyle name="Comma 3 2 2 7 14" xfId="3814" xr:uid="{00000000-0005-0000-0000-0000CC0F0000}"/>
    <cellStyle name="Comma 3 2 2 7 15" xfId="3815" xr:uid="{00000000-0005-0000-0000-0000CD0F0000}"/>
    <cellStyle name="Comma 3 2 2 7 16" xfId="3816" xr:uid="{00000000-0005-0000-0000-0000CE0F0000}"/>
    <cellStyle name="Comma 3 2 2 7 17" xfId="3817" xr:uid="{00000000-0005-0000-0000-0000CF0F0000}"/>
    <cellStyle name="Comma 3 2 2 7 18" xfId="3818" xr:uid="{00000000-0005-0000-0000-0000D00F0000}"/>
    <cellStyle name="Comma 3 2 2 7 19" xfId="3819" xr:uid="{00000000-0005-0000-0000-0000D10F0000}"/>
    <cellStyle name="Comma 3 2 2 7 2" xfId="3820" xr:uid="{00000000-0005-0000-0000-0000D20F0000}"/>
    <cellStyle name="Comma 3 2 2 7 20" xfId="3821" xr:uid="{00000000-0005-0000-0000-0000D30F0000}"/>
    <cellStyle name="Comma 3 2 2 7 21" xfId="3822" xr:uid="{00000000-0005-0000-0000-0000D40F0000}"/>
    <cellStyle name="Comma 3 2 2 7 22" xfId="3823" xr:uid="{00000000-0005-0000-0000-0000D50F0000}"/>
    <cellStyle name="Comma 3 2 2 7 3" xfId="3824" xr:uid="{00000000-0005-0000-0000-0000D60F0000}"/>
    <cellStyle name="Comma 3 2 2 7 4" xfId="3825" xr:uid="{00000000-0005-0000-0000-0000D70F0000}"/>
    <cellStyle name="Comma 3 2 2 7 5" xfId="3826" xr:uid="{00000000-0005-0000-0000-0000D80F0000}"/>
    <cellStyle name="Comma 3 2 2 7 6" xfId="3827" xr:uid="{00000000-0005-0000-0000-0000D90F0000}"/>
    <cellStyle name="Comma 3 2 2 7 7" xfId="3828" xr:uid="{00000000-0005-0000-0000-0000DA0F0000}"/>
    <cellStyle name="Comma 3 2 2 7 8" xfId="3829" xr:uid="{00000000-0005-0000-0000-0000DB0F0000}"/>
    <cellStyle name="Comma 3 2 2 7 9" xfId="3830" xr:uid="{00000000-0005-0000-0000-0000DC0F0000}"/>
    <cellStyle name="Comma 3 2 2 8" xfId="3831" xr:uid="{00000000-0005-0000-0000-0000DD0F0000}"/>
    <cellStyle name="Comma 3 2 2 8 10" xfId="3832" xr:uid="{00000000-0005-0000-0000-0000DE0F0000}"/>
    <cellStyle name="Comma 3 2 2 8 11" xfId="3833" xr:uid="{00000000-0005-0000-0000-0000DF0F0000}"/>
    <cellStyle name="Comma 3 2 2 8 12" xfId="3834" xr:uid="{00000000-0005-0000-0000-0000E00F0000}"/>
    <cellStyle name="Comma 3 2 2 8 13" xfId="3835" xr:uid="{00000000-0005-0000-0000-0000E10F0000}"/>
    <cellStyle name="Comma 3 2 2 8 14" xfId="3836" xr:uid="{00000000-0005-0000-0000-0000E20F0000}"/>
    <cellStyle name="Comma 3 2 2 8 15" xfId="3837" xr:uid="{00000000-0005-0000-0000-0000E30F0000}"/>
    <cellStyle name="Comma 3 2 2 8 16" xfId="3838" xr:uid="{00000000-0005-0000-0000-0000E40F0000}"/>
    <cellStyle name="Comma 3 2 2 8 17" xfId="3839" xr:uid="{00000000-0005-0000-0000-0000E50F0000}"/>
    <cellStyle name="Comma 3 2 2 8 18" xfId="3840" xr:uid="{00000000-0005-0000-0000-0000E60F0000}"/>
    <cellStyle name="Comma 3 2 2 8 19" xfId="3841" xr:uid="{00000000-0005-0000-0000-0000E70F0000}"/>
    <cellStyle name="Comma 3 2 2 8 2" xfId="3842" xr:uid="{00000000-0005-0000-0000-0000E80F0000}"/>
    <cellStyle name="Comma 3 2 2 8 20" xfId="3843" xr:uid="{00000000-0005-0000-0000-0000E90F0000}"/>
    <cellStyle name="Comma 3 2 2 8 21" xfId="3844" xr:uid="{00000000-0005-0000-0000-0000EA0F0000}"/>
    <cellStyle name="Comma 3 2 2 8 22" xfId="3845" xr:uid="{00000000-0005-0000-0000-0000EB0F0000}"/>
    <cellStyle name="Comma 3 2 2 8 3" xfId="3846" xr:uid="{00000000-0005-0000-0000-0000EC0F0000}"/>
    <cellStyle name="Comma 3 2 2 8 4" xfId="3847" xr:uid="{00000000-0005-0000-0000-0000ED0F0000}"/>
    <cellStyle name="Comma 3 2 2 8 5" xfId="3848" xr:uid="{00000000-0005-0000-0000-0000EE0F0000}"/>
    <cellStyle name="Comma 3 2 2 8 6" xfId="3849" xr:uid="{00000000-0005-0000-0000-0000EF0F0000}"/>
    <cellStyle name="Comma 3 2 2 8 7" xfId="3850" xr:uid="{00000000-0005-0000-0000-0000F00F0000}"/>
    <cellStyle name="Comma 3 2 2 8 8" xfId="3851" xr:uid="{00000000-0005-0000-0000-0000F10F0000}"/>
    <cellStyle name="Comma 3 2 2 8 9" xfId="3852" xr:uid="{00000000-0005-0000-0000-0000F20F0000}"/>
    <cellStyle name="Comma 3 2 2 9" xfId="3853" xr:uid="{00000000-0005-0000-0000-0000F30F0000}"/>
    <cellStyle name="Comma 3 2 2 9 10" xfId="3854" xr:uid="{00000000-0005-0000-0000-0000F40F0000}"/>
    <cellStyle name="Comma 3 2 2 9 11" xfId="3855" xr:uid="{00000000-0005-0000-0000-0000F50F0000}"/>
    <cellStyle name="Comma 3 2 2 9 12" xfId="3856" xr:uid="{00000000-0005-0000-0000-0000F60F0000}"/>
    <cellStyle name="Comma 3 2 2 9 13" xfId="3857" xr:uid="{00000000-0005-0000-0000-0000F70F0000}"/>
    <cellStyle name="Comma 3 2 2 9 14" xfId="3858" xr:uid="{00000000-0005-0000-0000-0000F80F0000}"/>
    <cellStyle name="Comma 3 2 2 9 15" xfId="3859" xr:uid="{00000000-0005-0000-0000-0000F90F0000}"/>
    <cellStyle name="Comma 3 2 2 9 16" xfId="3860" xr:uid="{00000000-0005-0000-0000-0000FA0F0000}"/>
    <cellStyle name="Comma 3 2 2 9 17" xfId="3861" xr:uid="{00000000-0005-0000-0000-0000FB0F0000}"/>
    <cellStyle name="Comma 3 2 2 9 18" xfId="3862" xr:uid="{00000000-0005-0000-0000-0000FC0F0000}"/>
    <cellStyle name="Comma 3 2 2 9 19" xfId="3863" xr:uid="{00000000-0005-0000-0000-0000FD0F0000}"/>
    <cellStyle name="Comma 3 2 2 9 2" xfId="3864" xr:uid="{00000000-0005-0000-0000-0000FE0F0000}"/>
    <cellStyle name="Comma 3 2 2 9 20" xfId="3865" xr:uid="{00000000-0005-0000-0000-0000FF0F0000}"/>
    <cellStyle name="Comma 3 2 2 9 21" xfId="3866" xr:uid="{00000000-0005-0000-0000-000000100000}"/>
    <cellStyle name="Comma 3 2 2 9 22" xfId="3867" xr:uid="{00000000-0005-0000-0000-000001100000}"/>
    <cellStyle name="Comma 3 2 2 9 3" xfId="3868" xr:uid="{00000000-0005-0000-0000-000002100000}"/>
    <cellStyle name="Comma 3 2 2 9 4" xfId="3869" xr:uid="{00000000-0005-0000-0000-000003100000}"/>
    <cellStyle name="Comma 3 2 2 9 5" xfId="3870" xr:uid="{00000000-0005-0000-0000-000004100000}"/>
    <cellStyle name="Comma 3 2 2 9 6" xfId="3871" xr:uid="{00000000-0005-0000-0000-000005100000}"/>
    <cellStyle name="Comma 3 2 2 9 7" xfId="3872" xr:uid="{00000000-0005-0000-0000-000006100000}"/>
    <cellStyle name="Comma 3 2 2 9 8" xfId="3873" xr:uid="{00000000-0005-0000-0000-000007100000}"/>
    <cellStyle name="Comma 3 2 2 9 9" xfId="3874" xr:uid="{00000000-0005-0000-0000-000008100000}"/>
    <cellStyle name="Comma 3 2 20" xfId="3875" xr:uid="{00000000-0005-0000-0000-000009100000}"/>
    <cellStyle name="Comma 3 2 21" xfId="3876" xr:uid="{00000000-0005-0000-0000-00000A100000}"/>
    <cellStyle name="Comma 3 2 22" xfId="3877" xr:uid="{00000000-0005-0000-0000-00000B100000}"/>
    <cellStyle name="Comma 3 2 23" xfId="3878" xr:uid="{00000000-0005-0000-0000-00000C100000}"/>
    <cellStyle name="Comma 3 2 24" xfId="3879" xr:uid="{00000000-0005-0000-0000-00000D100000}"/>
    <cellStyle name="Comma 3 2 25" xfId="3880" xr:uid="{00000000-0005-0000-0000-00000E100000}"/>
    <cellStyle name="Comma 3 2 26" xfId="3881" xr:uid="{00000000-0005-0000-0000-00000F100000}"/>
    <cellStyle name="Comma 3 2 27" xfId="3882" xr:uid="{00000000-0005-0000-0000-000010100000}"/>
    <cellStyle name="Comma 3 2 28" xfId="3883" xr:uid="{00000000-0005-0000-0000-000011100000}"/>
    <cellStyle name="Comma 3 2 29" xfId="3884" xr:uid="{00000000-0005-0000-0000-000012100000}"/>
    <cellStyle name="Comma 3 2 3" xfId="3885" xr:uid="{00000000-0005-0000-0000-000013100000}"/>
    <cellStyle name="Comma 3 2 3 10" xfId="3886" xr:uid="{00000000-0005-0000-0000-000014100000}"/>
    <cellStyle name="Comma 3 2 3 11" xfId="3887" xr:uid="{00000000-0005-0000-0000-000015100000}"/>
    <cellStyle name="Comma 3 2 3 12" xfId="3888" xr:uid="{00000000-0005-0000-0000-000016100000}"/>
    <cellStyle name="Comma 3 2 3 13" xfId="3889" xr:uid="{00000000-0005-0000-0000-000017100000}"/>
    <cellStyle name="Comma 3 2 3 14" xfId="3890" xr:uid="{00000000-0005-0000-0000-000018100000}"/>
    <cellStyle name="Comma 3 2 3 15" xfId="3891" xr:uid="{00000000-0005-0000-0000-000019100000}"/>
    <cellStyle name="Comma 3 2 3 16" xfId="3892" xr:uid="{00000000-0005-0000-0000-00001A100000}"/>
    <cellStyle name="Comma 3 2 3 17" xfId="3893" xr:uid="{00000000-0005-0000-0000-00001B100000}"/>
    <cellStyle name="Comma 3 2 3 18" xfId="3894" xr:uid="{00000000-0005-0000-0000-00001C100000}"/>
    <cellStyle name="Comma 3 2 3 19" xfId="3895" xr:uid="{00000000-0005-0000-0000-00001D100000}"/>
    <cellStyle name="Comma 3 2 3 2" xfId="3896" xr:uid="{00000000-0005-0000-0000-00001E100000}"/>
    <cellStyle name="Comma 3 2 3 2 10" xfId="3897" xr:uid="{00000000-0005-0000-0000-00001F100000}"/>
    <cellStyle name="Comma 3 2 3 2 11" xfId="3898" xr:uid="{00000000-0005-0000-0000-000020100000}"/>
    <cellStyle name="Comma 3 2 3 2 12" xfId="3899" xr:uid="{00000000-0005-0000-0000-000021100000}"/>
    <cellStyle name="Comma 3 2 3 2 13" xfId="3900" xr:uid="{00000000-0005-0000-0000-000022100000}"/>
    <cellStyle name="Comma 3 2 3 2 14" xfId="3901" xr:uid="{00000000-0005-0000-0000-000023100000}"/>
    <cellStyle name="Comma 3 2 3 2 15" xfId="3902" xr:uid="{00000000-0005-0000-0000-000024100000}"/>
    <cellStyle name="Comma 3 2 3 2 16" xfId="3903" xr:uid="{00000000-0005-0000-0000-000025100000}"/>
    <cellStyle name="Comma 3 2 3 2 17" xfId="3904" xr:uid="{00000000-0005-0000-0000-000026100000}"/>
    <cellStyle name="Comma 3 2 3 2 18" xfId="3905" xr:uid="{00000000-0005-0000-0000-000027100000}"/>
    <cellStyle name="Comma 3 2 3 2 19" xfId="3906" xr:uid="{00000000-0005-0000-0000-000028100000}"/>
    <cellStyle name="Comma 3 2 3 2 2" xfId="3907" xr:uid="{00000000-0005-0000-0000-000029100000}"/>
    <cellStyle name="Comma 3 2 3 2 2 10" xfId="3908" xr:uid="{00000000-0005-0000-0000-00002A100000}"/>
    <cellStyle name="Comma 3 2 3 2 2 11" xfId="3909" xr:uid="{00000000-0005-0000-0000-00002B100000}"/>
    <cellStyle name="Comma 3 2 3 2 2 12" xfId="3910" xr:uid="{00000000-0005-0000-0000-00002C100000}"/>
    <cellStyle name="Comma 3 2 3 2 2 13" xfId="3911" xr:uid="{00000000-0005-0000-0000-00002D100000}"/>
    <cellStyle name="Comma 3 2 3 2 2 14" xfId="3912" xr:uid="{00000000-0005-0000-0000-00002E100000}"/>
    <cellStyle name="Comma 3 2 3 2 2 15" xfId="3913" xr:uid="{00000000-0005-0000-0000-00002F100000}"/>
    <cellStyle name="Comma 3 2 3 2 2 16" xfId="3914" xr:uid="{00000000-0005-0000-0000-000030100000}"/>
    <cellStyle name="Comma 3 2 3 2 2 17" xfId="3915" xr:uid="{00000000-0005-0000-0000-000031100000}"/>
    <cellStyle name="Comma 3 2 3 2 2 18" xfId="3916" xr:uid="{00000000-0005-0000-0000-000032100000}"/>
    <cellStyle name="Comma 3 2 3 2 2 19" xfId="3917" xr:uid="{00000000-0005-0000-0000-000033100000}"/>
    <cellStyle name="Comma 3 2 3 2 2 2" xfId="3918" xr:uid="{00000000-0005-0000-0000-000034100000}"/>
    <cellStyle name="Comma 3 2 3 2 2 20" xfId="3919" xr:uid="{00000000-0005-0000-0000-000035100000}"/>
    <cellStyle name="Comma 3 2 3 2 2 21" xfId="3920" xr:uid="{00000000-0005-0000-0000-000036100000}"/>
    <cellStyle name="Comma 3 2 3 2 2 22" xfId="3921" xr:uid="{00000000-0005-0000-0000-000037100000}"/>
    <cellStyle name="Comma 3 2 3 2 2 3" xfId="3922" xr:uid="{00000000-0005-0000-0000-000038100000}"/>
    <cellStyle name="Comma 3 2 3 2 2 4" xfId="3923" xr:uid="{00000000-0005-0000-0000-000039100000}"/>
    <cellStyle name="Comma 3 2 3 2 2 5" xfId="3924" xr:uid="{00000000-0005-0000-0000-00003A100000}"/>
    <cellStyle name="Comma 3 2 3 2 2 6" xfId="3925" xr:uid="{00000000-0005-0000-0000-00003B100000}"/>
    <cellStyle name="Comma 3 2 3 2 2 7" xfId="3926" xr:uid="{00000000-0005-0000-0000-00003C100000}"/>
    <cellStyle name="Comma 3 2 3 2 2 8" xfId="3927" xr:uid="{00000000-0005-0000-0000-00003D100000}"/>
    <cellStyle name="Comma 3 2 3 2 2 9" xfId="3928" xr:uid="{00000000-0005-0000-0000-00003E100000}"/>
    <cellStyle name="Comma 3 2 3 2 20" xfId="3929" xr:uid="{00000000-0005-0000-0000-00003F100000}"/>
    <cellStyle name="Comma 3 2 3 2 21" xfId="3930" xr:uid="{00000000-0005-0000-0000-000040100000}"/>
    <cellStyle name="Comma 3 2 3 2 22" xfId="3931" xr:uid="{00000000-0005-0000-0000-000041100000}"/>
    <cellStyle name="Comma 3 2 3 2 23" xfId="3932" xr:uid="{00000000-0005-0000-0000-000042100000}"/>
    <cellStyle name="Comma 3 2 3 2 24" xfId="3933" xr:uid="{00000000-0005-0000-0000-000043100000}"/>
    <cellStyle name="Comma 3 2 3 2 25" xfId="3934" xr:uid="{00000000-0005-0000-0000-000044100000}"/>
    <cellStyle name="Comma 3 2 3 2 26" xfId="3935" xr:uid="{00000000-0005-0000-0000-000045100000}"/>
    <cellStyle name="Comma 3 2 3 2 27" xfId="3936" xr:uid="{00000000-0005-0000-0000-000046100000}"/>
    <cellStyle name="Comma 3 2 3 2 28" xfId="3937" xr:uid="{00000000-0005-0000-0000-000047100000}"/>
    <cellStyle name="Comma 3 2 3 2 29" xfId="3938" xr:uid="{00000000-0005-0000-0000-000048100000}"/>
    <cellStyle name="Comma 3 2 3 2 3" xfId="3939" xr:uid="{00000000-0005-0000-0000-000049100000}"/>
    <cellStyle name="Comma 3 2 3 2 3 10" xfId="3940" xr:uid="{00000000-0005-0000-0000-00004A100000}"/>
    <cellStyle name="Comma 3 2 3 2 3 11" xfId="3941" xr:uid="{00000000-0005-0000-0000-00004B100000}"/>
    <cellStyle name="Comma 3 2 3 2 3 12" xfId="3942" xr:uid="{00000000-0005-0000-0000-00004C100000}"/>
    <cellStyle name="Comma 3 2 3 2 3 13" xfId="3943" xr:uid="{00000000-0005-0000-0000-00004D100000}"/>
    <cellStyle name="Comma 3 2 3 2 3 14" xfId="3944" xr:uid="{00000000-0005-0000-0000-00004E100000}"/>
    <cellStyle name="Comma 3 2 3 2 3 15" xfId="3945" xr:uid="{00000000-0005-0000-0000-00004F100000}"/>
    <cellStyle name="Comma 3 2 3 2 3 16" xfId="3946" xr:uid="{00000000-0005-0000-0000-000050100000}"/>
    <cellStyle name="Comma 3 2 3 2 3 17" xfId="3947" xr:uid="{00000000-0005-0000-0000-000051100000}"/>
    <cellStyle name="Comma 3 2 3 2 3 18" xfId="3948" xr:uid="{00000000-0005-0000-0000-000052100000}"/>
    <cellStyle name="Comma 3 2 3 2 3 19" xfId="3949" xr:uid="{00000000-0005-0000-0000-000053100000}"/>
    <cellStyle name="Comma 3 2 3 2 3 2" xfId="3950" xr:uid="{00000000-0005-0000-0000-000054100000}"/>
    <cellStyle name="Comma 3 2 3 2 3 20" xfId="3951" xr:uid="{00000000-0005-0000-0000-000055100000}"/>
    <cellStyle name="Comma 3 2 3 2 3 21" xfId="3952" xr:uid="{00000000-0005-0000-0000-000056100000}"/>
    <cellStyle name="Comma 3 2 3 2 3 22" xfId="3953" xr:uid="{00000000-0005-0000-0000-000057100000}"/>
    <cellStyle name="Comma 3 2 3 2 3 3" xfId="3954" xr:uid="{00000000-0005-0000-0000-000058100000}"/>
    <cellStyle name="Comma 3 2 3 2 3 4" xfId="3955" xr:uid="{00000000-0005-0000-0000-000059100000}"/>
    <cellStyle name="Comma 3 2 3 2 3 5" xfId="3956" xr:uid="{00000000-0005-0000-0000-00005A100000}"/>
    <cellStyle name="Comma 3 2 3 2 3 6" xfId="3957" xr:uid="{00000000-0005-0000-0000-00005B100000}"/>
    <cellStyle name="Comma 3 2 3 2 3 7" xfId="3958" xr:uid="{00000000-0005-0000-0000-00005C100000}"/>
    <cellStyle name="Comma 3 2 3 2 3 8" xfId="3959" xr:uid="{00000000-0005-0000-0000-00005D100000}"/>
    <cellStyle name="Comma 3 2 3 2 3 9" xfId="3960" xr:uid="{00000000-0005-0000-0000-00005E100000}"/>
    <cellStyle name="Comma 3 2 3 2 30" xfId="3961" xr:uid="{00000000-0005-0000-0000-00005F100000}"/>
    <cellStyle name="Comma 3 2 3 2 31" xfId="3962" xr:uid="{00000000-0005-0000-0000-000060100000}"/>
    <cellStyle name="Comma 3 2 3 2 32" xfId="3963" xr:uid="{00000000-0005-0000-0000-000061100000}"/>
    <cellStyle name="Comma 3 2 3 2 33" xfId="3964" xr:uid="{00000000-0005-0000-0000-000062100000}"/>
    <cellStyle name="Comma 3 2 3 2 34" xfId="3965" xr:uid="{00000000-0005-0000-0000-000063100000}"/>
    <cellStyle name="Comma 3 2 3 2 35" xfId="3966" xr:uid="{00000000-0005-0000-0000-000064100000}"/>
    <cellStyle name="Comma 3 2 3 2 36" xfId="3967" xr:uid="{00000000-0005-0000-0000-000065100000}"/>
    <cellStyle name="Comma 3 2 3 2 37" xfId="3968" xr:uid="{00000000-0005-0000-0000-000066100000}"/>
    <cellStyle name="Comma 3 2 3 2 38" xfId="3969" xr:uid="{00000000-0005-0000-0000-000067100000}"/>
    <cellStyle name="Comma 3 2 3 2 39" xfId="3970" xr:uid="{00000000-0005-0000-0000-000068100000}"/>
    <cellStyle name="Comma 3 2 3 2 4" xfId="3971" xr:uid="{00000000-0005-0000-0000-000069100000}"/>
    <cellStyle name="Comma 3 2 3 2 4 10" xfId="3972" xr:uid="{00000000-0005-0000-0000-00006A100000}"/>
    <cellStyle name="Comma 3 2 3 2 4 11" xfId="3973" xr:uid="{00000000-0005-0000-0000-00006B100000}"/>
    <cellStyle name="Comma 3 2 3 2 4 12" xfId="3974" xr:uid="{00000000-0005-0000-0000-00006C100000}"/>
    <cellStyle name="Comma 3 2 3 2 4 13" xfId="3975" xr:uid="{00000000-0005-0000-0000-00006D100000}"/>
    <cellStyle name="Comma 3 2 3 2 4 14" xfId="3976" xr:uid="{00000000-0005-0000-0000-00006E100000}"/>
    <cellStyle name="Comma 3 2 3 2 4 15" xfId="3977" xr:uid="{00000000-0005-0000-0000-00006F100000}"/>
    <cellStyle name="Comma 3 2 3 2 4 16" xfId="3978" xr:uid="{00000000-0005-0000-0000-000070100000}"/>
    <cellStyle name="Comma 3 2 3 2 4 17" xfId="3979" xr:uid="{00000000-0005-0000-0000-000071100000}"/>
    <cellStyle name="Comma 3 2 3 2 4 18" xfId="3980" xr:uid="{00000000-0005-0000-0000-000072100000}"/>
    <cellStyle name="Comma 3 2 3 2 4 19" xfId="3981" xr:uid="{00000000-0005-0000-0000-000073100000}"/>
    <cellStyle name="Comma 3 2 3 2 4 2" xfId="3982" xr:uid="{00000000-0005-0000-0000-000074100000}"/>
    <cellStyle name="Comma 3 2 3 2 4 20" xfId="3983" xr:uid="{00000000-0005-0000-0000-000075100000}"/>
    <cellStyle name="Comma 3 2 3 2 4 21" xfId="3984" xr:uid="{00000000-0005-0000-0000-000076100000}"/>
    <cellStyle name="Comma 3 2 3 2 4 22" xfId="3985" xr:uid="{00000000-0005-0000-0000-000077100000}"/>
    <cellStyle name="Comma 3 2 3 2 4 3" xfId="3986" xr:uid="{00000000-0005-0000-0000-000078100000}"/>
    <cellStyle name="Comma 3 2 3 2 4 4" xfId="3987" xr:uid="{00000000-0005-0000-0000-000079100000}"/>
    <cellStyle name="Comma 3 2 3 2 4 5" xfId="3988" xr:uid="{00000000-0005-0000-0000-00007A100000}"/>
    <cellStyle name="Comma 3 2 3 2 4 6" xfId="3989" xr:uid="{00000000-0005-0000-0000-00007B100000}"/>
    <cellStyle name="Comma 3 2 3 2 4 7" xfId="3990" xr:uid="{00000000-0005-0000-0000-00007C100000}"/>
    <cellStyle name="Comma 3 2 3 2 4 8" xfId="3991" xr:uid="{00000000-0005-0000-0000-00007D100000}"/>
    <cellStyle name="Comma 3 2 3 2 4 9" xfId="3992" xr:uid="{00000000-0005-0000-0000-00007E100000}"/>
    <cellStyle name="Comma 3 2 3 2 40" xfId="3993" xr:uid="{00000000-0005-0000-0000-00007F100000}"/>
    <cellStyle name="Comma 3 2 3 2 41" xfId="3994" xr:uid="{00000000-0005-0000-0000-000080100000}"/>
    <cellStyle name="Comma 3 2 3 2 42" xfId="3995" xr:uid="{00000000-0005-0000-0000-000081100000}"/>
    <cellStyle name="Comma 3 2 3 2 43" xfId="3996" xr:uid="{00000000-0005-0000-0000-000082100000}"/>
    <cellStyle name="Comma 3 2 3 2 44" xfId="3997" xr:uid="{00000000-0005-0000-0000-000083100000}"/>
    <cellStyle name="Comma 3 2 3 2 45" xfId="3998" xr:uid="{00000000-0005-0000-0000-000084100000}"/>
    <cellStyle name="Comma 3 2 3 2 46" xfId="3999" xr:uid="{00000000-0005-0000-0000-000085100000}"/>
    <cellStyle name="Comma 3 2 3 2 47" xfId="4000" xr:uid="{00000000-0005-0000-0000-000086100000}"/>
    <cellStyle name="Comma 3 2 3 2 48" xfId="4001" xr:uid="{00000000-0005-0000-0000-000087100000}"/>
    <cellStyle name="Comma 3 2 3 2 49" xfId="4002" xr:uid="{00000000-0005-0000-0000-000088100000}"/>
    <cellStyle name="Comma 3 2 3 2 5" xfId="4003" xr:uid="{00000000-0005-0000-0000-000089100000}"/>
    <cellStyle name="Comma 3 2 3 2 5 10" xfId="4004" xr:uid="{00000000-0005-0000-0000-00008A100000}"/>
    <cellStyle name="Comma 3 2 3 2 5 11" xfId="4005" xr:uid="{00000000-0005-0000-0000-00008B100000}"/>
    <cellStyle name="Comma 3 2 3 2 5 12" xfId="4006" xr:uid="{00000000-0005-0000-0000-00008C100000}"/>
    <cellStyle name="Comma 3 2 3 2 5 13" xfId="4007" xr:uid="{00000000-0005-0000-0000-00008D100000}"/>
    <cellStyle name="Comma 3 2 3 2 5 14" xfId="4008" xr:uid="{00000000-0005-0000-0000-00008E100000}"/>
    <cellStyle name="Comma 3 2 3 2 5 15" xfId="4009" xr:uid="{00000000-0005-0000-0000-00008F100000}"/>
    <cellStyle name="Comma 3 2 3 2 5 16" xfId="4010" xr:uid="{00000000-0005-0000-0000-000090100000}"/>
    <cellStyle name="Comma 3 2 3 2 5 17" xfId="4011" xr:uid="{00000000-0005-0000-0000-000091100000}"/>
    <cellStyle name="Comma 3 2 3 2 5 18" xfId="4012" xr:uid="{00000000-0005-0000-0000-000092100000}"/>
    <cellStyle name="Comma 3 2 3 2 5 19" xfId="4013" xr:uid="{00000000-0005-0000-0000-000093100000}"/>
    <cellStyle name="Comma 3 2 3 2 5 2" xfId="4014" xr:uid="{00000000-0005-0000-0000-000094100000}"/>
    <cellStyle name="Comma 3 2 3 2 5 20" xfId="4015" xr:uid="{00000000-0005-0000-0000-000095100000}"/>
    <cellStyle name="Comma 3 2 3 2 5 21" xfId="4016" xr:uid="{00000000-0005-0000-0000-000096100000}"/>
    <cellStyle name="Comma 3 2 3 2 5 22" xfId="4017" xr:uid="{00000000-0005-0000-0000-000097100000}"/>
    <cellStyle name="Comma 3 2 3 2 5 3" xfId="4018" xr:uid="{00000000-0005-0000-0000-000098100000}"/>
    <cellStyle name="Comma 3 2 3 2 5 4" xfId="4019" xr:uid="{00000000-0005-0000-0000-000099100000}"/>
    <cellStyle name="Comma 3 2 3 2 5 5" xfId="4020" xr:uid="{00000000-0005-0000-0000-00009A100000}"/>
    <cellStyle name="Comma 3 2 3 2 5 6" xfId="4021" xr:uid="{00000000-0005-0000-0000-00009B100000}"/>
    <cellStyle name="Comma 3 2 3 2 5 7" xfId="4022" xr:uid="{00000000-0005-0000-0000-00009C100000}"/>
    <cellStyle name="Comma 3 2 3 2 5 8" xfId="4023" xr:uid="{00000000-0005-0000-0000-00009D100000}"/>
    <cellStyle name="Comma 3 2 3 2 5 9" xfId="4024" xr:uid="{00000000-0005-0000-0000-00009E100000}"/>
    <cellStyle name="Comma 3 2 3 2 50" xfId="4025" xr:uid="{00000000-0005-0000-0000-00009F100000}"/>
    <cellStyle name="Comma 3 2 3 2 51" xfId="4026" xr:uid="{00000000-0005-0000-0000-0000A0100000}"/>
    <cellStyle name="Comma 3 2 3 2 52" xfId="4027" xr:uid="{00000000-0005-0000-0000-0000A1100000}"/>
    <cellStyle name="Comma 3 2 3 2 53" xfId="4028" xr:uid="{00000000-0005-0000-0000-0000A2100000}"/>
    <cellStyle name="Comma 3 2 3 2 54" xfId="4029" xr:uid="{00000000-0005-0000-0000-0000A3100000}"/>
    <cellStyle name="Comma 3 2 3 2 55" xfId="4030" xr:uid="{00000000-0005-0000-0000-0000A4100000}"/>
    <cellStyle name="Comma 3 2 3 2 56" xfId="4031" xr:uid="{00000000-0005-0000-0000-0000A5100000}"/>
    <cellStyle name="Comma 3 2 3 2 6" xfId="4032" xr:uid="{00000000-0005-0000-0000-0000A6100000}"/>
    <cellStyle name="Comma 3 2 3 2 6 10" xfId="4033" xr:uid="{00000000-0005-0000-0000-0000A7100000}"/>
    <cellStyle name="Comma 3 2 3 2 6 11" xfId="4034" xr:uid="{00000000-0005-0000-0000-0000A8100000}"/>
    <cellStyle name="Comma 3 2 3 2 6 12" xfId="4035" xr:uid="{00000000-0005-0000-0000-0000A9100000}"/>
    <cellStyle name="Comma 3 2 3 2 6 13" xfId="4036" xr:uid="{00000000-0005-0000-0000-0000AA100000}"/>
    <cellStyle name="Comma 3 2 3 2 6 14" xfId="4037" xr:uid="{00000000-0005-0000-0000-0000AB100000}"/>
    <cellStyle name="Comma 3 2 3 2 6 15" xfId="4038" xr:uid="{00000000-0005-0000-0000-0000AC100000}"/>
    <cellStyle name="Comma 3 2 3 2 6 16" xfId="4039" xr:uid="{00000000-0005-0000-0000-0000AD100000}"/>
    <cellStyle name="Comma 3 2 3 2 6 17" xfId="4040" xr:uid="{00000000-0005-0000-0000-0000AE100000}"/>
    <cellStyle name="Comma 3 2 3 2 6 18" xfId="4041" xr:uid="{00000000-0005-0000-0000-0000AF100000}"/>
    <cellStyle name="Comma 3 2 3 2 6 19" xfId="4042" xr:uid="{00000000-0005-0000-0000-0000B0100000}"/>
    <cellStyle name="Comma 3 2 3 2 6 2" xfId="4043" xr:uid="{00000000-0005-0000-0000-0000B1100000}"/>
    <cellStyle name="Comma 3 2 3 2 6 20" xfId="4044" xr:uid="{00000000-0005-0000-0000-0000B2100000}"/>
    <cellStyle name="Comma 3 2 3 2 6 21" xfId="4045" xr:uid="{00000000-0005-0000-0000-0000B3100000}"/>
    <cellStyle name="Comma 3 2 3 2 6 22" xfId="4046" xr:uid="{00000000-0005-0000-0000-0000B4100000}"/>
    <cellStyle name="Comma 3 2 3 2 6 3" xfId="4047" xr:uid="{00000000-0005-0000-0000-0000B5100000}"/>
    <cellStyle name="Comma 3 2 3 2 6 4" xfId="4048" xr:uid="{00000000-0005-0000-0000-0000B6100000}"/>
    <cellStyle name="Comma 3 2 3 2 6 5" xfId="4049" xr:uid="{00000000-0005-0000-0000-0000B7100000}"/>
    <cellStyle name="Comma 3 2 3 2 6 6" xfId="4050" xr:uid="{00000000-0005-0000-0000-0000B8100000}"/>
    <cellStyle name="Comma 3 2 3 2 6 7" xfId="4051" xr:uid="{00000000-0005-0000-0000-0000B9100000}"/>
    <cellStyle name="Comma 3 2 3 2 6 8" xfId="4052" xr:uid="{00000000-0005-0000-0000-0000BA100000}"/>
    <cellStyle name="Comma 3 2 3 2 6 9" xfId="4053" xr:uid="{00000000-0005-0000-0000-0000BB100000}"/>
    <cellStyle name="Comma 3 2 3 2 7" xfId="4054" xr:uid="{00000000-0005-0000-0000-0000BC100000}"/>
    <cellStyle name="Comma 3 2 3 2 8" xfId="4055" xr:uid="{00000000-0005-0000-0000-0000BD100000}"/>
    <cellStyle name="Comma 3 2 3 2 9" xfId="4056" xr:uid="{00000000-0005-0000-0000-0000BE100000}"/>
    <cellStyle name="Comma 3 2 3 20" xfId="4057" xr:uid="{00000000-0005-0000-0000-0000BF100000}"/>
    <cellStyle name="Comma 3 2 3 21" xfId="4058" xr:uid="{00000000-0005-0000-0000-0000C0100000}"/>
    <cellStyle name="Comma 3 2 3 22" xfId="4059" xr:uid="{00000000-0005-0000-0000-0000C1100000}"/>
    <cellStyle name="Comma 3 2 3 23" xfId="4060" xr:uid="{00000000-0005-0000-0000-0000C2100000}"/>
    <cellStyle name="Comma 3 2 3 24" xfId="4061" xr:uid="{00000000-0005-0000-0000-0000C3100000}"/>
    <cellStyle name="Comma 3 2 3 25" xfId="4062" xr:uid="{00000000-0005-0000-0000-0000C4100000}"/>
    <cellStyle name="Comma 3 2 3 26" xfId="4063" xr:uid="{00000000-0005-0000-0000-0000C5100000}"/>
    <cellStyle name="Comma 3 2 3 27" xfId="4064" xr:uid="{00000000-0005-0000-0000-0000C6100000}"/>
    <cellStyle name="Comma 3 2 3 28" xfId="4065" xr:uid="{00000000-0005-0000-0000-0000C7100000}"/>
    <cellStyle name="Comma 3 2 3 29" xfId="4066" xr:uid="{00000000-0005-0000-0000-0000C8100000}"/>
    <cellStyle name="Comma 3 2 3 3" xfId="4067" xr:uid="{00000000-0005-0000-0000-0000C9100000}"/>
    <cellStyle name="Comma 3 2 3 3 10" xfId="4068" xr:uid="{00000000-0005-0000-0000-0000CA100000}"/>
    <cellStyle name="Comma 3 2 3 3 11" xfId="4069" xr:uid="{00000000-0005-0000-0000-0000CB100000}"/>
    <cellStyle name="Comma 3 2 3 3 12" xfId="4070" xr:uid="{00000000-0005-0000-0000-0000CC100000}"/>
    <cellStyle name="Comma 3 2 3 3 13" xfId="4071" xr:uid="{00000000-0005-0000-0000-0000CD100000}"/>
    <cellStyle name="Comma 3 2 3 3 14" xfId="4072" xr:uid="{00000000-0005-0000-0000-0000CE100000}"/>
    <cellStyle name="Comma 3 2 3 3 15" xfId="4073" xr:uid="{00000000-0005-0000-0000-0000CF100000}"/>
    <cellStyle name="Comma 3 2 3 3 16" xfId="4074" xr:uid="{00000000-0005-0000-0000-0000D0100000}"/>
    <cellStyle name="Comma 3 2 3 3 17" xfId="4075" xr:uid="{00000000-0005-0000-0000-0000D1100000}"/>
    <cellStyle name="Comma 3 2 3 3 18" xfId="4076" xr:uid="{00000000-0005-0000-0000-0000D2100000}"/>
    <cellStyle name="Comma 3 2 3 3 19" xfId="4077" xr:uid="{00000000-0005-0000-0000-0000D3100000}"/>
    <cellStyle name="Comma 3 2 3 3 2" xfId="4078" xr:uid="{00000000-0005-0000-0000-0000D4100000}"/>
    <cellStyle name="Comma 3 2 3 3 20" xfId="4079" xr:uid="{00000000-0005-0000-0000-0000D5100000}"/>
    <cellStyle name="Comma 3 2 3 3 21" xfId="4080" xr:uid="{00000000-0005-0000-0000-0000D6100000}"/>
    <cellStyle name="Comma 3 2 3 3 22" xfId="4081" xr:uid="{00000000-0005-0000-0000-0000D7100000}"/>
    <cellStyle name="Comma 3 2 3 3 3" xfId="4082" xr:uid="{00000000-0005-0000-0000-0000D8100000}"/>
    <cellStyle name="Comma 3 2 3 3 4" xfId="4083" xr:uid="{00000000-0005-0000-0000-0000D9100000}"/>
    <cellStyle name="Comma 3 2 3 3 5" xfId="4084" xr:uid="{00000000-0005-0000-0000-0000DA100000}"/>
    <cellStyle name="Comma 3 2 3 3 6" xfId="4085" xr:uid="{00000000-0005-0000-0000-0000DB100000}"/>
    <cellStyle name="Comma 3 2 3 3 7" xfId="4086" xr:uid="{00000000-0005-0000-0000-0000DC100000}"/>
    <cellStyle name="Comma 3 2 3 3 8" xfId="4087" xr:uid="{00000000-0005-0000-0000-0000DD100000}"/>
    <cellStyle name="Comma 3 2 3 3 9" xfId="4088" xr:uid="{00000000-0005-0000-0000-0000DE100000}"/>
    <cellStyle name="Comma 3 2 3 30" xfId="4089" xr:uid="{00000000-0005-0000-0000-0000DF100000}"/>
    <cellStyle name="Comma 3 2 3 31" xfId="4090" xr:uid="{00000000-0005-0000-0000-0000E0100000}"/>
    <cellStyle name="Comma 3 2 3 32" xfId="4091" xr:uid="{00000000-0005-0000-0000-0000E1100000}"/>
    <cellStyle name="Comma 3 2 3 33" xfId="4092" xr:uid="{00000000-0005-0000-0000-0000E2100000}"/>
    <cellStyle name="Comma 3 2 3 34" xfId="4093" xr:uid="{00000000-0005-0000-0000-0000E3100000}"/>
    <cellStyle name="Comma 3 2 3 35" xfId="4094" xr:uid="{00000000-0005-0000-0000-0000E4100000}"/>
    <cellStyle name="Comma 3 2 3 36" xfId="4095" xr:uid="{00000000-0005-0000-0000-0000E5100000}"/>
    <cellStyle name="Comma 3 2 3 37" xfId="4096" xr:uid="{00000000-0005-0000-0000-0000E6100000}"/>
    <cellStyle name="Comma 3 2 3 38" xfId="4097" xr:uid="{00000000-0005-0000-0000-0000E7100000}"/>
    <cellStyle name="Comma 3 2 3 39" xfId="4098" xr:uid="{00000000-0005-0000-0000-0000E8100000}"/>
    <cellStyle name="Comma 3 2 3 4" xfId="4099" xr:uid="{00000000-0005-0000-0000-0000E9100000}"/>
    <cellStyle name="Comma 3 2 3 4 10" xfId="4100" xr:uid="{00000000-0005-0000-0000-0000EA100000}"/>
    <cellStyle name="Comma 3 2 3 4 11" xfId="4101" xr:uid="{00000000-0005-0000-0000-0000EB100000}"/>
    <cellStyle name="Comma 3 2 3 4 12" xfId="4102" xr:uid="{00000000-0005-0000-0000-0000EC100000}"/>
    <cellStyle name="Comma 3 2 3 4 13" xfId="4103" xr:uid="{00000000-0005-0000-0000-0000ED100000}"/>
    <cellStyle name="Comma 3 2 3 4 14" xfId="4104" xr:uid="{00000000-0005-0000-0000-0000EE100000}"/>
    <cellStyle name="Comma 3 2 3 4 15" xfId="4105" xr:uid="{00000000-0005-0000-0000-0000EF100000}"/>
    <cellStyle name="Comma 3 2 3 4 16" xfId="4106" xr:uid="{00000000-0005-0000-0000-0000F0100000}"/>
    <cellStyle name="Comma 3 2 3 4 17" xfId="4107" xr:uid="{00000000-0005-0000-0000-0000F1100000}"/>
    <cellStyle name="Comma 3 2 3 4 18" xfId="4108" xr:uid="{00000000-0005-0000-0000-0000F2100000}"/>
    <cellStyle name="Comma 3 2 3 4 19" xfId="4109" xr:uid="{00000000-0005-0000-0000-0000F3100000}"/>
    <cellStyle name="Comma 3 2 3 4 2" xfId="4110" xr:uid="{00000000-0005-0000-0000-0000F4100000}"/>
    <cellStyle name="Comma 3 2 3 4 20" xfId="4111" xr:uid="{00000000-0005-0000-0000-0000F5100000}"/>
    <cellStyle name="Comma 3 2 3 4 21" xfId="4112" xr:uid="{00000000-0005-0000-0000-0000F6100000}"/>
    <cellStyle name="Comma 3 2 3 4 22" xfId="4113" xr:uid="{00000000-0005-0000-0000-0000F7100000}"/>
    <cellStyle name="Comma 3 2 3 4 3" xfId="4114" xr:uid="{00000000-0005-0000-0000-0000F8100000}"/>
    <cellStyle name="Comma 3 2 3 4 4" xfId="4115" xr:uid="{00000000-0005-0000-0000-0000F9100000}"/>
    <cellStyle name="Comma 3 2 3 4 5" xfId="4116" xr:uid="{00000000-0005-0000-0000-0000FA100000}"/>
    <cellStyle name="Comma 3 2 3 4 6" xfId="4117" xr:uid="{00000000-0005-0000-0000-0000FB100000}"/>
    <cellStyle name="Comma 3 2 3 4 7" xfId="4118" xr:uid="{00000000-0005-0000-0000-0000FC100000}"/>
    <cellStyle name="Comma 3 2 3 4 8" xfId="4119" xr:uid="{00000000-0005-0000-0000-0000FD100000}"/>
    <cellStyle name="Comma 3 2 3 4 9" xfId="4120" xr:uid="{00000000-0005-0000-0000-0000FE100000}"/>
    <cellStyle name="Comma 3 2 3 40" xfId="4121" xr:uid="{00000000-0005-0000-0000-0000FF100000}"/>
    <cellStyle name="Comma 3 2 3 41" xfId="4122" xr:uid="{00000000-0005-0000-0000-000000110000}"/>
    <cellStyle name="Comma 3 2 3 42" xfId="4123" xr:uid="{00000000-0005-0000-0000-000001110000}"/>
    <cellStyle name="Comma 3 2 3 43" xfId="4124" xr:uid="{00000000-0005-0000-0000-000002110000}"/>
    <cellStyle name="Comma 3 2 3 44" xfId="4125" xr:uid="{00000000-0005-0000-0000-000003110000}"/>
    <cellStyle name="Comma 3 2 3 45" xfId="4126" xr:uid="{00000000-0005-0000-0000-000004110000}"/>
    <cellStyle name="Comma 3 2 3 46" xfId="4127" xr:uid="{00000000-0005-0000-0000-000005110000}"/>
    <cellStyle name="Comma 3 2 3 47" xfId="4128" xr:uid="{00000000-0005-0000-0000-000006110000}"/>
    <cellStyle name="Comma 3 2 3 48" xfId="4129" xr:uid="{00000000-0005-0000-0000-000007110000}"/>
    <cellStyle name="Comma 3 2 3 49" xfId="4130" xr:uid="{00000000-0005-0000-0000-000008110000}"/>
    <cellStyle name="Comma 3 2 3 5" xfId="4131" xr:uid="{00000000-0005-0000-0000-000009110000}"/>
    <cellStyle name="Comma 3 2 3 5 10" xfId="4132" xr:uid="{00000000-0005-0000-0000-00000A110000}"/>
    <cellStyle name="Comma 3 2 3 5 11" xfId="4133" xr:uid="{00000000-0005-0000-0000-00000B110000}"/>
    <cellStyle name="Comma 3 2 3 5 12" xfId="4134" xr:uid="{00000000-0005-0000-0000-00000C110000}"/>
    <cellStyle name="Comma 3 2 3 5 13" xfId="4135" xr:uid="{00000000-0005-0000-0000-00000D110000}"/>
    <cellStyle name="Comma 3 2 3 5 14" xfId="4136" xr:uid="{00000000-0005-0000-0000-00000E110000}"/>
    <cellStyle name="Comma 3 2 3 5 15" xfId="4137" xr:uid="{00000000-0005-0000-0000-00000F110000}"/>
    <cellStyle name="Comma 3 2 3 5 16" xfId="4138" xr:uid="{00000000-0005-0000-0000-000010110000}"/>
    <cellStyle name="Comma 3 2 3 5 17" xfId="4139" xr:uid="{00000000-0005-0000-0000-000011110000}"/>
    <cellStyle name="Comma 3 2 3 5 18" xfId="4140" xr:uid="{00000000-0005-0000-0000-000012110000}"/>
    <cellStyle name="Comma 3 2 3 5 19" xfId="4141" xr:uid="{00000000-0005-0000-0000-000013110000}"/>
    <cellStyle name="Comma 3 2 3 5 2" xfId="4142" xr:uid="{00000000-0005-0000-0000-000014110000}"/>
    <cellStyle name="Comma 3 2 3 5 20" xfId="4143" xr:uid="{00000000-0005-0000-0000-000015110000}"/>
    <cellStyle name="Comma 3 2 3 5 21" xfId="4144" xr:uid="{00000000-0005-0000-0000-000016110000}"/>
    <cellStyle name="Comma 3 2 3 5 22" xfId="4145" xr:uid="{00000000-0005-0000-0000-000017110000}"/>
    <cellStyle name="Comma 3 2 3 5 3" xfId="4146" xr:uid="{00000000-0005-0000-0000-000018110000}"/>
    <cellStyle name="Comma 3 2 3 5 4" xfId="4147" xr:uid="{00000000-0005-0000-0000-000019110000}"/>
    <cellStyle name="Comma 3 2 3 5 5" xfId="4148" xr:uid="{00000000-0005-0000-0000-00001A110000}"/>
    <cellStyle name="Comma 3 2 3 5 6" xfId="4149" xr:uid="{00000000-0005-0000-0000-00001B110000}"/>
    <cellStyle name="Comma 3 2 3 5 7" xfId="4150" xr:uid="{00000000-0005-0000-0000-00001C110000}"/>
    <cellStyle name="Comma 3 2 3 5 8" xfId="4151" xr:uid="{00000000-0005-0000-0000-00001D110000}"/>
    <cellStyle name="Comma 3 2 3 5 9" xfId="4152" xr:uid="{00000000-0005-0000-0000-00001E110000}"/>
    <cellStyle name="Comma 3 2 3 50" xfId="4153" xr:uid="{00000000-0005-0000-0000-00001F110000}"/>
    <cellStyle name="Comma 3 2 3 51" xfId="4154" xr:uid="{00000000-0005-0000-0000-000020110000}"/>
    <cellStyle name="Comma 3 2 3 52" xfId="4155" xr:uid="{00000000-0005-0000-0000-000021110000}"/>
    <cellStyle name="Comma 3 2 3 53" xfId="4156" xr:uid="{00000000-0005-0000-0000-000022110000}"/>
    <cellStyle name="Comma 3 2 3 54" xfId="4157" xr:uid="{00000000-0005-0000-0000-000023110000}"/>
    <cellStyle name="Comma 3 2 3 55" xfId="4158" xr:uid="{00000000-0005-0000-0000-000024110000}"/>
    <cellStyle name="Comma 3 2 3 56" xfId="4159" xr:uid="{00000000-0005-0000-0000-000025110000}"/>
    <cellStyle name="Comma 3 2 3 57" xfId="4160" xr:uid="{00000000-0005-0000-0000-000026110000}"/>
    <cellStyle name="Comma 3 2 3 6" xfId="4161" xr:uid="{00000000-0005-0000-0000-000027110000}"/>
    <cellStyle name="Comma 3 2 3 6 10" xfId="4162" xr:uid="{00000000-0005-0000-0000-000028110000}"/>
    <cellStyle name="Comma 3 2 3 6 11" xfId="4163" xr:uid="{00000000-0005-0000-0000-000029110000}"/>
    <cellStyle name="Comma 3 2 3 6 12" xfId="4164" xr:uid="{00000000-0005-0000-0000-00002A110000}"/>
    <cellStyle name="Comma 3 2 3 6 13" xfId="4165" xr:uid="{00000000-0005-0000-0000-00002B110000}"/>
    <cellStyle name="Comma 3 2 3 6 14" xfId="4166" xr:uid="{00000000-0005-0000-0000-00002C110000}"/>
    <cellStyle name="Comma 3 2 3 6 15" xfId="4167" xr:uid="{00000000-0005-0000-0000-00002D110000}"/>
    <cellStyle name="Comma 3 2 3 6 16" xfId="4168" xr:uid="{00000000-0005-0000-0000-00002E110000}"/>
    <cellStyle name="Comma 3 2 3 6 17" xfId="4169" xr:uid="{00000000-0005-0000-0000-00002F110000}"/>
    <cellStyle name="Comma 3 2 3 6 18" xfId="4170" xr:uid="{00000000-0005-0000-0000-000030110000}"/>
    <cellStyle name="Comma 3 2 3 6 19" xfId="4171" xr:uid="{00000000-0005-0000-0000-000031110000}"/>
    <cellStyle name="Comma 3 2 3 6 2" xfId="4172" xr:uid="{00000000-0005-0000-0000-000032110000}"/>
    <cellStyle name="Comma 3 2 3 6 20" xfId="4173" xr:uid="{00000000-0005-0000-0000-000033110000}"/>
    <cellStyle name="Comma 3 2 3 6 21" xfId="4174" xr:uid="{00000000-0005-0000-0000-000034110000}"/>
    <cellStyle name="Comma 3 2 3 6 22" xfId="4175" xr:uid="{00000000-0005-0000-0000-000035110000}"/>
    <cellStyle name="Comma 3 2 3 6 3" xfId="4176" xr:uid="{00000000-0005-0000-0000-000036110000}"/>
    <cellStyle name="Comma 3 2 3 6 4" xfId="4177" xr:uid="{00000000-0005-0000-0000-000037110000}"/>
    <cellStyle name="Comma 3 2 3 6 5" xfId="4178" xr:uid="{00000000-0005-0000-0000-000038110000}"/>
    <cellStyle name="Comma 3 2 3 6 6" xfId="4179" xr:uid="{00000000-0005-0000-0000-000039110000}"/>
    <cellStyle name="Comma 3 2 3 6 7" xfId="4180" xr:uid="{00000000-0005-0000-0000-00003A110000}"/>
    <cellStyle name="Comma 3 2 3 6 8" xfId="4181" xr:uid="{00000000-0005-0000-0000-00003B110000}"/>
    <cellStyle name="Comma 3 2 3 6 9" xfId="4182" xr:uid="{00000000-0005-0000-0000-00003C110000}"/>
    <cellStyle name="Comma 3 2 3 7" xfId="4183" xr:uid="{00000000-0005-0000-0000-00003D110000}"/>
    <cellStyle name="Comma 3 2 3 7 10" xfId="4184" xr:uid="{00000000-0005-0000-0000-00003E110000}"/>
    <cellStyle name="Comma 3 2 3 7 11" xfId="4185" xr:uid="{00000000-0005-0000-0000-00003F110000}"/>
    <cellStyle name="Comma 3 2 3 7 12" xfId="4186" xr:uid="{00000000-0005-0000-0000-000040110000}"/>
    <cellStyle name="Comma 3 2 3 7 13" xfId="4187" xr:uid="{00000000-0005-0000-0000-000041110000}"/>
    <cellStyle name="Comma 3 2 3 7 14" xfId="4188" xr:uid="{00000000-0005-0000-0000-000042110000}"/>
    <cellStyle name="Comma 3 2 3 7 15" xfId="4189" xr:uid="{00000000-0005-0000-0000-000043110000}"/>
    <cellStyle name="Comma 3 2 3 7 16" xfId="4190" xr:uid="{00000000-0005-0000-0000-000044110000}"/>
    <cellStyle name="Comma 3 2 3 7 17" xfId="4191" xr:uid="{00000000-0005-0000-0000-000045110000}"/>
    <cellStyle name="Comma 3 2 3 7 18" xfId="4192" xr:uid="{00000000-0005-0000-0000-000046110000}"/>
    <cellStyle name="Comma 3 2 3 7 19" xfId="4193" xr:uid="{00000000-0005-0000-0000-000047110000}"/>
    <cellStyle name="Comma 3 2 3 7 2" xfId="4194" xr:uid="{00000000-0005-0000-0000-000048110000}"/>
    <cellStyle name="Comma 3 2 3 7 20" xfId="4195" xr:uid="{00000000-0005-0000-0000-000049110000}"/>
    <cellStyle name="Comma 3 2 3 7 21" xfId="4196" xr:uid="{00000000-0005-0000-0000-00004A110000}"/>
    <cellStyle name="Comma 3 2 3 7 22" xfId="4197" xr:uid="{00000000-0005-0000-0000-00004B110000}"/>
    <cellStyle name="Comma 3 2 3 7 3" xfId="4198" xr:uid="{00000000-0005-0000-0000-00004C110000}"/>
    <cellStyle name="Comma 3 2 3 7 4" xfId="4199" xr:uid="{00000000-0005-0000-0000-00004D110000}"/>
    <cellStyle name="Comma 3 2 3 7 5" xfId="4200" xr:uid="{00000000-0005-0000-0000-00004E110000}"/>
    <cellStyle name="Comma 3 2 3 7 6" xfId="4201" xr:uid="{00000000-0005-0000-0000-00004F110000}"/>
    <cellStyle name="Comma 3 2 3 7 7" xfId="4202" xr:uid="{00000000-0005-0000-0000-000050110000}"/>
    <cellStyle name="Comma 3 2 3 7 8" xfId="4203" xr:uid="{00000000-0005-0000-0000-000051110000}"/>
    <cellStyle name="Comma 3 2 3 7 9" xfId="4204" xr:uid="{00000000-0005-0000-0000-000052110000}"/>
    <cellStyle name="Comma 3 2 3 8" xfId="4205" xr:uid="{00000000-0005-0000-0000-000053110000}"/>
    <cellStyle name="Comma 3 2 3 9" xfId="4206" xr:uid="{00000000-0005-0000-0000-000054110000}"/>
    <cellStyle name="Comma 3 2 30" xfId="4207" xr:uid="{00000000-0005-0000-0000-000055110000}"/>
    <cellStyle name="Comma 3 2 31" xfId="4208" xr:uid="{00000000-0005-0000-0000-000056110000}"/>
    <cellStyle name="Comma 3 2 32" xfId="4209" xr:uid="{00000000-0005-0000-0000-000057110000}"/>
    <cellStyle name="Comma 3 2 33" xfId="4210" xr:uid="{00000000-0005-0000-0000-000058110000}"/>
    <cellStyle name="Comma 3 2 34" xfId="4211" xr:uid="{00000000-0005-0000-0000-000059110000}"/>
    <cellStyle name="Comma 3 2 35" xfId="4212" xr:uid="{00000000-0005-0000-0000-00005A110000}"/>
    <cellStyle name="Comma 3 2 36" xfId="4213" xr:uid="{00000000-0005-0000-0000-00005B110000}"/>
    <cellStyle name="Comma 3 2 37" xfId="4214" xr:uid="{00000000-0005-0000-0000-00005C110000}"/>
    <cellStyle name="Comma 3 2 38" xfId="4215" xr:uid="{00000000-0005-0000-0000-00005D110000}"/>
    <cellStyle name="Comma 3 2 39" xfId="4216" xr:uid="{00000000-0005-0000-0000-00005E110000}"/>
    <cellStyle name="Comma 3 2 4" xfId="4217" xr:uid="{00000000-0005-0000-0000-00005F110000}"/>
    <cellStyle name="Comma 3 2 4 10" xfId="4218" xr:uid="{00000000-0005-0000-0000-000060110000}"/>
    <cellStyle name="Comma 3 2 4 11" xfId="4219" xr:uid="{00000000-0005-0000-0000-000061110000}"/>
    <cellStyle name="Comma 3 2 4 12" xfId="4220" xr:uid="{00000000-0005-0000-0000-000062110000}"/>
    <cellStyle name="Comma 3 2 4 13" xfId="4221" xr:uid="{00000000-0005-0000-0000-000063110000}"/>
    <cellStyle name="Comma 3 2 4 14" xfId="4222" xr:uid="{00000000-0005-0000-0000-000064110000}"/>
    <cellStyle name="Comma 3 2 4 15" xfId="4223" xr:uid="{00000000-0005-0000-0000-000065110000}"/>
    <cellStyle name="Comma 3 2 4 16" xfId="4224" xr:uid="{00000000-0005-0000-0000-000066110000}"/>
    <cellStyle name="Comma 3 2 4 17" xfId="4225" xr:uid="{00000000-0005-0000-0000-000067110000}"/>
    <cellStyle name="Comma 3 2 4 18" xfId="4226" xr:uid="{00000000-0005-0000-0000-000068110000}"/>
    <cellStyle name="Comma 3 2 4 19" xfId="4227" xr:uid="{00000000-0005-0000-0000-000069110000}"/>
    <cellStyle name="Comma 3 2 4 2" xfId="4228" xr:uid="{00000000-0005-0000-0000-00006A110000}"/>
    <cellStyle name="Comma 3 2 4 2 10" xfId="4229" xr:uid="{00000000-0005-0000-0000-00006B110000}"/>
    <cellStyle name="Comma 3 2 4 2 11" xfId="4230" xr:uid="{00000000-0005-0000-0000-00006C110000}"/>
    <cellStyle name="Comma 3 2 4 2 12" xfId="4231" xr:uid="{00000000-0005-0000-0000-00006D110000}"/>
    <cellStyle name="Comma 3 2 4 2 13" xfId="4232" xr:uid="{00000000-0005-0000-0000-00006E110000}"/>
    <cellStyle name="Comma 3 2 4 2 14" xfId="4233" xr:uid="{00000000-0005-0000-0000-00006F110000}"/>
    <cellStyle name="Comma 3 2 4 2 15" xfId="4234" xr:uid="{00000000-0005-0000-0000-000070110000}"/>
    <cellStyle name="Comma 3 2 4 2 16" xfId="4235" xr:uid="{00000000-0005-0000-0000-000071110000}"/>
    <cellStyle name="Comma 3 2 4 2 17" xfId="4236" xr:uid="{00000000-0005-0000-0000-000072110000}"/>
    <cellStyle name="Comma 3 2 4 2 18" xfId="4237" xr:uid="{00000000-0005-0000-0000-000073110000}"/>
    <cellStyle name="Comma 3 2 4 2 19" xfId="4238" xr:uid="{00000000-0005-0000-0000-000074110000}"/>
    <cellStyle name="Comma 3 2 4 2 2" xfId="4239" xr:uid="{00000000-0005-0000-0000-000075110000}"/>
    <cellStyle name="Comma 3 2 4 2 20" xfId="4240" xr:uid="{00000000-0005-0000-0000-000076110000}"/>
    <cellStyle name="Comma 3 2 4 2 21" xfId="4241" xr:uid="{00000000-0005-0000-0000-000077110000}"/>
    <cellStyle name="Comma 3 2 4 2 22" xfId="4242" xr:uid="{00000000-0005-0000-0000-000078110000}"/>
    <cellStyle name="Comma 3 2 4 2 3" xfId="4243" xr:uid="{00000000-0005-0000-0000-000079110000}"/>
    <cellStyle name="Comma 3 2 4 2 4" xfId="4244" xr:uid="{00000000-0005-0000-0000-00007A110000}"/>
    <cellStyle name="Comma 3 2 4 2 5" xfId="4245" xr:uid="{00000000-0005-0000-0000-00007B110000}"/>
    <cellStyle name="Comma 3 2 4 2 6" xfId="4246" xr:uid="{00000000-0005-0000-0000-00007C110000}"/>
    <cellStyle name="Comma 3 2 4 2 7" xfId="4247" xr:uid="{00000000-0005-0000-0000-00007D110000}"/>
    <cellStyle name="Comma 3 2 4 2 8" xfId="4248" xr:uid="{00000000-0005-0000-0000-00007E110000}"/>
    <cellStyle name="Comma 3 2 4 2 9" xfId="4249" xr:uid="{00000000-0005-0000-0000-00007F110000}"/>
    <cellStyle name="Comma 3 2 4 20" xfId="4250" xr:uid="{00000000-0005-0000-0000-000080110000}"/>
    <cellStyle name="Comma 3 2 4 21" xfId="4251" xr:uid="{00000000-0005-0000-0000-000081110000}"/>
    <cellStyle name="Comma 3 2 4 22" xfId="4252" xr:uid="{00000000-0005-0000-0000-000082110000}"/>
    <cellStyle name="Comma 3 2 4 23" xfId="4253" xr:uid="{00000000-0005-0000-0000-000083110000}"/>
    <cellStyle name="Comma 3 2 4 24" xfId="4254" xr:uid="{00000000-0005-0000-0000-000084110000}"/>
    <cellStyle name="Comma 3 2 4 25" xfId="4255" xr:uid="{00000000-0005-0000-0000-000085110000}"/>
    <cellStyle name="Comma 3 2 4 26" xfId="4256" xr:uid="{00000000-0005-0000-0000-000086110000}"/>
    <cellStyle name="Comma 3 2 4 27" xfId="4257" xr:uid="{00000000-0005-0000-0000-000087110000}"/>
    <cellStyle name="Comma 3 2 4 28" xfId="4258" xr:uid="{00000000-0005-0000-0000-000088110000}"/>
    <cellStyle name="Comma 3 2 4 29" xfId="4259" xr:uid="{00000000-0005-0000-0000-000089110000}"/>
    <cellStyle name="Comma 3 2 4 3" xfId="4260" xr:uid="{00000000-0005-0000-0000-00008A110000}"/>
    <cellStyle name="Comma 3 2 4 3 10" xfId="4261" xr:uid="{00000000-0005-0000-0000-00008B110000}"/>
    <cellStyle name="Comma 3 2 4 3 11" xfId="4262" xr:uid="{00000000-0005-0000-0000-00008C110000}"/>
    <cellStyle name="Comma 3 2 4 3 12" xfId="4263" xr:uid="{00000000-0005-0000-0000-00008D110000}"/>
    <cellStyle name="Comma 3 2 4 3 13" xfId="4264" xr:uid="{00000000-0005-0000-0000-00008E110000}"/>
    <cellStyle name="Comma 3 2 4 3 14" xfId="4265" xr:uid="{00000000-0005-0000-0000-00008F110000}"/>
    <cellStyle name="Comma 3 2 4 3 15" xfId="4266" xr:uid="{00000000-0005-0000-0000-000090110000}"/>
    <cellStyle name="Comma 3 2 4 3 16" xfId="4267" xr:uid="{00000000-0005-0000-0000-000091110000}"/>
    <cellStyle name="Comma 3 2 4 3 17" xfId="4268" xr:uid="{00000000-0005-0000-0000-000092110000}"/>
    <cellStyle name="Comma 3 2 4 3 18" xfId="4269" xr:uid="{00000000-0005-0000-0000-000093110000}"/>
    <cellStyle name="Comma 3 2 4 3 19" xfId="4270" xr:uid="{00000000-0005-0000-0000-000094110000}"/>
    <cellStyle name="Comma 3 2 4 3 2" xfId="4271" xr:uid="{00000000-0005-0000-0000-000095110000}"/>
    <cellStyle name="Comma 3 2 4 3 20" xfId="4272" xr:uid="{00000000-0005-0000-0000-000096110000}"/>
    <cellStyle name="Comma 3 2 4 3 21" xfId="4273" xr:uid="{00000000-0005-0000-0000-000097110000}"/>
    <cellStyle name="Comma 3 2 4 3 22" xfId="4274" xr:uid="{00000000-0005-0000-0000-000098110000}"/>
    <cellStyle name="Comma 3 2 4 3 3" xfId="4275" xr:uid="{00000000-0005-0000-0000-000099110000}"/>
    <cellStyle name="Comma 3 2 4 3 4" xfId="4276" xr:uid="{00000000-0005-0000-0000-00009A110000}"/>
    <cellStyle name="Comma 3 2 4 3 5" xfId="4277" xr:uid="{00000000-0005-0000-0000-00009B110000}"/>
    <cellStyle name="Comma 3 2 4 3 6" xfId="4278" xr:uid="{00000000-0005-0000-0000-00009C110000}"/>
    <cellStyle name="Comma 3 2 4 3 7" xfId="4279" xr:uid="{00000000-0005-0000-0000-00009D110000}"/>
    <cellStyle name="Comma 3 2 4 3 8" xfId="4280" xr:uid="{00000000-0005-0000-0000-00009E110000}"/>
    <cellStyle name="Comma 3 2 4 3 9" xfId="4281" xr:uid="{00000000-0005-0000-0000-00009F110000}"/>
    <cellStyle name="Comma 3 2 4 30" xfId="4282" xr:uid="{00000000-0005-0000-0000-0000A0110000}"/>
    <cellStyle name="Comma 3 2 4 31" xfId="4283" xr:uid="{00000000-0005-0000-0000-0000A1110000}"/>
    <cellStyle name="Comma 3 2 4 32" xfId="4284" xr:uid="{00000000-0005-0000-0000-0000A2110000}"/>
    <cellStyle name="Comma 3 2 4 33" xfId="4285" xr:uid="{00000000-0005-0000-0000-0000A3110000}"/>
    <cellStyle name="Comma 3 2 4 34" xfId="4286" xr:uid="{00000000-0005-0000-0000-0000A4110000}"/>
    <cellStyle name="Comma 3 2 4 35" xfId="4287" xr:uid="{00000000-0005-0000-0000-0000A5110000}"/>
    <cellStyle name="Comma 3 2 4 36" xfId="4288" xr:uid="{00000000-0005-0000-0000-0000A6110000}"/>
    <cellStyle name="Comma 3 2 4 37" xfId="4289" xr:uid="{00000000-0005-0000-0000-0000A7110000}"/>
    <cellStyle name="Comma 3 2 4 38" xfId="4290" xr:uid="{00000000-0005-0000-0000-0000A8110000}"/>
    <cellStyle name="Comma 3 2 4 39" xfId="4291" xr:uid="{00000000-0005-0000-0000-0000A9110000}"/>
    <cellStyle name="Comma 3 2 4 4" xfId="4292" xr:uid="{00000000-0005-0000-0000-0000AA110000}"/>
    <cellStyle name="Comma 3 2 4 4 10" xfId="4293" xr:uid="{00000000-0005-0000-0000-0000AB110000}"/>
    <cellStyle name="Comma 3 2 4 4 11" xfId="4294" xr:uid="{00000000-0005-0000-0000-0000AC110000}"/>
    <cellStyle name="Comma 3 2 4 4 12" xfId="4295" xr:uid="{00000000-0005-0000-0000-0000AD110000}"/>
    <cellStyle name="Comma 3 2 4 4 13" xfId="4296" xr:uid="{00000000-0005-0000-0000-0000AE110000}"/>
    <cellStyle name="Comma 3 2 4 4 14" xfId="4297" xr:uid="{00000000-0005-0000-0000-0000AF110000}"/>
    <cellStyle name="Comma 3 2 4 4 15" xfId="4298" xr:uid="{00000000-0005-0000-0000-0000B0110000}"/>
    <cellStyle name="Comma 3 2 4 4 16" xfId="4299" xr:uid="{00000000-0005-0000-0000-0000B1110000}"/>
    <cellStyle name="Comma 3 2 4 4 17" xfId="4300" xr:uid="{00000000-0005-0000-0000-0000B2110000}"/>
    <cellStyle name="Comma 3 2 4 4 18" xfId="4301" xr:uid="{00000000-0005-0000-0000-0000B3110000}"/>
    <cellStyle name="Comma 3 2 4 4 19" xfId="4302" xr:uid="{00000000-0005-0000-0000-0000B4110000}"/>
    <cellStyle name="Comma 3 2 4 4 2" xfId="4303" xr:uid="{00000000-0005-0000-0000-0000B5110000}"/>
    <cellStyle name="Comma 3 2 4 4 20" xfId="4304" xr:uid="{00000000-0005-0000-0000-0000B6110000}"/>
    <cellStyle name="Comma 3 2 4 4 21" xfId="4305" xr:uid="{00000000-0005-0000-0000-0000B7110000}"/>
    <cellStyle name="Comma 3 2 4 4 22" xfId="4306" xr:uid="{00000000-0005-0000-0000-0000B8110000}"/>
    <cellStyle name="Comma 3 2 4 4 3" xfId="4307" xr:uid="{00000000-0005-0000-0000-0000B9110000}"/>
    <cellStyle name="Comma 3 2 4 4 4" xfId="4308" xr:uid="{00000000-0005-0000-0000-0000BA110000}"/>
    <cellStyle name="Comma 3 2 4 4 5" xfId="4309" xr:uid="{00000000-0005-0000-0000-0000BB110000}"/>
    <cellStyle name="Comma 3 2 4 4 6" xfId="4310" xr:uid="{00000000-0005-0000-0000-0000BC110000}"/>
    <cellStyle name="Comma 3 2 4 4 7" xfId="4311" xr:uid="{00000000-0005-0000-0000-0000BD110000}"/>
    <cellStyle name="Comma 3 2 4 4 8" xfId="4312" xr:uid="{00000000-0005-0000-0000-0000BE110000}"/>
    <cellStyle name="Comma 3 2 4 4 9" xfId="4313" xr:uid="{00000000-0005-0000-0000-0000BF110000}"/>
    <cellStyle name="Comma 3 2 4 40" xfId="4314" xr:uid="{00000000-0005-0000-0000-0000C0110000}"/>
    <cellStyle name="Comma 3 2 4 41" xfId="4315" xr:uid="{00000000-0005-0000-0000-0000C1110000}"/>
    <cellStyle name="Comma 3 2 4 42" xfId="4316" xr:uid="{00000000-0005-0000-0000-0000C2110000}"/>
    <cellStyle name="Comma 3 2 4 43" xfId="4317" xr:uid="{00000000-0005-0000-0000-0000C3110000}"/>
    <cellStyle name="Comma 3 2 4 44" xfId="4318" xr:uid="{00000000-0005-0000-0000-0000C4110000}"/>
    <cellStyle name="Comma 3 2 4 45" xfId="4319" xr:uid="{00000000-0005-0000-0000-0000C5110000}"/>
    <cellStyle name="Comma 3 2 4 46" xfId="4320" xr:uid="{00000000-0005-0000-0000-0000C6110000}"/>
    <cellStyle name="Comma 3 2 4 47" xfId="4321" xr:uid="{00000000-0005-0000-0000-0000C7110000}"/>
    <cellStyle name="Comma 3 2 4 48" xfId="4322" xr:uid="{00000000-0005-0000-0000-0000C8110000}"/>
    <cellStyle name="Comma 3 2 4 49" xfId="4323" xr:uid="{00000000-0005-0000-0000-0000C9110000}"/>
    <cellStyle name="Comma 3 2 4 5" xfId="4324" xr:uid="{00000000-0005-0000-0000-0000CA110000}"/>
    <cellStyle name="Comma 3 2 4 5 10" xfId="4325" xr:uid="{00000000-0005-0000-0000-0000CB110000}"/>
    <cellStyle name="Comma 3 2 4 5 11" xfId="4326" xr:uid="{00000000-0005-0000-0000-0000CC110000}"/>
    <cellStyle name="Comma 3 2 4 5 12" xfId="4327" xr:uid="{00000000-0005-0000-0000-0000CD110000}"/>
    <cellStyle name="Comma 3 2 4 5 13" xfId="4328" xr:uid="{00000000-0005-0000-0000-0000CE110000}"/>
    <cellStyle name="Comma 3 2 4 5 14" xfId="4329" xr:uid="{00000000-0005-0000-0000-0000CF110000}"/>
    <cellStyle name="Comma 3 2 4 5 15" xfId="4330" xr:uid="{00000000-0005-0000-0000-0000D0110000}"/>
    <cellStyle name="Comma 3 2 4 5 16" xfId="4331" xr:uid="{00000000-0005-0000-0000-0000D1110000}"/>
    <cellStyle name="Comma 3 2 4 5 17" xfId="4332" xr:uid="{00000000-0005-0000-0000-0000D2110000}"/>
    <cellStyle name="Comma 3 2 4 5 18" xfId="4333" xr:uid="{00000000-0005-0000-0000-0000D3110000}"/>
    <cellStyle name="Comma 3 2 4 5 19" xfId="4334" xr:uid="{00000000-0005-0000-0000-0000D4110000}"/>
    <cellStyle name="Comma 3 2 4 5 2" xfId="4335" xr:uid="{00000000-0005-0000-0000-0000D5110000}"/>
    <cellStyle name="Comma 3 2 4 5 20" xfId="4336" xr:uid="{00000000-0005-0000-0000-0000D6110000}"/>
    <cellStyle name="Comma 3 2 4 5 21" xfId="4337" xr:uid="{00000000-0005-0000-0000-0000D7110000}"/>
    <cellStyle name="Comma 3 2 4 5 22" xfId="4338" xr:uid="{00000000-0005-0000-0000-0000D8110000}"/>
    <cellStyle name="Comma 3 2 4 5 3" xfId="4339" xr:uid="{00000000-0005-0000-0000-0000D9110000}"/>
    <cellStyle name="Comma 3 2 4 5 4" xfId="4340" xr:uid="{00000000-0005-0000-0000-0000DA110000}"/>
    <cellStyle name="Comma 3 2 4 5 5" xfId="4341" xr:uid="{00000000-0005-0000-0000-0000DB110000}"/>
    <cellStyle name="Comma 3 2 4 5 6" xfId="4342" xr:uid="{00000000-0005-0000-0000-0000DC110000}"/>
    <cellStyle name="Comma 3 2 4 5 7" xfId="4343" xr:uid="{00000000-0005-0000-0000-0000DD110000}"/>
    <cellStyle name="Comma 3 2 4 5 8" xfId="4344" xr:uid="{00000000-0005-0000-0000-0000DE110000}"/>
    <cellStyle name="Comma 3 2 4 5 9" xfId="4345" xr:uid="{00000000-0005-0000-0000-0000DF110000}"/>
    <cellStyle name="Comma 3 2 4 50" xfId="4346" xr:uid="{00000000-0005-0000-0000-0000E0110000}"/>
    <cellStyle name="Comma 3 2 4 51" xfId="4347" xr:uid="{00000000-0005-0000-0000-0000E1110000}"/>
    <cellStyle name="Comma 3 2 4 52" xfId="4348" xr:uid="{00000000-0005-0000-0000-0000E2110000}"/>
    <cellStyle name="Comma 3 2 4 53" xfId="4349" xr:uid="{00000000-0005-0000-0000-0000E3110000}"/>
    <cellStyle name="Comma 3 2 4 54" xfId="4350" xr:uid="{00000000-0005-0000-0000-0000E4110000}"/>
    <cellStyle name="Comma 3 2 4 55" xfId="4351" xr:uid="{00000000-0005-0000-0000-0000E5110000}"/>
    <cellStyle name="Comma 3 2 4 56" xfId="4352" xr:uid="{00000000-0005-0000-0000-0000E6110000}"/>
    <cellStyle name="Comma 3 2 4 6" xfId="4353" xr:uid="{00000000-0005-0000-0000-0000E7110000}"/>
    <cellStyle name="Comma 3 2 4 6 10" xfId="4354" xr:uid="{00000000-0005-0000-0000-0000E8110000}"/>
    <cellStyle name="Comma 3 2 4 6 11" xfId="4355" xr:uid="{00000000-0005-0000-0000-0000E9110000}"/>
    <cellStyle name="Comma 3 2 4 6 12" xfId="4356" xr:uid="{00000000-0005-0000-0000-0000EA110000}"/>
    <cellStyle name="Comma 3 2 4 6 13" xfId="4357" xr:uid="{00000000-0005-0000-0000-0000EB110000}"/>
    <cellStyle name="Comma 3 2 4 6 14" xfId="4358" xr:uid="{00000000-0005-0000-0000-0000EC110000}"/>
    <cellStyle name="Comma 3 2 4 6 15" xfId="4359" xr:uid="{00000000-0005-0000-0000-0000ED110000}"/>
    <cellStyle name="Comma 3 2 4 6 16" xfId="4360" xr:uid="{00000000-0005-0000-0000-0000EE110000}"/>
    <cellStyle name="Comma 3 2 4 6 17" xfId="4361" xr:uid="{00000000-0005-0000-0000-0000EF110000}"/>
    <cellStyle name="Comma 3 2 4 6 18" xfId="4362" xr:uid="{00000000-0005-0000-0000-0000F0110000}"/>
    <cellStyle name="Comma 3 2 4 6 19" xfId="4363" xr:uid="{00000000-0005-0000-0000-0000F1110000}"/>
    <cellStyle name="Comma 3 2 4 6 2" xfId="4364" xr:uid="{00000000-0005-0000-0000-0000F2110000}"/>
    <cellStyle name="Comma 3 2 4 6 20" xfId="4365" xr:uid="{00000000-0005-0000-0000-0000F3110000}"/>
    <cellStyle name="Comma 3 2 4 6 21" xfId="4366" xr:uid="{00000000-0005-0000-0000-0000F4110000}"/>
    <cellStyle name="Comma 3 2 4 6 22" xfId="4367" xr:uid="{00000000-0005-0000-0000-0000F5110000}"/>
    <cellStyle name="Comma 3 2 4 6 3" xfId="4368" xr:uid="{00000000-0005-0000-0000-0000F6110000}"/>
    <cellStyle name="Comma 3 2 4 6 4" xfId="4369" xr:uid="{00000000-0005-0000-0000-0000F7110000}"/>
    <cellStyle name="Comma 3 2 4 6 5" xfId="4370" xr:uid="{00000000-0005-0000-0000-0000F8110000}"/>
    <cellStyle name="Comma 3 2 4 6 6" xfId="4371" xr:uid="{00000000-0005-0000-0000-0000F9110000}"/>
    <cellStyle name="Comma 3 2 4 6 7" xfId="4372" xr:uid="{00000000-0005-0000-0000-0000FA110000}"/>
    <cellStyle name="Comma 3 2 4 6 8" xfId="4373" xr:uid="{00000000-0005-0000-0000-0000FB110000}"/>
    <cellStyle name="Comma 3 2 4 6 9" xfId="4374" xr:uid="{00000000-0005-0000-0000-0000FC110000}"/>
    <cellStyle name="Comma 3 2 4 7" xfId="4375" xr:uid="{00000000-0005-0000-0000-0000FD110000}"/>
    <cellStyle name="Comma 3 2 4 8" xfId="4376" xr:uid="{00000000-0005-0000-0000-0000FE110000}"/>
    <cellStyle name="Comma 3 2 4 9" xfId="4377" xr:uid="{00000000-0005-0000-0000-0000FF110000}"/>
    <cellStyle name="Comma 3 2 40" xfId="4378" xr:uid="{00000000-0005-0000-0000-000000120000}"/>
    <cellStyle name="Comma 3 2 41" xfId="4379" xr:uid="{00000000-0005-0000-0000-000001120000}"/>
    <cellStyle name="Comma 3 2 42" xfId="4380" xr:uid="{00000000-0005-0000-0000-000002120000}"/>
    <cellStyle name="Comma 3 2 43" xfId="4381" xr:uid="{00000000-0005-0000-0000-000003120000}"/>
    <cellStyle name="Comma 3 2 44" xfId="4382" xr:uid="{00000000-0005-0000-0000-000004120000}"/>
    <cellStyle name="Comma 3 2 45" xfId="4383" xr:uid="{00000000-0005-0000-0000-000005120000}"/>
    <cellStyle name="Comma 3 2 46" xfId="4384" xr:uid="{00000000-0005-0000-0000-000006120000}"/>
    <cellStyle name="Comma 3 2 47" xfId="4385" xr:uid="{00000000-0005-0000-0000-000007120000}"/>
    <cellStyle name="Comma 3 2 48" xfId="4386" xr:uid="{00000000-0005-0000-0000-000008120000}"/>
    <cellStyle name="Comma 3 2 49" xfId="4387" xr:uid="{00000000-0005-0000-0000-000009120000}"/>
    <cellStyle name="Comma 3 2 5" xfId="4388" xr:uid="{00000000-0005-0000-0000-00000A120000}"/>
    <cellStyle name="Comma 3 2 5 10" xfId="4389" xr:uid="{00000000-0005-0000-0000-00000B120000}"/>
    <cellStyle name="Comma 3 2 5 11" xfId="4390" xr:uid="{00000000-0005-0000-0000-00000C120000}"/>
    <cellStyle name="Comma 3 2 5 12" xfId="4391" xr:uid="{00000000-0005-0000-0000-00000D120000}"/>
    <cellStyle name="Comma 3 2 5 13" xfId="4392" xr:uid="{00000000-0005-0000-0000-00000E120000}"/>
    <cellStyle name="Comma 3 2 5 14" xfId="4393" xr:uid="{00000000-0005-0000-0000-00000F120000}"/>
    <cellStyle name="Comma 3 2 5 15" xfId="4394" xr:uid="{00000000-0005-0000-0000-000010120000}"/>
    <cellStyle name="Comma 3 2 5 16" xfId="4395" xr:uid="{00000000-0005-0000-0000-000011120000}"/>
    <cellStyle name="Comma 3 2 5 17" xfId="4396" xr:uid="{00000000-0005-0000-0000-000012120000}"/>
    <cellStyle name="Comma 3 2 5 18" xfId="4397" xr:uid="{00000000-0005-0000-0000-000013120000}"/>
    <cellStyle name="Comma 3 2 5 19" xfId="4398" xr:uid="{00000000-0005-0000-0000-000014120000}"/>
    <cellStyle name="Comma 3 2 5 2" xfId="4399" xr:uid="{00000000-0005-0000-0000-000015120000}"/>
    <cellStyle name="Comma 3 2 5 20" xfId="4400" xr:uid="{00000000-0005-0000-0000-000016120000}"/>
    <cellStyle name="Comma 3 2 5 21" xfId="4401" xr:uid="{00000000-0005-0000-0000-000017120000}"/>
    <cellStyle name="Comma 3 2 5 22" xfId="4402" xr:uid="{00000000-0005-0000-0000-000018120000}"/>
    <cellStyle name="Comma 3 2 5 3" xfId="4403" xr:uid="{00000000-0005-0000-0000-000019120000}"/>
    <cellStyle name="Comma 3 2 5 4" xfId="4404" xr:uid="{00000000-0005-0000-0000-00001A120000}"/>
    <cellStyle name="Comma 3 2 5 5" xfId="4405" xr:uid="{00000000-0005-0000-0000-00001B120000}"/>
    <cellStyle name="Comma 3 2 5 6" xfId="4406" xr:uid="{00000000-0005-0000-0000-00001C120000}"/>
    <cellStyle name="Comma 3 2 5 7" xfId="4407" xr:uid="{00000000-0005-0000-0000-00001D120000}"/>
    <cellStyle name="Comma 3 2 5 8" xfId="4408" xr:uid="{00000000-0005-0000-0000-00001E120000}"/>
    <cellStyle name="Comma 3 2 5 9" xfId="4409" xr:uid="{00000000-0005-0000-0000-00001F120000}"/>
    <cellStyle name="Comma 3 2 50" xfId="4410" xr:uid="{00000000-0005-0000-0000-000020120000}"/>
    <cellStyle name="Comma 3 2 51" xfId="4411" xr:uid="{00000000-0005-0000-0000-000021120000}"/>
    <cellStyle name="Comma 3 2 52" xfId="4412" xr:uid="{00000000-0005-0000-0000-000022120000}"/>
    <cellStyle name="Comma 3 2 53" xfId="4413" xr:uid="{00000000-0005-0000-0000-000023120000}"/>
    <cellStyle name="Comma 3 2 54" xfId="4414" xr:uid="{00000000-0005-0000-0000-000024120000}"/>
    <cellStyle name="Comma 3 2 55" xfId="4415" xr:uid="{00000000-0005-0000-0000-000025120000}"/>
    <cellStyle name="Comma 3 2 56" xfId="4416" xr:uid="{00000000-0005-0000-0000-000026120000}"/>
    <cellStyle name="Comma 3 2 57" xfId="4417" xr:uid="{00000000-0005-0000-0000-000027120000}"/>
    <cellStyle name="Comma 3 2 58" xfId="4418" xr:uid="{00000000-0005-0000-0000-000028120000}"/>
    <cellStyle name="Comma 3 2 59" xfId="4419" xr:uid="{00000000-0005-0000-0000-000029120000}"/>
    <cellStyle name="Comma 3 2 6" xfId="4420" xr:uid="{00000000-0005-0000-0000-00002A120000}"/>
    <cellStyle name="Comma 3 2 6 10" xfId="4421" xr:uid="{00000000-0005-0000-0000-00002B120000}"/>
    <cellStyle name="Comma 3 2 6 11" xfId="4422" xr:uid="{00000000-0005-0000-0000-00002C120000}"/>
    <cellStyle name="Comma 3 2 6 12" xfId="4423" xr:uid="{00000000-0005-0000-0000-00002D120000}"/>
    <cellStyle name="Comma 3 2 6 13" xfId="4424" xr:uid="{00000000-0005-0000-0000-00002E120000}"/>
    <cellStyle name="Comma 3 2 6 14" xfId="4425" xr:uid="{00000000-0005-0000-0000-00002F120000}"/>
    <cellStyle name="Comma 3 2 6 15" xfId="4426" xr:uid="{00000000-0005-0000-0000-000030120000}"/>
    <cellStyle name="Comma 3 2 6 16" xfId="4427" xr:uid="{00000000-0005-0000-0000-000031120000}"/>
    <cellStyle name="Comma 3 2 6 17" xfId="4428" xr:uid="{00000000-0005-0000-0000-000032120000}"/>
    <cellStyle name="Comma 3 2 6 18" xfId="4429" xr:uid="{00000000-0005-0000-0000-000033120000}"/>
    <cellStyle name="Comma 3 2 6 19" xfId="4430" xr:uid="{00000000-0005-0000-0000-000034120000}"/>
    <cellStyle name="Comma 3 2 6 2" xfId="4431" xr:uid="{00000000-0005-0000-0000-000035120000}"/>
    <cellStyle name="Comma 3 2 6 20" xfId="4432" xr:uid="{00000000-0005-0000-0000-000036120000}"/>
    <cellStyle name="Comma 3 2 6 21" xfId="4433" xr:uid="{00000000-0005-0000-0000-000037120000}"/>
    <cellStyle name="Comma 3 2 6 22" xfId="4434" xr:uid="{00000000-0005-0000-0000-000038120000}"/>
    <cellStyle name="Comma 3 2 6 3" xfId="4435" xr:uid="{00000000-0005-0000-0000-000039120000}"/>
    <cellStyle name="Comma 3 2 6 4" xfId="4436" xr:uid="{00000000-0005-0000-0000-00003A120000}"/>
    <cellStyle name="Comma 3 2 6 5" xfId="4437" xr:uid="{00000000-0005-0000-0000-00003B120000}"/>
    <cellStyle name="Comma 3 2 6 6" xfId="4438" xr:uid="{00000000-0005-0000-0000-00003C120000}"/>
    <cellStyle name="Comma 3 2 6 7" xfId="4439" xr:uid="{00000000-0005-0000-0000-00003D120000}"/>
    <cellStyle name="Comma 3 2 6 8" xfId="4440" xr:uid="{00000000-0005-0000-0000-00003E120000}"/>
    <cellStyle name="Comma 3 2 6 9" xfId="4441" xr:uid="{00000000-0005-0000-0000-00003F120000}"/>
    <cellStyle name="Comma 3 2 60" xfId="7920" xr:uid="{00000000-0005-0000-0000-000040120000}"/>
    <cellStyle name="Comma 3 2 61" xfId="11110" xr:uid="{00000000-0005-0000-0000-000050120000}"/>
    <cellStyle name="Comma 3 2 7" xfId="4442" xr:uid="{00000000-0005-0000-0000-000041120000}"/>
    <cellStyle name="Comma 3 2 7 10" xfId="4443" xr:uid="{00000000-0005-0000-0000-000042120000}"/>
    <cellStyle name="Comma 3 2 7 11" xfId="4444" xr:uid="{00000000-0005-0000-0000-000043120000}"/>
    <cellStyle name="Comma 3 2 7 12" xfId="4445" xr:uid="{00000000-0005-0000-0000-000044120000}"/>
    <cellStyle name="Comma 3 2 7 13" xfId="4446" xr:uid="{00000000-0005-0000-0000-000045120000}"/>
    <cellStyle name="Comma 3 2 7 14" xfId="4447" xr:uid="{00000000-0005-0000-0000-000046120000}"/>
    <cellStyle name="Comma 3 2 7 15" xfId="4448" xr:uid="{00000000-0005-0000-0000-000047120000}"/>
    <cellStyle name="Comma 3 2 7 16" xfId="4449" xr:uid="{00000000-0005-0000-0000-000048120000}"/>
    <cellStyle name="Comma 3 2 7 17" xfId="4450" xr:uid="{00000000-0005-0000-0000-000049120000}"/>
    <cellStyle name="Comma 3 2 7 18" xfId="4451" xr:uid="{00000000-0005-0000-0000-00004A120000}"/>
    <cellStyle name="Comma 3 2 7 19" xfId="4452" xr:uid="{00000000-0005-0000-0000-00004B120000}"/>
    <cellStyle name="Comma 3 2 7 2" xfId="4453" xr:uid="{00000000-0005-0000-0000-00004C120000}"/>
    <cellStyle name="Comma 3 2 7 20" xfId="4454" xr:uid="{00000000-0005-0000-0000-00004D120000}"/>
    <cellStyle name="Comma 3 2 7 21" xfId="4455" xr:uid="{00000000-0005-0000-0000-00004E120000}"/>
    <cellStyle name="Comma 3 2 7 22" xfId="4456" xr:uid="{00000000-0005-0000-0000-00004F120000}"/>
    <cellStyle name="Comma 3 2 7 3" xfId="4457" xr:uid="{00000000-0005-0000-0000-000050120000}"/>
    <cellStyle name="Comma 3 2 7 4" xfId="4458" xr:uid="{00000000-0005-0000-0000-000051120000}"/>
    <cellStyle name="Comma 3 2 7 5" xfId="4459" xr:uid="{00000000-0005-0000-0000-000052120000}"/>
    <cellStyle name="Comma 3 2 7 6" xfId="4460" xr:uid="{00000000-0005-0000-0000-000053120000}"/>
    <cellStyle name="Comma 3 2 7 7" xfId="4461" xr:uid="{00000000-0005-0000-0000-000054120000}"/>
    <cellStyle name="Comma 3 2 7 8" xfId="4462" xr:uid="{00000000-0005-0000-0000-000055120000}"/>
    <cellStyle name="Comma 3 2 7 9" xfId="4463" xr:uid="{00000000-0005-0000-0000-000056120000}"/>
    <cellStyle name="Comma 3 2 8" xfId="4464" xr:uid="{00000000-0005-0000-0000-000057120000}"/>
    <cellStyle name="Comma 3 2 8 10" xfId="4465" xr:uid="{00000000-0005-0000-0000-000058120000}"/>
    <cellStyle name="Comma 3 2 8 11" xfId="4466" xr:uid="{00000000-0005-0000-0000-000059120000}"/>
    <cellStyle name="Comma 3 2 8 12" xfId="4467" xr:uid="{00000000-0005-0000-0000-00005A120000}"/>
    <cellStyle name="Comma 3 2 8 13" xfId="4468" xr:uid="{00000000-0005-0000-0000-00005B120000}"/>
    <cellStyle name="Comma 3 2 8 14" xfId="4469" xr:uid="{00000000-0005-0000-0000-00005C120000}"/>
    <cellStyle name="Comma 3 2 8 15" xfId="4470" xr:uid="{00000000-0005-0000-0000-00005D120000}"/>
    <cellStyle name="Comma 3 2 8 16" xfId="4471" xr:uid="{00000000-0005-0000-0000-00005E120000}"/>
    <cellStyle name="Comma 3 2 8 17" xfId="4472" xr:uid="{00000000-0005-0000-0000-00005F120000}"/>
    <cellStyle name="Comma 3 2 8 18" xfId="4473" xr:uid="{00000000-0005-0000-0000-000060120000}"/>
    <cellStyle name="Comma 3 2 8 19" xfId="4474" xr:uid="{00000000-0005-0000-0000-000061120000}"/>
    <cellStyle name="Comma 3 2 8 2" xfId="4475" xr:uid="{00000000-0005-0000-0000-000062120000}"/>
    <cellStyle name="Comma 3 2 8 20" xfId="4476" xr:uid="{00000000-0005-0000-0000-000063120000}"/>
    <cellStyle name="Comma 3 2 8 21" xfId="4477" xr:uid="{00000000-0005-0000-0000-000064120000}"/>
    <cellStyle name="Comma 3 2 8 22" xfId="4478" xr:uid="{00000000-0005-0000-0000-000065120000}"/>
    <cellStyle name="Comma 3 2 8 3" xfId="4479" xr:uid="{00000000-0005-0000-0000-000066120000}"/>
    <cellStyle name="Comma 3 2 8 4" xfId="4480" xr:uid="{00000000-0005-0000-0000-000067120000}"/>
    <cellStyle name="Comma 3 2 8 5" xfId="4481" xr:uid="{00000000-0005-0000-0000-000068120000}"/>
    <cellStyle name="Comma 3 2 8 6" xfId="4482" xr:uid="{00000000-0005-0000-0000-000069120000}"/>
    <cellStyle name="Comma 3 2 8 7" xfId="4483" xr:uid="{00000000-0005-0000-0000-00006A120000}"/>
    <cellStyle name="Comma 3 2 8 8" xfId="4484" xr:uid="{00000000-0005-0000-0000-00006B120000}"/>
    <cellStyle name="Comma 3 2 8 9" xfId="4485" xr:uid="{00000000-0005-0000-0000-00006C120000}"/>
    <cellStyle name="Comma 3 2 9" xfId="4486" xr:uid="{00000000-0005-0000-0000-00006D120000}"/>
    <cellStyle name="Comma 3 2 9 10" xfId="4487" xr:uid="{00000000-0005-0000-0000-00006E120000}"/>
    <cellStyle name="Comma 3 2 9 11" xfId="4488" xr:uid="{00000000-0005-0000-0000-00006F120000}"/>
    <cellStyle name="Comma 3 2 9 12" xfId="4489" xr:uid="{00000000-0005-0000-0000-000070120000}"/>
    <cellStyle name="Comma 3 2 9 13" xfId="4490" xr:uid="{00000000-0005-0000-0000-000071120000}"/>
    <cellStyle name="Comma 3 2 9 14" xfId="4491" xr:uid="{00000000-0005-0000-0000-000072120000}"/>
    <cellStyle name="Comma 3 2 9 15" xfId="4492" xr:uid="{00000000-0005-0000-0000-000073120000}"/>
    <cellStyle name="Comma 3 2 9 16" xfId="4493" xr:uid="{00000000-0005-0000-0000-000074120000}"/>
    <cellStyle name="Comma 3 2 9 17" xfId="4494" xr:uid="{00000000-0005-0000-0000-000075120000}"/>
    <cellStyle name="Comma 3 2 9 18" xfId="4495" xr:uid="{00000000-0005-0000-0000-000076120000}"/>
    <cellStyle name="Comma 3 2 9 19" xfId="4496" xr:uid="{00000000-0005-0000-0000-000077120000}"/>
    <cellStyle name="Comma 3 2 9 2" xfId="4497" xr:uid="{00000000-0005-0000-0000-000078120000}"/>
    <cellStyle name="Comma 3 2 9 20" xfId="4498" xr:uid="{00000000-0005-0000-0000-000079120000}"/>
    <cellStyle name="Comma 3 2 9 21" xfId="4499" xr:uid="{00000000-0005-0000-0000-00007A120000}"/>
    <cellStyle name="Comma 3 2 9 22" xfId="4500" xr:uid="{00000000-0005-0000-0000-00007B120000}"/>
    <cellStyle name="Comma 3 2 9 3" xfId="4501" xr:uid="{00000000-0005-0000-0000-00007C120000}"/>
    <cellStyle name="Comma 3 2 9 4" xfId="4502" xr:uid="{00000000-0005-0000-0000-00007D120000}"/>
    <cellStyle name="Comma 3 2 9 5" xfId="4503" xr:uid="{00000000-0005-0000-0000-00007E120000}"/>
    <cellStyle name="Comma 3 2 9 6" xfId="4504" xr:uid="{00000000-0005-0000-0000-00007F120000}"/>
    <cellStyle name="Comma 3 2 9 7" xfId="4505" xr:uid="{00000000-0005-0000-0000-000080120000}"/>
    <cellStyle name="Comma 3 2 9 8" xfId="4506" xr:uid="{00000000-0005-0000-0000-000081120000}"/>
    <cellStyle name="Comma 3 2 9 9" xfId="4507" xr:uid="{00000000-0005-0000-0000-000082120000}"/>
    <cellStyle name="Comma 3 20" xfId="4508" xr:uid="{00000000-0005-0000-0000-000083120000}"/>
    <cellStyle name="Comma 3 20 10" xfId="4509" xr:uid="{00000000-0005-0000-0000-000084120000}"/>
    <cellStyle name="Comma 3 20 11" xfId="4510" xr:uid="{00000000-0005-0000-0000-000085120000}"/>
    <cellStyle name="Comma 3 20 12" xfId="4511" xr:uid="{00000000-0005-0000-0000-000086120000}"/>
    <cellStyle name="Comma 3 20 13" xfId="4512" xr:uid="{00000000-0005-0000-0000-000087120000}"/>
    <cellStyle name="Comma 3 20 14" xfId="4513" xr:uid="{00000000-0005-0000-0000-000088120000}"/>
    <cellStyle name="Comma 3 20 15" xfId="4514" xr:uid="{00000000-0005-0000-0000-000089120000}"/>
    <cellStyle name="Comma 3 20 16" xfId="4515" xr:uid="{00000000-0005-0000-0000-00008A120000}"/>
    <cellStyle name="Comma 3 20 17" xfId="4516" xr:uid="{00000000-0005-0000-0000-00008B120000}"/>
    <cellStyle name="Comma 3 20 18" xfId="4517" xr:uid="{00000000-0005-0000-0000-00008C120000}"/>
    <cellStyle name="Comma 3 20 19" xfId="4518" xr:uid="{00000000-0005-0000-0000-00008D120000}"/>
    <cellStyle name="Comma 3 20 2" xfId="4519" xr:uid="{00000000-0005-0000-0000-00008E120000}"/>
    <cellStyle name="Comma 3 20 20" xfId="4520" xr:uid="{00000000-0005-0000-0000-00008F120000}"/>
    <cellStyle name="Comma 3 20 21" xfId="4521" xr:uid="{00000000-0005-0000-0000-000090120000}"/>
    <cellStyle name="Comma 3 20 22" xfId="4522" xr:uid="{00000000-0005-0000-0000-000091120000}"/>
    <cellStyle name="Comma 3 20 3" xfId="4523" xr:uid="{00000000-0005-0000-0000-000092120000}"/>
    <cellStyle name="Comma 3 20 4" xfId="4524" xr:uid="{00000000-0005-0000-0000-000093120000}"/>
    <cellStyle name="Comma 3 20 5" xfId="4525" xr:uid="{00000000-0005-0000-0000-000094120000}"/>
    <cellStyle name="Comma 3 20 6" xfId="4526" xr:uid="{00000000-0005-0000-0000-000095120000}"/>
    <cellStyle name="Comma 3 20 7" xfId="4527" xr:uid="{00000000-0005-0000-0000-000096120000}"/>
    <cellStyle name="Comma 3 20 8" xfId="4528" xr:uid="{00000000-0005-0000-0000-000097120000}"/>
    <cellStyle name="Comma 3 20 9" xfId="4529" xr:uid="{00000000-0005-0000-0000-000098120000}"/>
    <cellStyle name="Comma 3 21" xfId="4530" xr:uid="{00000000-0005-0000-0000-000099120000}"/>
    <cellStyle name="Comma 3 21 10" xfId="4531" xr:uid="{00000000-0005-0000-0000-00009A120000}"/>
    <cellStyle name="Comma 3 21 11" xfId="4532" xr:uid="{00000000-0005-0000-0000-00009B120000}"/>
    <cellStyle name="Comma 3 21 12" xfId="4533" xr:uid="{00000000-0005-0000-0000-00009C120000}"/>
    <cellStyle name="Comma 3 21 13" xfId="4534" xr:uid="{00000000-0005-0000-0000-00009D120000}"/>
    <cellStyle name="Comma 3 21 14" xfId="4535" xr:uid="{00000000-0005-0000-0000-00009E120000}"/>
    <cellStyle name="Comma 3 21 15" xfId="4536" xr:uid="{00000000-0005-0000-0000-00009F120000}"/>
    <cellStyle name="Comma 3 21 16" xfId="4537" xr:uid="{00000000-0005-0000-0000-0000A0120000}"/>
    <cellStyle name="Comma 3 21 17" xfId="4538" xr:uid="{00000000-0005-0000-0000-0000A1120000}"/>
    <cellStyle name="Comma 3 21 18" xfId="4539" xr:uid="{00000000-0005-0000-0000-0000A2120000}"/>
    <cellStyle name="Comma 3 21 19" xfId="4540" xr:uid="{00000000-0005-0000-0000-0000A3120000}"/>
    <cellStyle name="Comma 3 21 2" xfId="4541" xr:uid="{00000000-0005-0000-0000-0000A4120000}"/>
    <cellStyle name="Comma 3 21 20" xfId="4542" xr:uid="{00000000-0005-0000-0000-0000A5120000}"/>
    <cellStyle name="Comma 3 21 21" xfId="4543" xr:uid="{00000000-0005-0000-0000-0000A6120000}"/>
    <cellStyle name="Comma 3 21 22" xfId="4544" xr:uid="{00000000-0005-0000-0000-0000A7120000}"/>
    <cellStyle name="Comma 3 21 3" xfId="4545" xr:uid="{00000000-0005-0000-0000-0000A8120000}"/>
    <cellStyle name="Comma 3 21 4" xfId="4546" xr:uid="{00000000-0005-0000-0000-0000A9120000}"/>
    <cellStyle name="Comma 3 21 5" xfId="4547" xr:uid="{00000000-0005-0000-0000-0000AA120000}"/>
    <cellStyle name="Comma 3 21 6" xfId="4548" xr:uid="{00000000-0005-0000-0000-0000AB120000}"/>
    <cellStyle name="Comma 3 21 7" xfId="4549" xr:uid="{00000000-0005-0000-0000-0000AC120000}"/>
    <cellStyle name="Comma 3 21 8" xfId="4550" xr:uid="{00000000-0005-0000-0000-0000AD120000}"/>
    <cellStyle name="Comma 3 21 9" xfId="4551" xr:uid="{00000000-0005-0000-0000-0000AE120000}"/>
    <cellStyle name="Comma 3 22" xfId="4552" xr:uid="{00000000-0005-0000-0000-0000AF120000}"/>
    <cellStyle name="Comma 3 22 10" xfId="4553" xr:uid="{00000000-0005-0000-0000-0000B0120000}"/>
    <cellStyle name="Comma 3 22 11" xfId="4554" xr:uid="{00000000-0005-0000-0000-0000B1120000}"/>
    <cellStyle name="Comma 3 22 12" xfId="4555" xr:uid="{00000000-0005-0000-0000-0000B2120000}"/>
    <cellStyle name="Comma 3 22 13" xfId="4556" xr:uid="{00000000-0005-0000-0000-0000B3120000}"/>
    <cellStyle name="Comma 3 22 14" xfId="4557" xr:uid="{00000000-0005-0000-0000-0000B4120000}"/>
    <cellStyle name="Comma 3 22 15" xfId="4558" xr:uid="{00000000-0005-0000-0000-0000B5120000}"/>
    <cellStyle name="Comma 3 22 16" xfId="4559" xr:uid="{00000000-0005-0000-0000-0000B6120000}"/>
    <cellStyle name="Comma 3 22 17" xfId="4560" xr:uid="{00000000-0005-0000-0000-0000B7120000}"/>
    <cellStyle name="Comma 3 22 18" xfId="4561" xr:uid="{00000000-0005-0000-0000-0000B8120000}"/>
    <cellStyle name="Comma 3 22 19" xfId="4562" xr:uid="{00000000-0005-0000-0000-0000B9120000}"/>
    <cellStyle name="Comma 3 22 2" xfId="4563" xr:uid="{00000000-0005-0000-0000-0000BA120000}"/>
    <cellStyle name="Comma 3 22 20" xfId="4564" xr:uid="{00000000-0005-0000-0000-0000BB120000}"/>
    <cellStyle name="Comma 3 22 21" xfId="4565" xr:uid="{00000000-0005-0000-0000-0000BC120000}"/>
    <cellStyle name="Comma 3 22 22" xfId="4566" xr:uid="{00000000-0005-0000-0000-0000BD120000}"/>
    <cellStyle name="Comma 3 22 3" xfId="4567" xr:uid="{00000000-0005-0000-0000-0000BE120000}"/>
    <cellStyle name="Comma 3 22 4" xfId="4568" xr:uid="{00000000-0005-0000-0000-0000BF120000}"/>
    <cellStyle name="Comma 3 22 5" xfId="4569" xr:uid="{00000000-0005-0000-0000-0000C0120000}"/>
    <cellStyle name="Comma 3 22 6" xfId="4570" xr:uid="{00000000-0005-0000-0000-0000C1120000}"/>
    <cellStyle name="Comma 3 22 7" xfId="4571" xr:uid="{00000000-0005-0000-0000-0000C2120000}"/>
    <cellStyle name="Comma 3 22 8" xfId="4572" xr:uid="{00000000-0005-0000-0000-0000C3120000}"/>
    <cellStyle name="Comma 3 22 9" xfId="4573" xr:uid="{00000000-0005-0000-0000-0000C4120000}"/>
    <cellStyle name="Comma 3 23" xfId="4574" xr:uid="{00000000-0005-0000-0000-0000C5120000}"/>
    <cellStyle name="Comma 3 23 10" xfId="4575" xr:uid="{00000000-0005-0000-0000-0000C6120000}"/>
    <cellStyle name="Comma 3 23 11" xfId="4576" xr:uid="{00000000-0005-0000-0000-0000C7120000}"/>
    <cellStyle name="Comma 3 23 12" xfId="4577" xr:uid="{00000000-0005-0000-0000-0000C8120000}"/>
    <cellStyle name="Comma 3 23 13" xfId="4578" xr:uid="{00000000-0005-0000-0000-0000C9120000}"/>
    <cellStyle name="Comma 3 23 14" xfId="4579" xr:uid="{00000000-0005-0000-0000-0000CA120000}"/>
    <cellStyle name="Comma 3 23 15" xfId="4580" xr:uid="{00000000-0005-0000-0000-0000CB120000}"/>
    <cellStyle name="Comma 3 23 16" xfId="4581" xr:uid="{00000000-0005-0000-0000-0000CC120000}"/>
    <cellStyle name="Comma 3 23 17" xfId="4582" xr:uid="{00000000-0005-0000-0000-0000CD120000}"/>
    <cellStyle name="Comma 3 23 18" xfId="4583" xr:uid="{00000000-0005-0000-0000-0000CE120000}"/>
    <cellStyle name="Comma 3 23 19" xfId="4584" xr:uid="{00000000-0005-0000-0000-0000CF120000}"/>
    <cellStyle name="Comma 3 23 2" xfId="4585" xr:uid="{00000000-0005-0000-0000-0000D0120000}"/>
    <cellStyle name="Comma 3 23 20" xfId="4586" xr:uid="{00000000-0005-0000-0000-0000D1120000}"/>
    <cellStyle name="Comma 3 23 21" xfId="4587" xr:uid="{00000000-0005-0000-0000-0000D2120000}"/>
    <cellStyle name="Comma 3 23 22" xfId="4588" xr:uid="{00000000-0005-0000-0000-0000D3120000}"/>
    <cellStyle name="Comma 3 23 3" xfId="4589" xr:uid="{00000000-0005-0000-0000-0000D4120000}"/>
    <cellStyle name="Comma 3 23 4" xfId="4590" xr:uid="{00000000-0005-0000-0000-0000D5120000}"/>
    <cellStyle name="Comma 3 23 5" xfId="4591" xr:uid="{00000000-0005-0000-0000-0000D6120000}"/>
    <cellStyle name="Comma 3 23 6" xfId="4592" xr:uid="{00000000-0005-0000-0000-0000D7120000}"/>
    <cellStyle name="Comma 3 23 7" xfId="4593" xr:uid="{00000000-0005-0000-0000-0000D8120000}"/>
    <cellStyle name="Comma 3 23 8" xfId="4594" xr:uid="{00000000-0005-0000-0000-0000D9120000}"/>
    <cellStyle name="Comma 3 23 9" xfId="4595" xr:uid="{00000000-0005-0000-0000-0000DA120000}"/>
    <cellStyle name="Comma 3 24" xfId="4596" xr:uid="{00000000-0005-0000-0000-0000DB120000}"/>
    <cellStyle name="Comma 3 24 10" xfId="4597" xr:uid="{00000000-0005-0000-0000-0000DC120000}"/>
    <cellStyle name="Comma 3 24 11" xfId="4598" xr:uid="{00000000-0005-0000-0000-0000DD120000}"/>
    <cellStyle name="Comma 3 24 12" xfId="4599" xr:uid="{00000000-0005-0000-0000-0000DE120000}"/>
    <cellStyle name="Comma 3 24 13" xfId="4600" xr:uid="{00000000-0005-0000-0000-0000DF120000}"/>
    <cellStyle name="Comma 3 24 14" xfId="4601" xr:uid="{00000000-0005-0000-0000-0000E0120000}"/>
    <cellStyle name="Comma 3 24 15" xfId="4602" xr:uid="{00000000-0005-0000-0000-0000E1120000}"/>
    <cellStyle name="Comma 3 24 16" xfId="4603" xr:uid="{00000000-0005-0000-0000-0000E2120000}"/>
    <cellStyle name="Comma 3 24 17" xfId="4604" xr:uid="{00000000-0005-0000-0000-0000E3120000}"/>
    <cellStyle name="Comma 3 24 18" xfId="4605" xr:uid="{00000000-0005-0000-0000-0000E4120000}"/>
    <cellStyle name="Comma 3 24 19" xfId="4606" xr:uid="{00000000-0005-0000-0000-0000E5120000}"/>
    <cellStyle name="Comma 3 24 2" xfId="4607" xr:uid="{00000000-0005-0000-0000-0000E6120000}"/>
    <cellStyle name="Comma 3 24 20" xfId="4608" xr:uid="{00000000-0005-0000-0000-0000E7120000}"/>
    <cellStyle name="Comma 3 24 21" xfId="4609" xr:uid="{00000000-0005-0000-0000-0000E8120000}"/>
    <cellStyle name="Comma 3 24 22" xfId="4610" xr:uid="{00000000-0005-0000-0000-0000E9120000}"/>
    <cellStyle name="Comma 3 24 3" xfId="4611" xr:uid="{00000000-0005-0000-0000-0000EA120000}"/>
    <cellStyle name="Comma 3 24 4" xfId="4612" xr:uid="{00000000-0005-0000-0000-0000EB120000}"/>
    <cellStyle name="Comma 3 24 5" xfId="4613" xr:uid="{00000000-0005-0000-0000-0000EC120000}"/>
    <cellStyle name="Comma 3 24 6" xfId="4614" xr:uid="{00000000-0005-0000-0000-0000ED120000}"/>
    <cellStyle name="Comma 3 24 7" xfId="4615" xr:uid="{00000000-0005-0000-0000-0000EE120000}"/>
    <cellStyle name="Comma 3 24 8" xfId="4616" xr:uid="{00000000-0005-0000-0000-0000EF120000}"/>
    <cellStyle name="Comma 3 24 9" xfId="4617" xr:uid="{00000000-0005-0000-0000-0000F0120000}"/>
    <cellStyle name="Comma 3 25" xfId="4618" xr:uid="{00000000-0005-0000-0000-0000F1120000}"/>
    <cellStyle name="Comma 3 25 10" xfId="4619" xr:uid="{00000000-0005-0000-0000-0000F2120000}"/>
    <cellStyle name="Comma 3 25 11" xfId="4620" xr:uid="{00000000-0005-0000-0000-0000F3120000}"/>
    <cellStyle name="Comma 3 25 12" xfId="4621" xr:uid="{00000000-0005-0000-0000-0000F4120000}"/>
    <cellStyle name="Comma 3 25 13" xfId="4622" xr:uid="{00000000-0005-0000-0000-0000F5120000}"/>
    <cellStyle name="Comma 3 25 14" xfId="4623" xr:uid="{00000000-0005-0000-0000-0000F6120000}"/>
    <cellStyle name="Comma 3 25 15" xfId="4624" xr:uid="{00000000-0005-0000-0000-0000F7120000}"/>
    <cellStyle name="Comma 3 25 16" xfId="4625" xr:uid="{00000000-0005-0000-0000-0000F8120000}"/>
    <cellStyle name="Comma 3 25 17" xfId="4626" xr:uid="{00000000-0005-0000-0000-0000F9120000}"/>
    <cellStyle name="Comma 3 25 18" xfId="4627" xr:uid="{00000000-0005-0000-0000-0000FA120000}"/>
    <cellStyle name="Comma 3 25 19" xfId="4628" xr:uid="{00000000-0005-0000-0000-0000FB120000}"/>
    <cellStyle name="Comma 3 25 2" xfId="4629" xr:uid="{00000000-0005-0000-0000-0000FC120000}"/>
    <cellStyle name="Comma 3 25 20" xfId="4630" xr:uid="{00000000-0005-0000-0000-0000FD120000}"/>
    <cellStyle name="Comma 3 25 21" xfId="4631" xr:uid="{00000000-0005-0000-0000-0000FE120000}"/>
    <cellStyle name="Comma 3 25 22" xfId="4632" xr:uid="{00000000-0005-0000-0000-0000FF120000}"/>
    <cellStyle name="Comma 3 25 3" xfId="4633" xr:uid="{00000000-0005-0000-0000-000000130000}"/>
    <cellStyle name="Comma 3 25 4" xfId="4634" xr:uid="{00000000-0005-0000-0000-000001130000}"/>
    <cellStyle name="Comma 3 25 5" xfId="4635" xr:uid="{00000000-0005-0000-0000-000002130000}"/>
    <cellStyle name="Comma 3 25 6" xfId="4636" xr:uid="{00000000-0005-0000-0000-000003130000}"/>
    <cellStyle name="Comma 3 25 7" xfId="4637" xr:uid="{00000000-0005-0000-0000-000004130000}"/>
    <cellStyle name="Comma 3 25 8" xfId="4638" xr:uid="{00000000-0005-0000-0000-000005130000}"/>
    <cellStyle name="Comma 3 25 9" xfId="4639" xr:uid="{00000000-0005-0000-0000-000006130000}"/>
    <cellStyle name="Comma 3 26" xfId="4640" xr:uid="{00000000-0005-0000-0000-000007130000}"/>
    <cellStyle name="Comma 3 26 10" xfId="4641" xr:uid="{00000000-0005-0000-0000-000008130000}"/>
    <cellStyle name="Comma 3 26 11" xfId="4642" xr:uid="{00000000-0005-0000-0000-000009130000}"/>
    <cellStyle name="Comma 3 26 12" xfId="4643" xr:uid="{00000000-0005-0000-0000-00000A130000}"/>
    <cellStyle name="Comma 3 26 13" xfId="4644" xr:uid="{00000000-0005-0000-0000-00000B130000}"/>
    <cellStyle name="Comma 3 26 14" xfId="4645" xr:uid="{00000000-0005-0000-0000-00000C130000}"/>
    <cellStyle name="Comma 3 26 15" xfId="4646" xr:uid="{00000000-0005-0000-0000-00000D130000}"/>
    <cellStyle name="Comma 3 26 15 2" xfId="4647" xr:uid="{00000000-0005-0000-0000-00000E130000}"/>
    <cellStyle name="Comma 3 26 15 3" xfId="9543" xr:uid="{00000000-0005-0000-0000-0000F7100000}"/>
    <cellStyle name="Comma 3 26 16" xfId="4648" xr:uid="{00000000-0005-0000-0000-00000F130000}"/>
    <cellStyle name="Comma 3 26 16 2" xfId="4649" xr:uid="{00000000-0005-0000-0000-000010130000}"/>
    <cellStyle name="Comma 3 26 16 3" xfId="9544" xr:uid="{00000000-0005-0000-0000-0000F9100000}"/>
    <cellStyle name="Comma 3 26 17" xfId="4650" xr:uid="{00000000-0005-0000-0000-000011130000}"/>
    <cellStyle name="Comma 3 26 17 2" xfId="4651" xr:uid="{00000000-0005-0000-0000-000012130000}"/>
    <cellStyle name="Comma 3 26 17 3" xfId="9545" xr:uid="{00000000-0005-0000-0000-0000FB100000}"/>
    <cellStyle name="Comma 3 26 18" xfId="4652" xr:uid="{00000000-0005-0000-0000-000013130000}"/>
    <cellStyle name="Comma 3 26 18 2" xfId="4653" xr:uid="{00000000-0005-0000-0000-000014130000}"/>
    <cellStyle name="Comma 3 26 18 3" xfId="9546" xr:uid="{00000000-0005-0000-0000-0000FD100000}"/>
    <cellStyle name="Comma 3 26 19" xfId="4654" xr:uid="{00000000-0005-0000-0000-000015130000}"/>
    <cellStyle name="Comma 3 26 19 2" xfId="4655" xr:uid="{00000000-0005-0000-0000-000016130000}"/>
    <cellStyle name="Comma 3 26 19 3" xfId="9547" xr:uid="{00000000-0005-0000-0000-0000FF100000}"/>
    <cellStyle name="Comma 3 26 2" xfId="4656" xr:uid="{00000000-0005-0000-0000-000017130000}"/>
    <cellStyle name="Comma 3 26 2 2" xfId="4657" xr:uid="{00000000-0005-0000-0000-000018130000}"/>
    <cellStyle name="Comma 3 26 2 3" xfId="9548" xr:uid="{00000000-0005-0000-0000-000001110000}"/>
    <cellStyle name="Comma 3 26 20" xfId="4658" xr:uid="{00000000-0005-0000-0000-000019130000}"/>
    <cellStyle name="Comma 3 26 20 2" xfId="4659" xr:uid="{00000000-0005-0000-0000-00001A130000}"/>
    <cellStyle name="Comma 3 26 20 3" xfId="9549" xr:uid="{00000000-0005-0000-0000-000003110000}"/>
    <cellStyle name="Comma 3 26 21" xfId="4660" xr:uid="{00000000-0005-0000-0000-00001B130000}"/>
    <cellStyle name="Comma 3 26 21 2" xfId="4661" xr:uid="{00000000-0005-0000-0000-00001C130000}"/>
    <cellStyle name="Comma 3 26 21 3" xfId="9550" xr:uid="{00000000-0005-0000-0000-000005110000}"/>
    <cellStyle name="Comma 3 26 22" xfId="4662" xr:uid="{00000000-0005-0000-0000-00001D130000}"/>
    <cellStyle name="Comma 3 26 22 2" xfId="4663" xr:uid="{00000000-0005-0000-0000-00001E130000}"/>
    <cellStyle name="Comma 3 26 22 3" xfId="9551" xr:uid="{00000000-0005-0000-0000-000007110000}"/>
    <cellStyle name="Comma 3 26 3" xfId="4664" xr:uid="{00000000-0005-0000-0000-00001F130000}"/>
    <cellStyle name="Comma 3 26 3 2" xfId="4665" xr:uid="{00000000-0005-0000-0000-000020130000}"/>
    <cellStyle name="Comma 3 26 3 3" xfId="9552" xr:uid="{00000000-0005-0000-0000-000009110000}"/>
    <cellStyle name="Comma 3 26 4" xfId="4666" xr:uid="{00000000-0005-0000-0000-000021130000}"/>
    <cellStyle name="Comma 3 26 4 2" xfId="4667" xr:uid="{00000000-0005-0000-0000-000022130000}"/>
    <cellStyle name="Comma 3 26 4 3" xfId="9553" xr:uid="{00000000-0005-0000-0000-00000B110000}"/>
    <cellStyle name="Comma 3 26 5" xfId="4668" xr:uid="{00000000-0005-0000-0000-000023130000}"/>
    <cellStyle name="Comma 3 26 5 2" xfId="4669" xr:uid="{00000000-0005-0000-0000-000024130000}"/>
    <cellStyle name="Comma 3 26 5 3" xfId="9554" xr:uid="{00000000-0005-0000-0000-00000D110000}"/>
    <cellStyle name="Comma 3 26 6" xfId="4670" xr:uid="{00000000-0005-0000-0000-000025130000}"/>
    <cellStyle name="Comma 3 26 6 2" xfId="4671" xr:uid="{00000000-0005-0000-0000-000026130000}"/>
    <cellStyle name="Comma 3 26 6 3" xfId="9555" xr:uid="{00000000-0005-0000-0000-00000F110000}"/>
    <cellStyle name="Comma 3 26 7" xfId="4672" xr:uid="{00000000-0005-0000-0000-000027130000}"/>
    <cellStyle name="Comma 3 26 7 2" xfId="4673" xr:uid="{00000000-0005-0000-0000-000028130000}"/>
    <cellStyle name="Comma 3 26 7 3" xfId="9556" xr:uid="{00000000-0005-0000-0000-000011110000}"/>
    <cellStyle name="Comma 3 26 8" xfId="4674" xr:uid="{00000000-0005-0000-0000-000029130000}"/>
    <cellStyle name="Comma 3 26 8 2" xfId="4675" xr:uid="{00000000-0005-0000-0000-00002A130000}"/>
    <cellStyle name="Comma 3 26 8 3" xfId="9557" xr:uid="{00000000-0005-0000-0000-000013110000}"/>
    <cellStyle name="Comma 3 26 9" xfId="4676" xr:uid="{00000000-0005-0000-0000-00002B130000}"/>
    <cellStyle name="Comma 3 26 9 2" xfId="4677" xr:uid="{00000000-0005-0000-0000-00002C130000}"/>
    <cellStyle name="Comma 3 26 9 3" xfId="9558" xr:uid="{00000000-0005-0000-0000-000015110000}"/>
    <cellStyle name="Comma 3 27" xfId="4678" xr:uid="{00000000-0005-0000-0000-00002D130000}"/>
    <cellStyle name="Comma 3 27 10" xfId="4679" xr:uid="{00000000-0005-0000-0000-00002E130000}"/>
    <cellStyle name="Comma 3 27 10 2" xfId="4680" xr:uid="{00000000-0005-0000-0000-00002F130000}"/>
    <cellStyle name="Comma 3 27 10 3" xfId="9559" xr:uid="{00000000-0005-0000-0000-000018110000}"/>
    <cellStyle name="Comma 3 27 11" xfId="4681" xr:uid="{00000000-0005-0000-0000-000030130000}"/>
    <cellStyle name="Comma 3 27 11 2" xfId="4682" xr:uid="{00000000-0005-0000-0000-000031130000}"/>
    <cellStyle name="Comma 3 27 11 3" xfId="9560" xr:uid="{00000000-0005-0000-0000-00001A110000}"/>
    <cellStyle name="Comma 3 27 12" xfId="4683" xr:uid="{00000000-0005-0000-0000-000032130000}"/>
    <cellStyle name="Comma 3 27 12 2" xfId="4684" xr:uid="{00000000-0005-0000-0000-000033130000}"/>
    <cellStyle name="Comma 3 27 12 3" xfId="9561" xr:uid="{00000000-0005-0000-0000-00001C110000}"/>
    <cellStyle name="Comma 3 27 13" xfId="4685" xr:uid="{00000000-0005-0000-0000-000034130000}"/>
    <cellStyle name="Comma 3 27 13 2" xfId="4686" xr:uid="{00000000-0005-0000-0000-000035130000}"/>
    <cellStyle name="Comma 3 27 13 3" xfId="9562" xr:uid="{00000000-0005-0000-0000-00001E110000}"/>
    <cellStyle name="Comma 3 27 14" xfId="4687" xr:uid="{00000000-0005-0000-0000-000036130000}"/>
    <cellStyle name="Comma 3 27 14 2" xfId="4688" xr:uid="{00000000-0005-0000-0000-000037130000}"/>
    <cellStyle name="Comma 3 27 14 3" xfId="9563" xr:uid="{00000000-0005-0000-0000-000020110000}"/>
    <cellStyle name="Comma 3 27 15" xfId="4689" xr:uid="{00000000-0005-0000-0000-000038130000}"/>
    <cellStyle name="Comma 3 27 15 2" xfId="4690" xr:uid="{00000000-0005-0000-0000-000039130000}"/>
    <cellStyle name="Comma 3 27 15 3" xfId="9564" xr:uid="{00000000-0005-0000-0000-000022110000}"/>
    <cellStyle name="Comma 3 27 16" xfId="4691" xr:uid="{00000000-0005-0000-0000-00003A130000}"/>
    <cellStyle name="Comma 3 27 16 2" xfId="4692" xr:uid="{00000000-0005-0000-0000-00003B130000}"/>
    <cellStyle name="Comma 3 27 16 3" xfId="9565" xr:uid="{00000000-0005-0000-0000-000024110000}"/>
    <cellStyle name="Comma 3 27 17" xfId="4693" xr:uid="{00000000-0005-0000-0000-00003C130000}"/>
    <cellStyle name="Comma 3 27 17 2" xfId="4694" xr:uid="{00000000-0005-0000-0000-00003D130000}"/>
    <cellStyle name="Comma 3 27 17 3" xfId="9566" xr:uid="{00000000-0005-0000-0000-000026110000}"/>
    <cellStyle name="Comma 3 27 18" xfId="4695" xr:uid="{00000000-0005-0000-0000-00003E130000}"/>
    <cellStyle name="Comma 3 27 18 2" xfId="4696" xr:uid="{00000000-0005-0000-0000-00003F130000}"/>
    <cellStyle name="Comma 3 27 18 3" xfId="9567" xr:uid="{00000000-0005-0000-0000-000028110000}"/>
    <cellStyle name="Comma 3 27 19" xfId="4697" xr:uid="{00000000-0005-0000-0000-000040130000}"/>
    <cellStyle name="Comma 3 27 19 2" xfId="4698" xr:uid="{00000000-0005-0000-0000-000041130000}"/>
    <cellStyle name="Comma 3 27 19 3" xfId="9568" xr:uid="{00000000-0005-0000-0000-00002A110000}"/>
    <cellStyle name="Comma 3 27 2" xfId="4699" xr:uid="{00000000-0005-0000-0000-000042130000}"/>
    <cellStyle name="Comma 3 27 2 2" xfId="4700" xr:uid="{00000000-0005-0000-0000-000043130000}"/>
    <cellStyle name="Comma 3 27 2 3" xfId="9569" xr:uid="{00000000-0005-0000-0000-00002C110000}"/>
    <cellStyle name="Comma 3 27 20" xfId="4701" xr:uid="{00000000-0005-0000-0000-000044130000}"/>
    <cellStyle name="Comma 3 27 20 2" xfId="4702" xr:uid="{00000000-0005-0000-0000-000045130000}"/>
    <cellStyle name="Comma 3 27 20 3" xfId="9570" xr:uid="{00000000-0005-0000-0000-00002E110000}"/>
    <cellStyle name="Comma 3 27 21" xfId="4703" xr:uid="{00000000-0005-0000-0000-000046130000}"/>
    <cellStyle name="Comma 3 27 21 2" xfId="4704" xr:uid="{00000000-0005-0000-0000-000047130000}"/>
    <cellStyle name="Comma 3 27 21 3" xfId="9571" xr:uid="{00000000-0005-0000-0000-000030110000}"/>
    <cellStyle name="Comma 3 27 22" xfId="4705" xr:uid="{00000000-0005-0000-0000-000048130000}"/>
    <cellStyle name="Comma 3 27 22 2" xfId="4706" xr:uid="{00000000-0005-0000-0000-000049130000}"/>
    <cellStyle name="Comma 3 27 22 3" xfId="9572" xr:uid="{00000000-0005-0000-0000-000032110000}"/>
    <cellStyle name="Comma 3 27 3" xfId="4707" xr:uid="{00000000-0005-0000-0000-00004A130000}"/>
    <cellStyle name="Comma 3 27 3 2" xfId="4708" xr:uid="{00000000-0005-0000-0000-00004B130000}"/>
    <cellStyle name="Comma 3 27 3 3" xfId="9573" xr:uid="{00000000-0005-0000-0000-000034110000}"/>
    <cellStyle name="Comma 3 27 4" xfId="4709" xr:uid="{00000000-0005-0000-0000-00004C130000}"/>
    <cellStyle name="Comma 3 27 4 2" xfId="4710" xr:uid="{00000000-0005-0000-0000-00004D130000}"/>
    <cellStyle name="Comma 3 27 4 3" xfId="9574" xr:uid="{00000000-0005-0000-0000-000036110000}"/>
    <cellStyle name="Comma 3 27 5" xfId="4711" xr:uid="{00000000-0005-0000-0000-00004E130000}"/>
    <cellStyle name="Comma 3 27 5 2" xfId="4712" xr:uid="{00000000-0005-0000-0000-00004F130000}"/>
    <cellStyle name="Comma 3 27 5 3" xfId="9575" xr:uid="{00000000-0005-0000-0000-000038110000}"/>
    <cellStyle name="Comma 3 27 6" xfId="4713" xr:uid="{00000000-0005-0000-0000-000050130000}"/>
    <cellStyle name="Comma 3 27 6 2" xfId="4714" xr:uid="{00000000-0005-0000-0000-000051130000}"/>
    <cellStyle name="Comma 3 27 6 3" xfId="9576" xr:uid="{00000000-0005-0000-0000-00003A110000}"/>
    <cellStyle name="Comma 3 27 7" xfId="4715" xr:uid="{00000000-0005-0000-0000-000052130000}"/>
    <cellStyle name="Comma 3 27 7 2" xfId="4716" xr:uid="{00000000-0005-0000-0000-000053130000}"/>
    <cellStyle name="Comma 3 27 7 3" xfId="9577" xr:uid="{00000000-0005-0000-0000-00003C110000}"/>
    <cellStyle name="Comma 3 27 8" xfId="4717" xr:uid="{00000000-0005-0000-0000-000054130000}"/>
    <cellStyle name="Comma 3 27 8 2" xfId="4718" xr:uid="{00000000-0005-0000-0000-000055130000}"/>
    <cellStyle name="Comma 3 27 8 3" xfId="9578" xr:uid="{00000000-0005-0000-0000-00003E110000}"/>
    <cellStyle name="Comma 3 27 9" xfId="4719" xr:uid="{00000000-0005-0000-0000-000056130000}"/>
    <cellStyle name="Comma 3 27 9 2" xfId="4720" xr:uid="{00000000-0005-0000-0000-000057130000}"/>
    <cellStyle name="Comma 3 27 9 3" xfId="9579" xr:uid="{00000000-0005-0000-0000-000040110000}"/>
    <cellStyle name="Comma 3 28" xfId="4721" xr:uid="{00000000-0005-0000-0000-000058130000}"/>
    <cellStyle name="Comma 3 28 10" xfId="4722" xr:uid="{00000000-0005-0000-0000-000059130000}"/>
    <cellStyle name="Comma 3 28 10 2" xfId="4723" xr:uid="{00000000-0005-0000-0000-00005A130000}"/>
    <cellStyle name="Comma 3 28 10 3" xfId="9580" xr:uid="{00000000-0005-0000-0000-000043110000}"/>
    <cellStyle name="Comma 3 28 11" xfId="4724" xr:uid="{00000000-0005-0000-0000-00005B130000}"/>
    <cellStyle name="Comma 3 28 11 2" xfId="4725" xr:uid="{00000000-0005-0000-0000-00005C130000}"/>
    <cellStyle name="Comma 3 28 11 3" xfId="9581" xr:uid="{00000000-0005-0000-0000-000045110000}"/>
    <cellStyle name="Comma 3 28 12" xfId="4726" xr:uid="{00000000-0005-0000-0000-00005D130000}"/>
    <cellStyle name="Comma 3 28 12 2" xfId="4727" xr:uid="{00000000-0005-0000-0000-00005E130000}"/>
    <cellStyle name="Comma 3 28 12 3" xfId="9582" xr:uid="{00000000-0005-0000-0000-000047110000}"/>
    <cellStyle name="Comma 3 28 13" xfId="4728" xr:uid="{00000000-0005-0000-0000-00005F130000}"/>
    <cellStyle name="Comma 3 28 13 2" xfId="4729" xr:uid="{00000000-0005-0000-0000-000060130000}"/>
    <cellStyle name="Comma 3 28 13 3" xfId="9583" xr:uid="{00000000-0005-0000-0000-000049110000}"/>
    <cellStyle name="Comma 3 28 14" xfId="4730" xr:uid="{00000000-0005-0000-0000-000061130000}"/>
    <cellStyle name="Comma 3 28 14 2" xfId="4731" xr:uid="{00000000-0005-0000-0000-000062130000}"/>
    <cellStyle name="Comma 3 28 14 3" xfId="9584" xr:uid="{00000000-0005-0000-0000-00004B110000}"/>
    <cellStyle name="Comma 3 28 15" xfId="4732" xr:uid="{00000000-0005-0000-0000-000063130000}"/>
    <cellStyle name="Comma 3 28 15 2" xfId="4733" xr:uid="{00000000-0005-0000-0000-000064130000}"/>
    <cellStyle name="Comma 3 28 15 3" xfId="9585" xr:uid="{00000000-0005-0000-0000-00004D110000}"/>
    <cellStyle name="Comma 3 28 16" xfId="4734" xr:uid="{00000000-0005-0000-0000-000065130000}"/>
    <cellStyle name="Comma 3 28 16 2" xfId="4735" xr:uid="{00000000-0005-0000-0000-000066130000}"/>
    <cellStyle name="Comma 3 28 16 3" xfId="9586" xr:uid="{00000000-0005-0000-0000-00004F110000}"/>
    <cellStyle name="Comma 3 28 17" xfId="4736" xr:uid="{00000000-0005-0000-0000-000067130000}"/>
    <cellStyle name="Comma 3 28 17 2" xfId="4737" xr:uid="{00000000-0005-0000-0000-000068130000}"/>
    <cellStyle name="Comma 3 28 17 3" xfId="9587" xr:uid="{00000000-0005-0000-0000-000051110000}"/>
    <cellStyle name="Comma 3 28 18" xfId="4738" xr:uid="{00000000-0005-0000-0000-000069130000}"/>
    <cellStyle name="Comma 3 28 18 2" xfId="4739" xr:uid="{00000000-0005-0000-0000-00006A130000}"/>
    <cellStyle name="Comma 3 28 18 3" xfId="9588" xr:uid="{00000000-0005-0000-0000-000053110000}"/>
    <cellStyle name="Comma 3 28 19" xfId="4740" xr:uid="{00000000-0005-0000-0000-00006B130000}"/>
    <cellStyle name="Comma 3 28 19 2" xfId="4741" xr:uid="{00000000-0005-0000-0000-00006C130000}"/>
    <cellStyle name="Comma 3 28 19 3" xfId="9589" xr:uid="{00000000-0005-0000-0000-000055110000}"/>
    <cellStyle name="Comma 3 28 2" xfId="4742" xr:uid="{00000000-0005-0000-0000-00006D130000}"/>
    <cellStyle name="Comma 3 28 2 2" xfId="4743" xr:uid="{00000000-0005-0000-0000-00006E130000}"/>
    <cellStyle name="Comma 3 28 2 3" xfId="9590" xr:uid="{00000000-0005-0000-0000-000057110000}"/>
    <cellStyle name="Comma 3 28 20" xfId="4744" xr:uid="{00000000-0005-0000-0000-00006F130000}"/>
    <cellStyle name="Comma 3 28 20 2" xfId="4745" xr:uid="{00000000-0005-0000-0000-000070130000}"/>
    <cellStyle name="Comma 3 28 20 3" xfId="9591" xr:uid="{00000000-0005-0000-0000-000059110000}"/>
    <cellStyle name="Comma 3 28 21" xfId="4746" xr:uid="{00000000-0005-0000-0000-000071130000}"/>
    <cellStyle name="Comma 3 28 21 2" xfId="4747" xr:uid="{00000000-0005-0000-0000-000072130000}"/>
    <cellStyle name="Comma 3 28 21 3" xfId="9592" xr:uid="{00000000-0005-0000-0000-00005B110000}"/>
    <cellStyle name="Comma 3 28 22" xfId="4748" xr:uid="{00000000-0005-0000-0000-000073130000}"/>
    <cellStyle name="Comma 3 28 22 2" xfId="4749" xr:uid="{00000000-0005-0000-0000-000074130000}"/>
    <cellStyle name="Comma 3 28 22 3" xfId="9593" xr:uid="{00000000-0005-0000-0000-00005D110000}"/>
    <cellStyle name="Comma 3 28 3" xfId="4750" xr:uid="{00000000-0005-0000-0000-000075130000}"/>
    <cellStyle name="Comma 3 28 3 2" xfId="4751" xr:uid="{00000000-0005-0000-0000-000076130000}"/>
    <cellStyle name="Comma 3 28 3 3" xfId="9594" xr:uid="{00000000-0005-0000-0000-00005F110000}"/>
    <cellStyle name="Comma 3 28 4" xfId="4752" xr:uid="{00000000-0005-0000-0000-000077130000}"/>
    <cellStyle name="Comma 3 28 4 2" xfId="4753" xr:uid="{00000000-0005-0000-0000-000078130000}"/>
    <cellStyle name="Comma 3 28 4 3" xfId="9595" xr:uid="{00000000-0005-0000-0000-000061110000}"/>
    <cellStyle name="Comma 3 28 5" xfId="4754" xr:uid="{00000000-0005-0000-0000-000079130000}"/>
    <cellStyle name="Comma 3 28 5 2" xfId="4755" xr:uid="{00000000-0005-0000-0000-00007A130000}"/>
    <cellStyle name="Comma 3 28 5 3" xfId="9596" xr:uid="{00000000-0005-0000-0000-000063110000}"/>
    <cellStyle name="Comma 3 28 6" xfId="4756" xr:uid="{00000000-0005-0000-0000-00007B130000}"/>
    <cellStyle name="Comma 3 28 6 2" xfId="4757" xr:uid="{00000000-0005-0000-0000-00007C130000}"/>
    <cellStyle name="Comma 3 28 6 3" xfId="9597" xr:uid="{00000000-0005-0000-0000-000065110000}"/>
    <cellStyle name="Comma 3 28 7" xfId="4758" xr:uid="{00000000-0005-0000-0000-00007D130000}"/>
    <cellStyle name="Comma 3 28 7 2" xfId="4759" xr:uid="{00000000-0005-0000-0000-00007E130000}"/>
    <cellStyle name="Comma 3 28 7 3" xfId="9598" xr:uid="{00000000-0005-0000-0000-000067110000}"/>
    <cellStyle name="Comma 3 28 8" xfId="4760" xr:uid="{00000000-0005-0000-0000-00007F130000}"/>
    <cellStyle name="Comma 3 28 8 2" xfId="4761" xr:uid="{00000000-0005-0000-0000-000080130000}"/>
    <cellStyle name="Comma 3 28 8 3" xfId="9599" xr:uid="{00000000-0005-0000-0000-000069110000}"/>
    <cellStyle name="Comma 3 28 9" xfId="4762" xr:uid="{00000000-0005-0000-0000-000081130000}"/>
    <cellStyle name="Comma 3 28 9 2" xfId="4763" xr:uid="{00000000-0005-0000-0000-000082130000}"/>
    <cellStyle name="Comma 3 28 9 3" xfId="9600" xr:uid="{00000000-0005-0000-0000-00006B110000}"/>
    <cellStyle name="Comma 3 29" xfId="4764" xr:uid="{00000000-0005-0000-0000-000083130000}"/>
    <cellStyle name="Comma 3 29 10" xfId="4765" xr:uid="{00000000-0005-0000-0000-000084130000}"/>
    <cellStyle name="Comma 3 29 10 2" xfId="4766" xr:uid="{00000000-0005-0000-0000-000085130000}"/>
    <cellStyle name="Comma 3 29 10 3" xfId="9601" xr:uid="{00000000-0005-0000-0000-00006E110000}"/>
    <cellStyle name="Comma 3 29 11" xfId="4767" xr:uid="{00000000-0005-0000-0000-000086130000}"/>
    <cellStyle name="Comma 3 29 11 2" xfId="4768" xr:uid="{00000000-0005-0000-0000-000087130000}"/>
    <cellStyle name="Comma 3 29 11 3" xfId="9602" xr:uid="{00000000-0005-0000-0000-000070110000}"/>
    <cellStyle name="Comma 3 29 12" xfId="4769" xr:uid="{00000000-0005-0000-0000-000088130000}"/>
    <cellStyle name="Comma 3 29 12 2" xfId="4770" xr:uid="{00000000-0005-0000-0000-000089130000}"/>
    <cellStyle name="Comma 3 29 12 3" xfId="9603" xr:uid="{00000000-0005-0000-0000-000072110000}"/>
    <cellStyle name="Comma 3 29 13" xfId="4771" xr:uid="{00000000-0005-0000-0000-00008A130000}"/>
    <cellStyle name="Comma 3 29 13 2" xfId="4772" xr:uid="{00000000-0005-0000-0000-00008B130000}"/>
    <cellStyle name="Comma 3 29 13 3" xfId="9604" xr:uid="{00000000-0005-0000-0000-000074110000}"/>
    <cellStyle name="Comma 3 29 14" xfId="4773" xr:uid="{00000000-0005-0000-0000-00008C130000}"/>
    <cellStyle name="Comma 3 29 14 2" xfId="4774" xr:uid="{00000000-0005-0000-0000-00008D130000}"/>
    <cellStyle name="Comma 3 29 14 3" xfId="9605" xr:uid="{00000000-0005-0000-0000-000076110000}"/>
    <cellStyle name="Comma 3 29 15" xfId="4775" xr:uid="{00000000-0005-0000-0000-00008E130000}"/>
    <cellStyle name="Comma 3 29 15 2" xfId="4776" xr:uid="{00000000-0005-0000-0000-00008F130000}"/>
    <cellStyle name="Comma 3 29 15 3" xfId="9606" xr:uid="{00000000-0005-0000-0000-000078110000}"/>
    <cellStyle name="Comma 3 29 16" xfId="4777" xr:uid="{00000000-0005-0000-0000-000090130000}"/>
    <cellStyle name="Comma 3 29 16 2" xfId="4778" xr:uid="{00000000-0005-0000-0000-000091130000}"/>
    <cellStyle name="Comma 3 29 16 3" xfId="9607" xr:uid="{00000000-0005-0000-0000-00007A110000}"/>
    <cellStyle name="Comma 3 29 17" xfId="4779" xr:uid="{00000000-0005-0000-0000-000092130000}"/>
    <cellStyle name="Comma 3 29 17 2" xfId="4780" xr:uid="{00000000-0005-0000-0000-000093130000}"/>
    <cellStyle name="Comma 3 29 17 3" xfId="9608" xr:uid="{00000000-0005-0000-0000-00007C110000}"/>
    <cellStyle name="Comma 3 29 18" xfId="4781" xr:uid="{00000000-0005-0000-0000-000094130000}"/>
    <cellStyle name="Comma 3 29 18 2" xfId="4782" xr:uid="{00000000-0005-0000-0000-000095130000}"/>
    <cellStyle name="Comma 3 29 18 3" xfId="9609" xr:uid="{00000000-0005-0000-0000-00007E110000}"/>
    <cellStyle name="Comma 3 29 19" xfId="4783" xr:uid="{00000000-0005-0000-0000-000096130000}"/>
    <cellStyle name="Comma 3 29 19 2" xfId="4784" xr:uid="{00000000-0005-0000-0000-000097130000}"/>
    <cellStyle name="Comma 3 29 19 3" xfId="9610" xr:uid="{00000000-0005-0000-0000-000080110000}"/>
    <cellStyle name="Comma 3 29 2" xfId="4785" xr:uid="{00000000-0005-0000-0000-000098130000}"/>
    <cellStyle name="Comma 3 29 2 2" xfId="4786" xr:uid="{00000000-0005-0000-0000-000099130000}"/>
    <cellStyle name="Comma 3 29 2 3" xfId="9611" xr:uid="{00000000-0005-0000-0000-000082110000}"/>
    <cellStyle name="Comma 3 29 20" xfId="4787" xr:uid="{00000000-0005-0000-0000-00009A130000}"/>
    <cellStyle name="Comma 3 29 20 2" xfId="4788" xr:uid="{00000000-0005-0000-0000-00009B130000}"/>
    <cellStyle name="Comma 3 29 20 3" xfId="9612" xr:uid="{00000000-0005-0000-0000-000084110000}"/>
    <cellStyle name="Comma 3 29 21" xfId="4789" xr:uid="{00000000-0005-0000-0000-00009C130000}"/>
    <cellStyle name="Comma 3 29 21 2" xfId="4790" xr:uid="{00000000-0005-0000-0000-00009D130000}"/>
    <cellStyle name="Comma 3 29 21 3" xfId="9613" xr:uid="{00000000-0005-0000-0000-000086110000}"/>
    <cellStyle name="Comma 3 29 22" xfId="4791" xr:uid="{00000000-0005-0000-0000-00009E130000}"/>
    <cellStyle name="Comma 3 29 22 2" xfId="4792" xr:uid="{00000000-0005-0000-0000-00009F130000}"/>
    <cellStyle name="Comma 3 29 22 3" xfId="9614" xr:uid="{00000000-0005-0000-0000-000088110000}"/>
    <cellStyle name="Comma 3 29 3" xfId="4793" xr:uid="{00000000-0005-0000-0000-0000A0130000}"/>
    <cellStyle name="Comma 3 29 3 2" xfId="4794" xr:uid="{00000000-0005-0000-0000-0000A1130000}"/>
    <cellStyle name="Comma 3 29 3 3" xfId="9615" xr:uid="{00000000-0005-0000-0000-00008A110000}"/>
    <cellStyle name="Comma 3 29 4" xfId="4795" xr:uid="{00000000-0005-0000-0000-0000A2130000}"/>
    <cellStyle name="Comma 3 29 4 2" xfId="4796" xr:uid="{00000000-0005-0000-0000-0000A3130000}"/>
    <cellStyle name="Comma 3 29 4 3" xfId="9616" xr:uid="{00000000-0005-0000-0000-00008C110000}"/>
    <cellStyle name="Comma 3 29 5" xfId="4797" xr:uid="{00000000-0005-0000-0000-0000A4130000}"/>
    <cellStyle name="Comma 3 29 5 2" xfId="4798" xr:uid="{00000000-0005-0000-0000-0000A5130000}"/>
    <cellStyle name="Comma 3 29 5 3" xfId="9617" xr:uid="{00000000-0005-0000-0000-00008E110000}"/>
    <cellStyle name="Comma 3 29 6" xfId="4799" xr:uid="{00000000-0005-0000-0000-0000A6130000}"/>
    <cellStyle name="Comma 3 29 6 2" xfId="4800" xr:uid="{00000000-0005-0000-0000-0000A7130000}"/>
    <cellStyle name="Comma 3 29 6 3" xfId="9618" xr:uid="{00000000-0005-0000-0000-000090110000}"/>
    <cellStyle name="Comma 3 29 7" xfId="4801" xr:uid="{00000000-0005-0000-0000-0000A8130000}"/>
    <cellStyle name="Comma 3 29 7 2" xfId="4802" xr:uid="{00000000-0005-0000-0000-0000A9130000}"/>
    <cellStyle name="Comma 3 29 7 3" xfId="9619" xr:uid="{00000000-0005-0000-0000-000092110000}"/>
    <cellStyle name="Comma 3 29 8" xfId="4803" xr:uid="{00000000-0005-0000-0000-0000AA130000}"/>
    <cellStyle name="Comma 3 29 8 2" xfId="4804" xr:uid="{00000000-0005-0000-0000-0000AB130000}"/>
    <cellStyle name="Comma 3 29 8 3" xfId="9620" xr:uid="{00000000-0005-0000-0000-000094110000}"/>
    <cellStyle name="Comma 3 29 9" xfId="4805" xr:uid="{00000000-0005-0000-0000-0000AC130000}"/>
    <cellStyle name="Comma 3 29 9 2" xfId="4806" xr:uid="{00000000-0005-0000-0000-0000AD130000}"/>
    <cellStyle name="Comma 3 29 9 3" xfId="9621" xr:uid="{00000000-0005-0000-0000-000096110000}"/>
    <cellStyle name="Comma 3 3" xfId="4807" xr:uid="{00000000-0005-0000-0000-0000AE130000}"/>
    <cellStyle name="Comma 3 3 10" xfId="4808" xr:uid="{00000000-0005-0000-0000-0000AF130000}"/>
    <cellStyle name="Comma 3 3 11" xfId="4809" xr:uid="{00000000-0005-0000-0000-0000B0130000}"/>
    <cellStyle name="Comma 3 3 12" xfId="4810" xr:uid="{00000000-0005-0000-0000-0000B1130000}"/>
    <cellStyle name="Comma 3 3 13" xfId="4811" xr:uid="{00000000-0005-0000-0000-0000B2130000}"/>
    <cellStyle name="Comma 3 3 14" xfId="4812" xr:uid="{00000000-0005-0000-0000-0000B3130000}"/>
    <cellStyle name="Comma 3 3 15" xfId="4813" xr:uid="{00000000-0005-0000-0000-0000B4130000}"/>
    <cellStyle name="Comma 3 3 16" xfId="4814" xr:uid="{00000000-0005-0000-0000-0000B5130000}"/>
    <cellStyle name="Comma 3 3 17" xfId="4815" xr:uid="{00000000-0005-0000-0000-0000B6130000}"/>
    <cellStyle name="Comma 3 3 18" xfId="4816" xr:uid="{00000000-0005-0000-0000-0000B7130000}"/>
    <cellStyle name="Comma 3 3 19" xfId="4817" xr:uid="{00000000-0005-0000-0000-0000B8130000}"/>
    <cellStyle name="Comma 3 3 2" xfId="4818" xr:uid="{00000000-0005-0000-0000-0000B9130000}"/>
    <cellStyle name="Comma 3 3 2 10" xfId="4819" xr:uid="{00000000-0005-0000-0000-0000BA130000}"/>
    <cellStyle name="Comma 3 3 2 11" xfId="4820" xr:uid="{00000000-0005-0000-0000-0000BB130000}"/>
    <cellStyle name="Comma 3 3 2 12" xfId="4821" xr:uid="{00000000-0005-0000-0000-0000BC130000}"/>
    <cellStyle name="Comma 3 3 2 13" xfId="4822" xr:uid="{00000000-0005-0000-0000-0000BD130000}"/>
    <cellStyle name="Comma 3 3 2 14" xfId="4823" xr:uid="{00000000-0005-0000-0000-0000BE130000}"/>
    <cellStyle name="Comma 3 3 2 15" xfId="4824" xr:uid="{00000000-0005-0000-0000-0000BF130000}"/>
    <cellStyle name="Comma 3 3 2 16" xfId="4825" xr:uid="{00000000-0005-0000-0000-0000C0130000}"/>
    <cellStyle name="Comma 3 3 2 17" xfId="4826" xr:uid="{00000000-0005-0000-0000-0000C1130000}"/>
    <cellStyle name="Comma 3 3 2 18" xfId="4827" xr:uid="{00000000-0005-0000-0000-0000C2130000}"/>
    <cellStyle name="Comma 3 3 2 19" xfId="4828" xr:uid="{00000000-0005-0000-0000-0000C3130000}"/>
    <cellStyle name="Comma 3 3 2 2" xfId="4829" xr:uid="{00000000-0005-0000-0000-0000C4130000}"/>
    <cellStyle name="Comma 3 3 2 2 10" xfId="4830" xr:uid="{00000000-0005-0000-0000-0000C5130000}"/>
    <cellStyle name="Comma 3 3 2 2 10 2" xfId="4831" xr:uid="{00000000-0005-0000-0000-0000C6130000}"/>
    <cellStyle name="Comma 3 3 2 2 10 3" xfId="9622" xr:uid="{00000000-0005-0000-0000-0000AF110000}"/>
    <cellStyle name="Comma 3 3 2 2 11" xfId="4832" xr:uid="{00000000-0005-0000-0000-0000C7130000}"/>
    <cellStyle name="Comma 3 3 2 2 11 2" xfId="4833" xr:uid="{00000000-0005-0000-0000-0000C8130000}"/>
    <cellStyle name="Comma 3 3 2 2 11 3" xfId="9623" xr:uid="{00000000-0005-0000-0000-0000B1110000}"/>
    <cellStyle name="Comma 3 3 2 2 12" xfId="4834" xr:uid="{00000000-0005-0000-0000-0000C9130000}"/>
    <cellStyle name="Comma 3 3 2 2 12 2" xfId="4835" xr:uid="{00000000-0005-0000-0000-0000CA130000}"/>
    <cellStyle name="Comma 3 3 2 2 12 3" xfId="9624" xr:uid="{00000000-0005-0000-0000-0000B3110000}"/>
    <cellStyle name="Comma 3 3 2 2 13" xfId="4836" xr:uid="{00000000-0005-0000-0000-0000CB130000}"/>
    <cellStyle name="Comma 3 3 2 2 13 2" xfId="4837" xr:uid="{00000000-0005-0000-0000-0000CC130000}"/>
    <cellStyle name="Comma 3 3 2 2 13 3" xfId="9625" xr:uid="{00000000-0005-0000-0000-0000B5110000}"/>
    <cellStyle name="Comma 3 3 2 2 14" xfId="4838" xr:uid="{00000000-0005-0000-0000-0000CD130000}"/>
    <cellStyle name="Comma 3 3 2 2 14 2" xfId="4839" xr:uid="{00000000-0005-0000-0000-0000CE130000}"/>
    <cellStyle name="Comma 3 3 2 2 14 3" xfId="9626" xr:uid="{00000000-0005-0000-0000-0000B7110000}"/>
    <cellStyle name="Comma 3 3 2 2 15" xfId="4840" xr:uid="{00000000-0005-0000-0000-0000CF130000}"/>
    <cellStyle name="Comma 3 3 2 2 15 2" xfId="4841" xr:uid="{00000000-0005-0000-0000-0000D0130000}"/>
    <cellStyle name="Comma 3 3 2 2 15 3" xfId="9627" xr:uid="{00000000-0005-0000-0000-0000B9110000}"/>
    <cellStyle name="Comma 3 3 2 2 16" xfId="4842" xr:uid="{00000000-0005-0000-0000-0000D1130000}"/>
    <cellStyle name="Comma 3 3 2 2 16 2" xfId="4843" xr:uid="{00000000-0005-0000-0000-0000D2130000}"/>
    <cellStyle name="Comma 3 3 2 2 16 3" xfId="9628" xr:uid="{00000000-0005-0000-0000-0000BB110000}"/>
    <cellStyle name="Comma 3 3 2 2 17" xfId="4844" xr:uid="{00000000-0005-0000-0000-0000D3130000}"/>
    <cellStyle name="Comma 3 3 2 2 17 2" xfId="4845" xr:uid="{00000000-0005-0000-0000-0000D4130000}"/>
    <cellStyle name="Comma 3 3 2 2 17 3" xfId="9629" xr:uid="{00000000-0005-0000-0000-0000BD110000}"/>
    <cellStyle name="Comma 3 3 2 2 18" xfId="4846" xr:uid="{00000000-0005-0000-0000-0000D5130000}"/>
    <cellStyle name="Comma 3 3 2 2 18 2" xfId="4847" xr:uid="{00000000-0005-0000-0000-0000D6130000}"/>
    <cellStyle name="Comma 3 3 2 2 18 3" xfId="9630" xr:uid="{00000000-0005-0000-0000-0000BF110000}"/>
    <cellStyle name="Comma 3 3 2 2 19" xfId="4848" xr:uid="{00000000-0005-0000-0000-0000D7130000}"/>
    <cellStyle name="Comma 3 3 2 2 19 2" xfId="4849" xr:uid="{00000000-0005-0000-0000-0000D8130000}"/>
    <cellStyle name="Comma 3 3 2 2 19 3" xfId="9631" xr:uid="{00000000-0005-0000-0000-0000C1110000}"/>
    <cellStyle name="Comma 3 3 2 2 2" xfId="4850" xr:uid="{00000000-0005-0000-0000-0000D9130000}"/>
    <cellStyle name="Comma 3 3 2 2 2 2" xfId="4851" xr:uid="{00000000-0005-0000-0000-0000DA130000}"/>
    <cellStyle name="Comma 3 3 2 2 2 3" xfId="9632" xr:uid="{00000000-0005-0000-0000-0000C3110000}"/>
    <cellStyle name="Comma 3 3 2 2 20" xfId="4852" xr:uid="{00000000-0005-0000-0000-0000DB130000}"/>
    <cellStyle name="Comma 3 3 2 2 20 2" xfId="4853" xr:uid="{00000000-0005-0000-0000-0000DC130000}"/>
    <cellStyle name="Comma 3 3 2 2 20 3" xfId="9633" xr:uid="{00000000-0005-0000-0000-0000C5110000}"/>
    <cellStyle name="Comma 3 3 2 2 21" xfId="4854" xr:uid="{00000000-0005-0000-0000-0000DD130000}"/>
    <cellStyle name="Comma 3 3 2 2 21 2" xfId="4855" xr:uid="{00000000-0005-0000-0000-0000DE130000}"/>
    <cellStyle name="Comma 3 3 2 2 21 3" xfId="9634" xr:uid="{00000000-0005-0000-0000-0000C7110000}"/>
    <cellStyle name="Comma 3 3 2 2 21 4" xfId="10791" xr:uid="{00000000-0005-0000-0000-0000ED130000}"/>
    <cellStyle name="Comma 3 3 2 2 22" xfId="4856" xr:uid="{00000000-0005-0000-0000-0000DF130000}"/>
    <cellStyle name="Comma 3 3 2 2 22 2" xfId="4857" xr:uid="{00000000-0005-0000-0000-0000E0130000}"/>
    <cellStyle name="Comma 3 3 2 2 22 3" xfId="9635" xr:uid="{00000000-0005-0000-0000-0000C9110000}"/>
    <cellStyle name="Comma 3 3 2 2 22 4" xfId="10792" xr:uid="{00000000-0005-0000-0000-0000EF130000}"/>
    <cellStyle name="Comma 3 3 2 2 3" xfId="4858" xr:uid="{00000000-0005-0000-0000-0000E1130000}"/>
    <cellStyle name="Comma 3 3 2 2 3 2" xfId="4859" xr:uid="{00000000-0005-0000-0000-0000E2130000}"/>
    <cellStyle name="Comma 3 3 2 2 3 3" xfId="9636" xr:uid="{00000000-0005-0000-0000-0000CB110000}"/>
    <cellStyle name="Comma 3 3 2 2 3 4" xfId="10793" xr:uid="{00000000-0005-0000-0000-0000F1130000}"/>
    <cellStyle name="Comma 3 3 2 2 4" xfId="4860" xr:uid="{00000000-0005-0000-0000-0000E3130000}"/>
    <cellStyle name="Comma 3 3 2 2 4 2" xfId="4861" xr:uid="{00000000-0005-0000-0000-0000E4130000}"/>
    <cellStyle name="Comma 3 3 2 2 4 3" xfId="9637" xr:uid="{00000000-0005-0000-0000-0000CD110000}"/>
    <cellStyle name="Comma 3 3 2 2 4 4" xfId="10794" xr:uid="{00000000-0005-0000-0000-0000F3130000}"/>
    <cellStyle name="Comma 3 3 2 2 5" xfId="4862" xr:uid="{00000000-0005-0000-0000-0000E5130000}"/>
    <cellStyle name="Comma 3 3 2 2 5 2" xfId="4863" xr:uid="{00000000-0005-0000-0000-0000E6130000}"/>
    <cellStyle name="Comma 3 3 2 2 5 3" xfId="9638" xr:uid="{00000000-0005-0000-0000-0000CF110000}"/>
    <cellStyle name="Comma 3 3 2 2 5 4" xfId="10795" xr:uid="{00000000-0005-0000-0000-0000F5130000}"/>
    <cellStyle name="Comma 3 3 2 2 6" xfId="4864" xr:uid="{00000000-0005-0000-0000-0000E7130000}"/>
    <cellStyle name="Comma 3 3 2 2 6 2" xfId="4865" xr:uid="{00000000-0005-0000-0000-0000E8130000}"/>
    <cellStyle name="Comma 3 3 2 2 6 3" xfId="9639" xr:uid="{00000000-0005-0000-0000-0000D1110000}"/>
    <cellStyle name="Comma 3 3 2 2 6 4" xfId="10796" xr:uid="{00000000-0005-0000-0000-0000F7130000}"/>
    <cellStyle name="Comma 3 3 2 2 7" xfId="4866" xr:uid="{00000000-0005-0000-0000-0000E9130000}"/>
    <cellStyle name="Comma 3 3 2 2 7 2" xfId="4867" xr:uid="{00000000-0005-0000-0000-0000EA130000}"/>
    <cellStyle name="Comma 3 3 2 2 7 3" xfId="9640" xr:uid="{00000000-0005-0000-0000-0000D3110000}"/>
    <cellStyle name="Comma 3 3 2 2 7 4" xfId="10797" xr:uid="{00000000-0005-0000-0000-0000F9130000}"/>
    <cellStyle name="Comma 3 3 2 2 8" xfId="4868" xr:uid="{00000000-0005-0000-0000-0000EB130000}"/>
    <cellStyle name="Comma 3 3 2 2 8 2" xfId="4869" xr:uid="{00000000-0005-0000-0000-0000EC130000}"/>
    <cellStyle name="Comma 3 3 2 2 8 3" xfId="9641" xr:uid="{00000000-0005-0000-0000-0000D5110000}"/>
    <cellStyle name="Comma 3 3 2 2 8 4" xfId="10798" xr:uid="{00000000-0005-0000-0000-0000FB130000}"/>
    <cellStyle name="Comma 3 3 2 2 9" xfId="4870" xr:uid="{00000000-0005-0000-0000-0000ED130000}"/>
    <cellStyle name="Comma 3 3 2 2 9 2" xfId="4871" xr:uid="{00000000-0005-0000-0000-0000EE130000}"/>
    <cellStyle name="Comma 3 3 2 2 9 3" xfId="9642" xr:uid="{00000000-0005-0000-0000-0000D7110000}"/>
    <cellStyle name="Comma 3 3 2 2 9 4" xfId="10799" xr:uid="{00000000-0005-0000-0000-0000FD130000}"/>
    <cellStyle name="Comma 3 3 2 20" xfId="4872" xr:uid="{00000000-0005-0000-0000-0000EF130000}"/>
    <cellStyle name="Comma 3 3 2 20 2" xfId="4873" xr:uid="{00000000-0005-0000-0000-0000F0130000}"/>
    <cellStyle name="Comma 3 3 2 20 2 2" xfId="10800" xr:uid="{00000000-0005-0000-0000-000000140000}"/>
    <cellStyle name="Comma 3 3 2 20 2 3" xfId="9288" xr:uid="{00000000-0005-0000-0000-0000BE110000}"/>
    <cellStyle name="Comma 3 3 2 20 3" xfId="4874" xr:uid="{00000000-0005-0000-0000-0000F1130000}"/>
    <cellStyle name="Comma 3 3 2 20 4" xfId="9643" xr:uid="{00000000-0005-0000-0000-0000D9110000}"/>
    <cellStyle name="Comma 3 3 2 21" xfId="4875" xr:uid="{00000000-0005-0000-0000-0000F2130000}"/>
    <cellStyle name="Comma 3 3 2 21 2" xfId="4876" xr:uid="{00000000-0005-0000-0000-0000F3130000}"/>
    <cellStyle name="Comma 3 3 2 21 2 2" xfId="10801" xr:uid="{00000000-0005-0000-0000-000003140000}"/>
    <cellStyle name="Comma 3 3 2 21 2 3" xfId="9289" xr:uid="{00000000-0005-0000-0000-0000C1110000}"/>
    <cellStyle name="Comma 3 3 2 21 3" xfId="4877" xr:uid="{00000000-0005-0000-0000-0000F4130000}"/>
    <cellStyle name="Comma 3 3 2 21 4" xfId="9644" xr:uid="{00000000-0005-0000-0000-0000DC110000}"/>
    <cellStyle name="Comma 3 3 2 22" xfId="4878" xr:uid="{00000000-0005-0000-0000-0000F5130000}"/>
    <cellStyle name="Comma 3 3 2 22 2" xfId="4879" xr:uid="{00000000-0005-0000-0000-0000F6130000}"/>
    <cellStyle name="Comma 3 3 2 22 2 2" xfId="10802" xr:uid="{00000000-0005-0000-0000-000006140000}"/>
    <cellStyle name="Comma 3 3 2 22 2 3" xfId="9290" xr:uid="{00000000-0005-0000-0000-0000C4110000}"/>
    <cellStyle name="Comma 3 3 2 22 3" xfId="4880" xr:uid="{00000000-0005-0000-0000-0000F7130000}"/>
    <cellStyle name="Comma 3 3 2 22 4" xfId="9645" xr:uid="{00000000-0005-0000-0000-0000DF110000}"/>
    <cellStyle name="Comma 3 3 2 23" xfId="4881" xr:uid="{00000000-0005-0000-0000-0000F8130000}"/>
    <cellStyle name="Comma 3 3 2 23 2" xfId="4882" xr:uid="{00000000-0005-0000-0000-0000F9130000}"/>
    <cellStyle name="Comma 3 3 2 23 2 2" xfId="10803" xr:uid="{00000000-0005-0000-0000-000009140000}"/>
    <cellStyle name="Comma 3 3 2 23 2 3" xfId="9291" xr:uid="{00000000-0005-0000-0000-0000C7110000}"/>
    <cellStyle name="Comma 3 3 2 23 3" xfId="4883" xr:uid="{00000000-0005-0000-0000-0000FA130000}"/>
    <cellStyle name="Comma 3 3 2 23 4" xfId="9646" xr:uid="{00000000-0005-0000-0000-0000E2110000}"/>
    <cellStyle name="Comma 3 3 2 24" xfId="4884" xr:uid="{00000000-0005-0000-0000-0000FB130000}"/>
    <cellStyle name="Comma 3 3 2 24 2" xfId="4885" xr:uid="{00000000-0005-0000-0000-0000FC130000}"/>
    <cellStyle name="Comma 3 3 2 24 2 2" xfId="10804" xr:uid="{00000000-0005-0000-0000-00000C140000}"/>
    <cellStyle name="Comma 3 3 2 24 2 3" xfId="9292" xr:uid="{00000000-0005-0000-0000-0000CA110000}"/>
    <cellStyle name="Comma 3 3 2 24 3" xfId="4886" xr:uid="{00000000-0005-0000-0000-0000FD130000}"/>
    <cellStyle name="Comma 3 3 2 24 4" xfId="9647" xr:uid="{00000000-0005-0000-0000-0000E5110000}"/>
    <cellStyle name="Comma 3 3 2 25" xfId="4887" xr:uid="{00000000-0005-0000-0000-0000FE130000}"/>
    <cellStyle name="Comma 3 3 2 25 2" xfId="4888" xr:uid="{00000000-0005-0000-0000-0000FF130000}"/>
    <cellStyle name="Comma 3 3 2 25 2 2" xfId="10805" xr:uid="{00000000-0005-0000-0000-00000F140000}"/>
    <cellStyle name="Comma 3 3 2 25 2 3" xfId="9293" xr:uid="{00000000-0005-0000-0000-0000CD110000}"/>
    <cellStyle name="Comma 3 3 2 25 3" xfId="4889" xr:uid="{00000000-0005-0000-0000-000000140000}"/>
    <cellStyle name="Comma 3 3 2 25 4" xfId="9648" xr:uid="{00000000-0005-0000-0000-0000E8110000}"/>
    <cellStyle name="Comma 3 3 2 26" xfId="4890" xr:uid="{00000000-0005-0000-0000-000001140000}"/>
    <cellStyle name="Comma 3 3 2 26 2" xfId="4891" xr:uid="{00000000-0005-0000-0000-000002140000}"/>
    <cellStyle name="Comma 3 3 2 26 2 2" xfId="10806" xr:uid="{00000000-0005-0000-0000-000012140000}"/>
    <cellStyle name="Comma 3 3 2 26 2 3" xfId="9294" xr:uid="{00000000-0005-0000-0000-0000D0110000}"/>
    <cellStyle name="Comma 3 3 2 26 3" xfId="4892" xr:uid="{00000000-0005-0000-0000-000003140000}"/>
    <cellStyle name="Comma 3 3 2 26 4" xfId="9649" xr:uid="{00000000-0005-0000-0000-0000EB110000}"/>
    <cellStyle name="Comma 3 3 2 27" xfId="4893" xr:uid="{00000000-0005-0000-0000-000004140000}"/>
    <cellStyle name="Comma 3 3 2 27 2" xfId="4894" xr:uid="{00000000-0005-0000-0000-000005140000}"/>
    <cellStyle name="Comma 3 3 2 27 2 2" xfId="10807" xr:uid="{00000000-0005-0000-0000-000015140000}"/>
    <cellStyle name="Comma 3 3 2 27 2 3" xfId="9295" xr:uid="{00000000-0005-0000-0000-0000D3110000}"/>
    <cellStyle name="Comma 3 3 2 27 3" xfId="4895" xr:uid="{00000000-0005-0000-0000-000006140000}"/>
    <cellStyle name="Comma 3 3 2 27 4" xfId="9650" xr:uid="{00000000-0005-0000-0000-0000EE110000}"/>
    <cellStyle name="Comma 3 3 2 28" xfId="4896" xr:uid="{00000000-0005-0000-0000-000007140000}"/>
    <cellStyle name="Comma 3 3 2 28 2" xfId="4897" xr:uid="{00000000-0005-0000-0000-000008140000}"/>
    <cellStyle name="Comma 3 3 2 28 2 2" xfId="10808" xr:uid="{00000000-0005-0000-0000-000018140000}"/>
    <cellStyle name="Comma 3 3 2 28 2 3" xfId="9296" xr:uid="{00000000-0005-0000-0000-0000D6110000}"/>
    <cellStyle name="Comma 3 3 2 28 3" xfId="4898" xr:uid="{00000000-0005-0000-0000-000009140000}"/>
    <cellStyle name="Comma 3 3 2 28 4" xfId="9651" xr:uid="{00000000-0005-0000-0000-0000F1110000}"/>
    <cellStyle name="Comma 3 3 2 29" xfId="4899" xr:uid="{00000000-0005-0000-0000-00000A140000}"/>
    <cellStyle name="Comma 3 3 2 29 2" xfId="4900" xr:uid="{00000000-0005-0000-0000-00000B140000}"/>
    <cellStyle name="Comma 3 3 2 29 2 2" xfId="10809" xr:uid="{00000000-0005-0000-0000-00001B140000}"/>
    <cellStyle name="Comma 3 3 2 29 2 3" xfId="9297" xr:uid="{00000000-0005-0000-0000-0000D9110000}"/>
    <cellStyle name="Comma 3 3 2 29 3" xfId="4901" xr:uid="{00000000-0005-0000-0000-00000C140000}"/>
    <cellStyle name="Comma 3 3 2 29 4" xfId="9652" xr:uid="{00000000-0005-0000-0000-0000F4110000}"/>
    <cellStyle name="Comma 3 3 2 3" xfId="4902" xr:uid="{00000000-0005-0000-0000-00000D140000}"/>
    <cellStyle name="Comma 3 3 2 3 10" xfId="4903" xr:uid="{00000000-0005-0000-0000-00000E140000}"/>
    <cellStyle name="Comma 3 3 2 3 10 2" xfId="4904" xr:uid="{00000000-0005-0000-0000-00000F140000}"/>
    <cellStyle name="Comma 3 3 2 3 10 3" xfId="9654" xr:uid="{00000000-0005-0000-0000-0000F8110000}"/>
    <cellStyle name="Comma 3 3 2 3 10 4" xfId="10810" xr:uid="{00000000-0005-0000-0000-00001E140000}"/>
    <cellStyle name="Comma 3 3 2 3 11" xfId="4905" xr:uid="{00000000-0005-0000-0000-000010140000}"/>
    <cellStyle name="Comma 3 3 2 3 11 2" xfId="4906" xr:uid="{00000000-0005-0000-0000-000011140000}"/>
    <cellStyle name="Comma 3 3 2 3 11 3" xfId="9655" xr:uid="{00000000-0005-0000-0000-0000FA110000}"/>
    <cellStyle name="Comma 3 3 2 3 11 4" xfId="10811" xr:uid="{00000000-0005-0000-0000-000020140000}"/>
    <cellStyle name="Comma 3 3 2 3 12" xfId="4907" xr:uid="{00000000-0005-0000-0000-000012140000}"/>
    <cellStyle name="Comma 3 3 2 3 12 2" xfId="4908" xr:uid="{00000000-0005-0000-0000-000013140000}"/>
    <cellStyle name="Comma 3 3 2 3 12 3" xfId="9656" xr:uid="{00000000-0005-0000-0000-0000FC110000}"/>
    <cellStyle name="Comma 3 3 2 3 12 4" xfId="10812" xr:uid="{00000000-0005-0000-0000-000022140000}"/>
    <cellStyle name="Comma 3 3 2 3 13" xfId="4909" xr:uid="{00000000-0005-0000-0000-000014140000}"/>
    <cellStyle name="Comma 3 3 2 3 13 2" xfId="4910" xr:uid="{00000000-0005-0000-0000-000015140000}"/>
    <cellStyle name="Comma 3 3 2 3 13 3" xfId="9657" xr:uid="{00000000-0005-0000-0000-0000FE110000}"/>
    <cellStyle name="Comma 3 3 2 3 13 4" xfId="10813" xr:uid="{00000000-0005-0000-0000-000024140000}"/>
    <cellStyle name="Comma 3 3 2 3 14" xfId="4911" xr:uid="{00000000-0005-0000-0000-000016140000}"/>
    <cellStyle name="Comma 3 3 2 3 14 2" xfId="4912" xr:uid="{00000000-0005-0000-0000-000017140000}"/>
    <cellStyle name="Comma 3 3 2 3 14 3" xfId="9658" xr:uid="{00000000-0005-0000-0000-000000120000}"/>
    <cellStyle name="Comma 3 3 2 3 14 4" xfId="10814" xr:uid="{00000000-0005-0000-0000-000026140000}"/>
    <cellStyle name="Comma 3 3 2 3 15" xfId="4913" xr:uid="{00000000-0005-0000-0000-000018140000}"/>
    <cellStyle name="Comma 3 3 2 3 15 2" xfId="4914" xr:uid="{00000000-0005-0000-0000-000019140000}"/>
    <cellStyle name="Comma 3 3 2 3 15 3" xfId="9659" xr:uid="{00000000-0005-0000-0000-000002120000}"/>
    <cellStyle name="Comma 3 3 2 3 15 4" xfId="10815" xr:uid="{00000000-0005-0000-0000-000028140000}"/>
    <cellStyle name="Comma 3 3 2 3 16" xfId="4915" xr:uid="{00000000-0005-0000-0000-00001A140000}"/>
    <cellStyle name="Comma 3 3 2 3 16 2" xfId="4916" xr:uid="{00000000-0005-0000-0000-00001B140000}"/>
    <cellStyle name="Comma 3 3 2 3 16 3" xfId="9660" xr:uid="{00000000-0005-0000-0000-000004120000}"/>
    <cellStyle name="Comma 3 3 2 3 16 4" xfId="10816" xr:uid="{00000000-0005-0000-0000-00002A140000}"/>
    <cellStyle name="Comma 3 3 2 3 17" xfId="4917" xr:uid="{00000000-0005-0000-0000-00001C140000}"/>
    <cellStyle name="Comma 3 3 2 3 17 2" xfId="4918" xr:uid="{00000000-0005-0000-0000-00001D140000}"/>
    <cellStyle name="Comma 3 3 2 3 17 3" xfId="9661" xr:uid="{00000000-0005-0000-0000-000006120000}"/>
    <cellStyle name="Comma 3 3 2 3 17 4" xfId="10817" xr:uid="{00000000-0005-0000-0000-00002C140000}"/>
    <cellStyle name="Comma 3 3 2 3 18" xfId="4919" xr:uid="{00000000-0005-0000-0000-00001E140000}"/>
    <cellStyle name="Comma 3 3 2 3 18 2" xfId="4920" xr:uid="{00000000-0005-0000-0000-00001F140000}"/>
    <cellStyle name="Comma 3 3 2 3 18 3" xfId="9662" xr:uid="{00000000-0005-0000-0000-000008120000}"/>
    <cellStyle name="Comma 3 3 2 3 18 4" xfId="10818" xr:uid="{00000000-0005-0000-0000-00002E140000}"/>
    <cellStyle name="Comma 3 3 2 3 19" xfId="4921" xr:uid="{00000000-0005-0000-0000-000020140000}"/>
    <cellStyle name="Comma 3 3 2 3 19 2" xfId="4922" xr:uid="{00000000-0005-0000-0000-000021140000}"/>
    <cellStyle name="Comma 3 3 2 3 19 3" xfId="9663" xr:uid="{00000000-0005-0000-0000-00000A120000}"/>
    <cellStyle name="Comma 3 3 2 3 19 4" xfId="10819" xr:uid="{00000000-0005-0000-0000-000030140000}"/>
    <cellStyle name="Comma 3 3 2 3 2" xfId="4923" xr:uid="{00000000-0005-0000-0000-000022140000}"/>
    <cellStyle name="Comma 3 3 2 3 2 2" xfId="4924" xr:uid="{00000000-0005-0000-0000-000023140000}"/>
    <cellStyle name="Comma 3 3 2 3 2 3" xfId="9664" xr:uid="{00000000-0005-0000-0000-00000C120000}"/>
    <cellStyle name="Comma 3 3 2 3 2 4" xfId="10820" xr:uid="{00000000-0005-0000-0000-000032140000}"/>
    <cellStyle name="Comma 3 3 2 3 20" xfId="4925" xr:uid="{00000000-0005-0000-0000-000024140000}"/>
    <cellStyle name="Comma 3 3 2 3 20 2" xfId="4926" xr:uid="{00000000-0005-0000-0000-000025140000}"/>
    <cellStyle name="Comma 3 3 2 3 20 3" xfId="9665" xr:uid="{00000000-0005-0000-0000-00000E120000}"/>
    <cellStyle name="Comma 3 3 2 3 20 4" xfId="10821" xr:uid="{00000000-0005-0000-0000-000034140000}"/>
    <cellStyle name="Comma 3 3 2 3 21" xfId="4927" xr:uid="{00000000-0005-0000-0000-000026140000}"/>
    <cellStyle name="Comma 3 3 2 3 21 2" xfId="4928" xr:uid="{00000000-0005-0000-0000-000027140000}"/>
    <cellStyle name="Comma 3 3 2 3 21 3" xfId="9666" xr:uid="{00000000-0005-0000-0000-000010120000}"/>
    <cellStyle name="Comma 3 3 2 3 21 4" xfId="10822" xr:uid="{00000000-0005-0000-0000-000036140000}"/>
    <cellStyle name="Comma 3 3 2 3 22" xfId="4929" xr:uid="{00000000-0005-0000-0000-000028140000}"/>
    <cellStyle name="Comma 3 3 2 3 22 2" xfId="4930" xr:uid="{00000000-0005-0000-0000-000029140000}"/>
    <cellStyle name="Comma 3 3 2 3 22 3" xfId="9667" xr:uid="{00000000-0005-0000-0000-000012120000}"/>
    <cellStyle name="Comma 3 3 2 3 22 4" xfId="10823" xr:uid="{00000000-0005-0000-0000-000038140000}"/>
    <cellStyle name="Comma 3 3 2 3 23" xfId="4931" xr:uid="{00000000-0005-0000-0000-00002A140000}"/>
    <cellStyle name="Comma 3 3 2 3 23 2" xfId="10824" xr:uid="{00000000-0005-0000-0000-00003A140000}"/>
    <cellStyle name="Comma 3 3 2 3 23 3" xfId="9298" xr:uid="{00000000-0005-0000-0000-0000F8110000}"/>
    <cellStyle name="Comma 3 3 2 3 24" xfId="4932" xr:uid="{00000000-0005-0000-0000-00002B140000}"/>
    <cellStyle name="Comma 3 3 2 3 25" xfId="9653" xr:uid="{00000000-0005-0000-0000-0000F7110000}"/>
    <cellStyle name="Comma 3 3 2 3 3" xfId="4933" xr:uid="{00000000-0005-0000-0000-00002C140000}"/>
    <cellStyle name="Comma 3 3 2 3 3 2" xfId="4934" xr:uid="{00000000-0005-0000-0000-00002D140000}"/>
    <cellStyle name="Comma 3 3 2 3 3 3" xfId="9668" xr:uid="{00000000-0005-0000-0000-000016120000}"/>
    <cellStyle name="Comma 3 3 2 3 3 4" xfId="10825" xr:uid="{00000000-0005-0000-0000-00003C140000}"/>
    <cellStyle name="Comma 3 3 2 3 4" xfId="4935" xr:uid="{00000000-0005-0000-0000-00002E140000}"/>
    <cellStyle name="Comma 3 3 2 3 4 2" xfId="4936" xr:uid="{00000000-0005-0000-0000-00002F140000}"/>
    <cellStyle name="Comma 3 3 2 3 4 3" xfId="9669" xr:uid="{00000000-0005-0000-0000-000018120000}"/>
    <cellStyle name="Comma 3 3 2 3 4 4" xfId="10826" xr:uid="{00000000-0005-0000-0000-00003E140000}"/>
    <cellStyle name="Comma 3 3 2 3 5" xfId="4937" xr:uid="{00000000-0005-0000-0000-000030140000}"/>
    <cellStyle name="Comma 3 3 2 3 5 2" xfId="4938" xr:uid="{00000000-0005-0000-0000-000031140000}"/>
    <cellStyle name="Comma 3 3 2 3 5 3" xfId="9670" xr:uid="{00000000-0005-0000-0000-00001A120000}"/>
    <cellStyle name="Comma 3 3 2 3 5 4" xfId="10827" xr:uid="{00000000-0005-0000-0000-000040140000}"/>
    <cellStyle name="Comma 3 3 2 3 6" xfId="4939" xr:uid="{00000000-0005-0000-0000-000032140000}"/>
    <cellStyle name="Comma 3 3 2 3 6 2" xfId="4940" xr:uid="{00000000-0005-0000-0000-000033140000}"/>
    <cellStyle name="Comma 3 3 2 3 6 3" xfId="9671" xr:uid="{00000000-0005-0000-0000-00001C120000}"/>
    <cellStyle name="Comma 3 3 2 3 6 4" xfId="10828" xr:uid="{00000000-0005-0000-0000-000042140000}"/>
    <cellStyle name="Comma 3 3 2 3 7" xfId="4941" xr:uid="{00000000-0005-0000-0000-000034140000}"/>
    <cellStyle name="Comma 3 3 2 3 7 2" xfId="4942" xr:uid="{00000000-0005-0000-0000-000035140000}"/>
    <cellStyle name="Comma 3 3 2 3 7 3" xfId="9672" xr:uid="{00000000-0005-0000-0000-00001E120000}"/>
    <cellStyle name="Comma 3 3 2 3 7 4" xfId="10829" xr:uid="{00000000-0005-0000-0000-000044140000}"/>
    <cellStyle name="Comma 3 3 2 3 8" xfId="4943" xr:uid="{00000000-0005-0000-0000-000036140000}"/>
    <cellStyle name="Comma 3 3 2 3 8 2" xfId="4944" xr:uid="{00000000-0005-0000-0000-000037140000}"/>
    <cellStyle name="Comma 3 3 2 3 8 3" xfId="9673" xr:uid="{00000000-0005-0000-0000-000020120000}"/>
    <cellStyle name="Comma 3 3 2 3 8 4" xfId="10830" xr:uid="{00000000-0005-0000-0000-000046140000}"/>
    <cellStyle name="Comma 3 3 2 3 9" xfId="4945" xr:uid="{00000000-0005-0000-0000-000038140000}"/>
    <cellStyle name="Comma 3 3 2 3 9 2" xfId="4946" xr:uid="{00000000-0005-0000-0000-000039140000}"/>
    <cellStyle name="Comma 3 3 2 3 9 3" xfId="9674" xr:uid="{00000000-0005-0000-0000-000022120000}"/>
    <cellStyle name="Comma 3 3 2 3 9 4" xfId="10831" xr:uid="{00000000-0005-0000-0000-000048140000}"/>
    <cellStyle name="Comma 3 3 2 30" xfId="4947" xr:uid="{00000000-0005-0000-0000-00003A140000}"/>
    <cellStyle name="Comma 3 3 2 30 2" xfId="4948" xr:uid="{00000000-0005-0000-0000-00003B140000}"/>
    <cellStyle name="Comma 3 3 2 30 2 2" xfId="10832" xr:uid="{00000000-0005-0000-0000-00004B140000}"/>
    <cellStyle name="Comma 3 3 2 30 2 3" xfId="9299" xr:uid="{00000000-0005-0000-0000-000009120000}"/>
    <cellStyle name="Comma 3 3 2 30 3" xfId="4949" xr:uid="{00000000-0005-0000-0000-00003C140000}"/>
    <cellStyle name="Comma 3 3 2 30 4" xfId="9675" xr:uid="{00000000-0005-0000-0000-000024120000}"/>
    <cellStyle name="Comma 3 3 2 31" xfId="4950" xr:uid="{00000000-0005-0000-0000-00003D140000}"/>
    <cellStyle name="Comma 3 3 2 31 2" xfId="4951" xr:uid="{00000000-0005-0000-0000-00003E140000}"/>
    <cellStyle name="Comma 3 3 2 31 2 2" xfId="10833" xr:uid="{00000000-0005-0000-0000-00004E140000}"/>
    <cellStyle name="Comma 3 3 2 31 2 3" xfId="9300" xr:uid="{00000000-0005-0000-0000-00000C120000}"/>
    <cellStyle name="Comma 3 3 2 31 3" xfId="4952" xr:uid="{00000000-0005-0000-0000-00003F140000}"/>
    <cellStyle name="Comma 3 3 2 31 4" xfId="9676" xr:uid="{00000000-0005-0000-0000-000027120000}"/>
    <cellStyle name="Comma 3 3 2 32" xfId="4953" xr:uid="{00000000-0005-0000-0000-000040140000}"/>
    <cellStyle name="Comma 3 3 2 32 2" xfId="4954" xr:uid="{00000000-0005-0000-0000-000041140000}"/>
    <cellStyle name="Comma 3 3 2 32 2 2" xfId="10834" xr:uid="{00000000-0005-0000-0000-000051140000}"/>
    <cellStyle name="Comma 3 3 2 32 2 3" xfId="9301" xr:uid="{00000000-0005-0000-0000-00000F120000}"/>
    <cellStyle name="Comma 3 3 2 32 3" xfId="4955" xr:uid="{00000000-0005-0000-0000-000042140000}"/>
    <cellStyle name="Comma 3 3 2 32 4" xfId="9677" xr:uid="{00000000-0005-0000-0000-00002A120000}"/>
    <cellStyle name="Comma 3 3 2 33" xfId="4956" xr:uid="{00000000-0005-0000-0000-000043140000}"/>
    <cellStyle name="Comma 3 3 2 33 2" xfId="4957" xr:uid="{00000000-0005-0000-0000-000044140000}"/>
    <cellStyle name="Comma 3 3 2 33 2 2" xfId="10835" xr:uid="{00000000-0005-0000-0000-000054140000}"/>
    <cellStyle name="Comma 3 3 2 33 2 3" xfId="9302" xr:uid="{00000000-0005-0000-0000-000012120000}"/>
    <cellStyle name="Comma 3 3 2 33 3" xfId="4958" xr:uid="{00000000-0005-0000-0000-000045140000}"/>
    <cellStyle name="Comma 3 3 2 33 4" xfId="9678" xr:uid="{00000000-0005-0000-0000-00002D120000}"/>
    <cellStyle name="Comma 3 3 2 34" xfId="4959" xr:uid="{00000000-0005-0000-0000-000046140000}"/>
    <cellStyle name="Comma 3 3 2 34 2" xfId="4960" xr:uid="{00000000-0005-0000-0000-000047140000}"/>
    <cellStyle name="Comma 3 3 2 34 2 2" xfId="10836" xr:uid="{00000000-0005-0000-0000-000057140000}"/>
    <cellStyle name="Comma 3 3 2 34 2 3" xfId="9303" xr:uid="{00000000-0005-0000-0000-000015120000}"/>
    <cellStyle name="Comma 3 3 2 34 3" xfId="4961" xr:uid="{00000000-0005-0000-0000-000048140000}"/>
    <cellStyle name="Comma 3 3 2 34 4" xfId="9679" xr:uid="{00000000-0005-0000-0000-000030120000}"/>
    <cellStyle name="Comma 3 3 2 35" xfId="4962" xr:uid="{00000000-0005-0000-0000-000049140000}"/>
    <cellStyle name="Comma 3 3 2 35 2" xfId="4963" xr:uid="{00000000-0005-0000-0000-00004A140000}"/>
    <cellStyle name="Comma 3 3 2 35 2 2" xfId="10837" xr:uid="{00000000-0005-0000-0000-00005A140000}"/>
    <cellStyle name="Comma 3 3 2 35 2 3" xfId="9304" xr:uid="{00000000-0005-0000-0000-000018120000}"/>
    <cellStyle name="Comma 3 3 2 35 3" xfId="4964" xr:uid="{00000000-0005-0000-0000-00004B140000}"/>
    <cellStyle name="Comma 3 3 2 35 4" xfId="9680" xr:uid="{00000000-0005-0000-0000-000033120000}"/>
    <cellStyle name="Comma 3 3 2 36" xfId="4965" xr:uid="{00000000-0005-0000-0000-00004C140000}"/>
    <cellStyle name="Comma 3 3 2 36 2" xfId="4966" xr:uid="{00000000-0005-0000-0000-00004D140000}"/>
    <cellStyle name="Comma 3 3 2 36 2 2" xfId="10838" xr:uid="{00000000-0005-0000-0000-00005D140000}"/>
    <cellStyle name="Comma 3 3 2 36 2 3" xfId="9305" xr:uid="{00000000-0005-0000-0000-00001B120000}"/>
    <cellStyle name="Comma 3 3 2 36 3" xfId="4967" xr:uid="{00000000-0005-0000-0000-00004E140000}"/>
    <cellStyle name="Comma 3 3 2 36 4" xfId="9681" xr:uid="{00000000-0005-0000-0000-000036120000}"/>
    <cellStyle name="Comma 3 3 2 37" xfId="4968" xr:uid="{00000000-0005-0000-0000-00004F140000}"/>
    <cellStyle name="Comma 3 3 2 37 2" xfId="4969" xr:uid="{00000000-0005-0000-0000-000050140000}"/>
    <cellStyle name="Comma 3 3 2 37 3" xfId="9682" xr:uid="{00000000-0005-0000-0000-000039120000}"/>
    <cellStyle name="Comma 3 3 2 37 4" xfId="10839" xr:uid="{00000000-0005-0000-0000-00005F140000}"/>
    <cellStyle name="Comma 3 3 2 38" xfId="4970" xr:uid="{00000000-0005-0000-0000-000051140000}"/>
    <cellStyle name="Comma 3 3 2 38 2" xfId="4971" xr:uid="{00000000-0005-0000-0000-000052140000}"/>
    <cellStyle name="Comma 3 3 2 38 3" xfId="9683" xr:uid="{00000000-0005-0000-0000-00003B120000}"/>
    <cellStyle name="Comma 3 3 2 38 4" xfId="10840" xr:uid="{00000000-0005-0000-0000-000061140000}"/>
    <cellStyle name="Comma 3 3 2 39" xfId="4972" xr:uid="{00000000-0005-0000-0000-000053140000}"/>
    <cellStyle name="Comma 3 3 2 39 2" xfId="4973" xr:uid="{00000000-0005-0000-0000-000054140000}"/>
    <cellStyle name="Comma 3 3 2 39 3" xfId="9684" xr:uid="{00000000-0005-0000-0000-00003D120000}"/>
    <cellStyle name="Comma 3 3 2 39 4" xfId="10841" xr:uid="{00000000-0005-0000-0000-000063140000}"/>
    <cellStyle name="Comma 3 3 2 4" xfId="4974" xr:uid="{00000000-0005-0000-0000-000055140000}"/>
    <cellStyle name="Comma 3 3 2 4 10" xfId="4975" xr:uid="{00000000-0005-0000-0000-000056140000}"/>
    <cellStyle name="Comma 3 3 2 4 10 2" xfId="4976" xr:uid="{00000000-0005-0000-0000-000057140000}"/>
    <cellStyle name="Comma 3 3 2 4 10 3" xfId="9686" xr:uid="{00000000-0005-0000-0000-000040120000}"/>
    <cellStyle name="Comma 3 3 2 4 10 4" xfId="10842" xr:uid="{00000000-0005-0000-0000-000066140000}"/>
    <cellStyle name="Comma 3 3 2 4 11" xfId="4977" xr:uid="{00000000-0005-0000-0000-000058140000}"/>
    <cellStyle name="Comma 3 3 2 4 11 2" xfId="4978" xr:uid="{00000000-0005-0000-0000-000059140000}"/>
    <cellStyle name="Comma 3 3 2 4 11 3" xfId="9687" xr:uid="{00000000-0005-0000-0000-000042120000}"/>
    <cellStyle name="Comma 3 3 2 4 11 4" xfId="10843" xr:uid="{00000000-0005-0000-0000-000068140000}"/>
    <cellStyle name="Comma 3 3 2 4 12" xfId="4979" xr:uid="{00000000-0005-0000-0000-00005A140000}"/>
    <cellStyle name="Comma 3 3 2 4 12 2" xfId="4980" xr:uid="{00000000-0005-0000-0000-00005B140000}"/>
    <cellStyle name="Comma 3 3 2 4 12 3" xfId="9688" xr:uid="{00000000-0005-0000-0000-000044120000}"/>
    <cellStyle name="Comma 3 3 2 4 12 4" xfId="10844" xr:uid="{00000000-0005-0000-0000-00006A140000}"/>
    <cellStyle name="Comma 3 3 2 4 13" xfId="4981" xr:uid="{00000000-0005-0000-0000-00005C140000}"/>
    <cellStyle name="Comma 3 3 2 4 13 2" xfId="4982" xr:uid="{00000000-0005-0000-0000-00005D140000}"/>
    <cellStyle name="Comma 3 3 2 4 13 3" xfId="9689" xr:uid="{00000000-0005-0000-0000-000046120000}"/>
    <cellStyle name="Comma 3 3 2 4 13 4" xfId="10845" xr:uid="{00000000-0005-0000-0000-00006C140000}"/>
    <cellStyle name="Comma 3 3 2 4 14" xfId="4983" xr:uid="{00000000-0005-0000-0000-00005E140000}"/>
    <cellStyle name="Comma 3 3 2 4 14 2" xfId="4984" xr:uid="{00000000-0005-0000-0000-00005F140000}"/>
    <cellStyle name="Comma 3 3 2 4 14 3" xfId="9690" xr:uid="{00000000-0005-0000-0000-000048120000}"/>
    <cellStyle name="Comma 3 3 2 4 14 4" xfId="10846" xr:uid="{00000000-0005-0000-0000-00006E140000}"/>
    <cellStyle name="Comma 3 3 2 4 15" xfId="4985" xr:uid="{00000000-0005-0000-0000-000060140000}"/>
    <cellStyle name="Comma 3 3 2 4 15 2" xfId="4986" xr:uid="{00000000-0005-0000-0000-000061140000}"/>
    <cellStyle name="Comma 3 3 2 4 15 3" xfId="9691" xr:uid="{00000000-0005-0000-0000-00004A120000}"/>
    <cellStyle name="Comma 3 3 2 4 15 4" xfId="10847" xr:uid="{00000000-0005-0000-0000-000070140000}"/>
    <cellStyle name="Comma 3 3 2 4 16" xfId="4987" xr:uid="{00000000-0005-0000-0000-000062140000}"/>
    <cellStyle name="Comma 3 3 2 4 16 2" xfId="4988" xr:uid="{00000000-0005-0000-0000-000063140000}"/>
    <cellStyle name="Comma 3 3 2 4 16 3" xfId="9692" xr:uid="{00000000-0005-0000-0000-00004C120000}"/>
    <cellStyle name="Comma 3 3 2 4 16 4" xfId="10848" xr:uid="{00000000-0005-0000-0000-000072140000}"/>
    <cellStyle name="Comma 3 3 2 4 17" xfId="4989" xr:uid="{00000000-0005-0000-0000-000064140000}"/>
    <cellStyle name="Comma 3 3 2 4 17 2" xfId="4990" xr:uid="{00000000-0005-0000-0000-000065140000}"/>
    <cellStyle name="Comma 3 3 2 4 17 3" xfId="9693" xr:uid="{00000000-0005-0000-0000-00004E120000}"/>
    <cellStyle name="Comma 3 3 2 4 17 4" xfId="10849" xr:uid="{00000000-0005-0000-0000-000074140000}"/>
    <cellStyle name="Comma 3 3 2 4 18" xfId="4991" xr:uid="{00000000-0005-0000-0000-000066140000}"/>
    <cellStyle name="Comma 3 3 2 4 18 2" xfId="4992" xr:uid="{00000000-0005-0000-0000-000067140000}"/>
    <cellStyle name="Comma 3 3 2 4 18 3" xfId="9694" xr:uid="{00000000-0005-0000-0000-000050120000}"/>
    <cellStyle name="Comma 3 3 2 4 18 4" xfId="10850" xr:uid="{00000000-0005-0000-0000-000076140000}"/>
    <cellStyle name="Comma 3 3 2 4 19" xfId="4993" xr:uid="{00000000-0005-0000-0000-000068140000}"/>
    <cellStyle name="Comma 3 3 2 4 19 2" xfId="4994" xr:uid="{00000000-0005-0000-0000-000069140000}"/>
    <cellStyle name="Comma 3 3 2 4 19 3" xfId="9695" xr:uid="{00000000-0005-0000-0000-000052120000}"/>
    <cellStyle name="Comma 3 3 2 4 19 4" xfId="10851" xr:uid="{00000000-0005-0000-0000-000078140000}"/>
    <cellStyle name="Comma 3 3 2 4 2" xfId="4995" xr:uid="{00000000-0005-0000-0000-00006A140000}"/>
    <cellStyle name="Comma 3 3 2 4 2 2" xfId="4996" xr:uid="{00000000-0005-0000-0000-00006B140000}"/>
    <cellStyle name="Comma 3 3 2 4 2 3" xfId="9696" xr:uid="{00000000-0005-0000-0000-000054120000}"/>
    <cellStyle name="Comma 3 3 2 4 2 4" xfId="10852" xr:uid="{00000000-0005-0000-0000-00007A140000}"/>
    <cellStyle name="Comma 3 3 2 4 20" xfId="4997" xr:uid="{00000000-0005-0000-0000-00006C140000}"/>
    <cellStyle name="Comma 3 3 2 4 20 2" xfId="4998" xr:uid="{00000000-0005-0000-0000-00006D140000}"/>
    <cellStyle name="Comma 3 3 2 4 20 3" xfId="9697" xr:uid="{00000000-0005-0000-0000-000056120000}"/>
    <cellStyle name="Comma 3 3 2 4 20 4" xfId="10853" xr:uid="{00000000-0005-0000-0000-00007C140000}"/>
    <cellStyle name="Comma 3 3 2 4 21" xfId="4999" xr:uid="{00000000-0005-0000-0000-00006E140000}"/>
    <cellStyle name="Comma 3 3 2 4 21 2" xfId="5000" xr:uid="{00000000-0005-0000-0000-00006F140000}"/>
    <cellStyle name="Comma 3 3 2 4 21 3" xfId="9698" xr:uid="{00000000-0005-0000-0000-000058120000}"/>
    <cellStyle name="Comma 3 3 2 4 21 4" xfId="10854" xr:uid="{00000000-0005-0000-0000-00007E140000}"/>
    <cellStyle name="Comma 3 3 2 4 22" xfId="5001" xr:uid="{00000000-0005-0000-0000-000070140000}"/>
    <cellStyle name="Comma 3 3 2 4 22 2" xfId="5002" xr:uid="{00000000-0005-0000-0000-000071140000}"/>
    <cellStyle name="Comma 3 3 2 4 22 3" xfId="9699" xr:uid="{00000000-0005-0000-0000-00005A120000}"/>
    <cellStyle name="Comma 3 3 2 4 22 4" xfId="10855" xr:uid="{00000000-0005-0000-0000-000080140000}"/>
    <cellStyle name="Comma 3 3 2 4 23" xfId="5003" xr:uid="{00000000-0005-0000-0000-000072140000}"/>
    <cellStyle name="Comma 3 3 2 4 23 2" xfId="10856" xr:uid="{00000000-0005-0000-0000-000082140000}"/>
    <cellStyle name="Comma 3 3 2 4 23 3" xfId="9306" xr:uid="{00000000-0005-0000-0000-000040120000}"/>
    <cellStyle name="Comma 3 3 2 4 24" xfId="5004" xr:uid="{00000000-0005-0000-0000-000073140000}"/>
    <cellStyle name="Comma 3 3 2 4 25" xfId="9685" xr:uid="{00000000-0005-0000-0000-00003F120000}"/>
    <cellStyle name="Comma 3 3 2 4 3" xfId="5005" xr:uid="{00000000-0005-0000-0000-000074140000}"/>
    <cellStyle name="Comma 3 3 2 4 3 2" xfId="5006" xr:uid="{00000000-0005-0000-0000-000075140000}"/>
    <cellStyle name="Comma 3 3 2 4 3 3" xfId="9700" xr:uid="{00000000-0005-0000-0000-00005E120000}"/>
    <cellStyle name="Comma 3 3 2 4 3 4" xfId="10857" xr:uid="{00000000-0005-0000-0000-000084140000}"/>
    <cellStyle name="Comma 3 3 2 4 4" xfId="5007" xr:uid="{00000000-0005-0000-0000-000076140000}"/>
    <cellStyle name="Comma 3 3 2 4 4 2" xfId="5008" xr:uid="{00000000-0005-0000-0000-000077140000}"/>
    <cellStyle name="Comma 3 3 2 4 4 3" xfId="9701" xr:uid="{00000000-0005-0000-0000-000060120000}"/>
    <cellStyle name="Comma 3 3 2 4 4 4" xfId="10858" xr:uid="{00000000-0005-0000-0000-000086140000}"/>
    <cellStyle name="Comma 3 3 2 4 5" xfId="5009" xr:uid="{00000000-0005-0000-0000-000078140000}"/>
    <cellStyle name="Comma 3 3 2 4 5 2" xfId="5010" xr:uid="{00000000-0005-0000-0000-000079140000}"/>
    <cellStyle name="Comma 3 3 2 4 5 3" xfId="9702" xr:uid="{00000000-0005-0000-0000-000062120000}"/>
    <cellStyle name="Comma 3 3 2 4 5 4" xfId="10859" xr:uid="{00000000-0005-0000-0000-000088140000}"/>
    <cellStyle name="Comma 3 3 2 4 6" xfId="5011" xr:uid="{00000000-0005-0000-0000-00007A140000}"/>
    <cellStyle name="Comma 3 3 2 4 6 2" xfId="5012" xr:uid="{00000000-0005-0000-0000-00007B140000}"/>
    <cellStyle name="Comma 3 3 2 4 6 3" xfId="9703" xr:uid="{00000000-0005-0000-0000-000064120000}"/>
    <cellStyle name="Comma 3 3 2 4 6 4" xfId="10860" xr:uid="{00000000-0005-0000-0000-00008A140000}"/>
    <cellStyle name="Comma 3 3 2 4 7" xfId="5013" xr:uid="{00000000-0005-0000-0000-00007C140000}"/>
    <cellStyle name="Comma 3 3 2 4 7 2" xfId="5014" xr:uid="{00000000-0005-0000-0000-00007D140000}"/>
    <cellStyle name="Comma 3 3 2 4 7 3" xfId="9704" xr:uid="{00000000-0005-0000-0000-000066120000}"/>
    <cellStyle name="Comma 3 3 2 4 7 4" xfId="10861" xr:uid="{00000000-0005-0000-0000-00008C140000}"/>
    <cellStyle name="Comma 3 3 2 4 8" xfId="5015" xr:uid="{00000000-0005-0000-0000-00007E140000}"/>
    <cellStyle name="Comma 3 3 2 4 8 2" xfId="5016" xr:uid="{00000000-0005-0000-0000-00007F140000}"/>
    <cellStyle name="Comma 3 3 2 4 8 3" xfId="9705" xr:uid="{00000000-0005-0000-0000-000068120000}"/>
    <cellStyle name="Comma 3 3 2 4 8 4" xfId="10862" xr:uid="{00000000-0005-0000-0000-00008E140000}"/>
    <cellStyle name="Comma 3 3 2 4 9" xfId="5017" xr:uid="{00000000-0005-0000-0000-000080140000}"/>
    <cellStyle name="Comma 3 3 2 4 9 2" xfId="5018" xr:uid="{00000000-0005-0000-0000-000081140000}"/>
    <cellStyle name="Comma 3 3 2 4 9 3" xfId="9706" xr:uid="{00000000-0005-0000-0000-00006A120000}"/>
    <cellStyle name="Comma 3 3 2 4 9 4" xfId="10863" xr:uid="{00000000-0005-0000-0000-000090140000}"/>
    <cellStyle name="Comma 3 3 2 40" xfId="5019" xr:uid="{00000000-0005-0000-0000-000082140000}"/>
    <cellStyle name="Comma 3 3 2 40 2" xfId="5020" xr:uid="{00000000-0005-0000-0000-000083140000}"/>
    <cellStyle name="Comma 3 3 2 40 3" xfId="9707" xr:uid="{00000000-0005-0000-0000-00006C120000}"/>
    <cellStyle name="Comma 3 3 2 40 4" xfId="10864" xr:uid="{00000000-0005-0000-0000-000092140000}"/>
    <cellStyle name="Comma 3 3 2 41" xfId="5021" xr:uid="{00000000-0005-0000-0000-000084140000}"/>
    <cellStyle name="Comma 3 3 2 41 2" xfId="5022" xr:uid="{00000000-0005-0000-0000-000085140000}"/>
    <cellStyle name="Comma 3 3 2 41 3" xfId="9708" xr:uid="{00000000-0005-0000-0000-00006E120000}"/>
    <cellStyle name="Comma 3 3 2 41 4" xfId="10865" xr:uid="{00000000-0005-0000-0000-000094140000}"/>
    <cellStyle name="Comma 3 3 2 42" xfId="5023" xr:uid="{00000000-0005-0000-0000-000086140000}"/>
    <cellStyle name="Comma 3 3 2 42 2" xfId="5024" xr:uid="{00000000-0005-0000-0000-000087140000}"/>
    <cellStyle name="Comma 3 3 2 42 3" xfId="9709" xr:uid="{00000000-0005-0000-0000-000070120000}"/>
    <cellStyle name="Comma 3 3 2 42 4" xfId="10866" xr:uid="{00000000-0005-0000-0000-000096140000}"/>
    <cellStyle name="Comma 3 3 2 43" xfId="5025" xr:uid="{00000000-0005-0000-0000-000088140000}"/>
    <cellStyle name="Comma 3 3 2 43 2" xfId="5026" xr:uid="{00000000-0005-0000-0000-000089140000}"/>
    <cellStyle name="Comma 3 3 2 43 3" xfId="9710" xr:uid="{00000000-0005-0000-0000-000072120000}"/>
    <cellStyle name="Comma 3 3 2 43 4" xfId="10867" xr:uid="{00000000-0005-0000-0000-000098140000}"/>
    <cellStyle name="Comma 3 3 2 44" xfId="5027" xr:uid="{00000000-0005-0000-0000-00008A140000}"/>
    <cellStyle name="Comma 3 3 2 44 2" xfId="5028" xr:uid="{00000000-0005-0000-0000-00008B140000}"/>
    <cellStyle name="Comma 3 3 2 44 3" xfId="9711" xr:uid="{00000000-0005-0000-0000-000074120000}"/>
    <cellStyle name="Comma 3 3 2 44 4" xfId="10868" xr:uid="{00000000-0005-0000-0000-00009A140000}"/>
    <cellStyle name="Comma 3 3 2 45" xfId="5029" xr:uid="{00000000-0005-0000-0000-00008C140000}"/>
    <cellStyle name="Comma 3 3 2 45 2" xfId="5030" xr:uid="{00000000-0005-0000-0000-00008D140000}"/>
    <cellStyle name="Comma 3 3 2 45 3" xfId="9712" xr:uid="{00000000-0005-0000-0000-000076120000}"/>
    <cellStyle name="Comma 3 3 2 45 4" xfId="10869" xr:uid="{00000000-0005-0000-0000-00009C140000}"/>
    <cellStyle name="Comma 3 3 2 46" xfId="5031" xr:uid="{00000000-0005-0000-0000-00008E140000}"/>
    <cellStyle name="Comma 3 3 2 46 2" xfId="5032" xr:uid="{00000000-0005-0000-0000-00008F140000}"/>
    <cellStyle name="Comma 3 3 2 46 3" xfId="9713" xr:uid="{00000000-0005-0000-0000-000078120000}"/>
    <cellStyle name="Comma 3 3 2 46 4" xfId="10870" xr:uid="{00000000-0005-0000-0000-00009E140000}"/>
    <cellStyle name="Comma 3 3 2 47" xfId="5033" xr:uid="{00000000-0005-0000-0000-000090140000}"/>
    <cellStyle name="Comma 3 3 2 47 2" xfId="5034" xr:uid="{00000000-0005-0000-0000-000091140000}"/>
    <cellStyle name="Comma 3 3 2 47 3" xfId="9714" xr:uid="{00000000-0005-0000-0000-00007A120000}"/>
    <cellStyle name="Comma 3 3 2 47 4" xfId="10871" xr:uid="{00000000-0005-0000-0000-0000A0140000}"/>
    <cellStyle name="Comma 3 3 2 48" xfId="5035" xr:uid="{00000000-0005-0000-0000-000092140000}"/>
    <cellStyle name="Comma 3 3 2 48 2" xfId="5036" xr:uid="{00000000-0005-0000-0000-000093140000}"/>
    <cellStyle name="Comma 3 3 2 48 3" xfId="9715" xr:uid="{00000000-0005-0000-0000-00007C120000}"/>
    <cellStyle name="Comma 3 3 2 48 4" xfId="10872" xr:uid="{00000000-0005-0000-0000-0000A2140000}"/>
    <cellStyle name="Comma 3 3 2 49" xfId="5037" xr:uid="{00000000-0005-0000-0000-000094140000}"/>
    <cellStyle name="Comma 3 3 2 49 2" xfId="5038" xr:uid="{00000000-0005-0000-0000-000095140000}"/>
    <cellStyle name="Comma 3 3 2 49 3" xfId="9716" xr:uid="{00000000-0005-0000-0000-00007E120000}"/>
    <cellStyle name="Comma 3 3 2 49 4" xfId="10873" xr:uid="{00000000-0005-0000-0000-0000A4140000}"/>
    <cellStyle name="Comma 3 3 2 5" xfId="5039" xr:uid="{00000000-0005-0000-0000-000096140000}"/>
    <cellStyle name="Comma 3 3 2 5 10" xfId="5040" xr:uid="{00000000-0005-0000-0000-000097140000}"/>
    <cellStyle name="Comma 3 3 2 5 10 2" xfId="5041" xr:uid="{00000000-0005-0000-0000-000098140000}"/>
    <cellStyle name="Comma 3 3 2 5 10 3" xfId="9718" xr:uid="{00000000-0005-0000-0000-000081120000}"/>
    <cellStyle name="Comma 3 3 2 5 10 4" xfId="10874" xr:uid="{00000000-0005-0000-0000-0000A7140000}"/>
    <cellStyle name="Comma 3 3 2 5 11" xfId="5042" xr:uid="{00000000-0005-0000-0000-000099140000}"/>
    <cellStyle name="Comma 3 3 2 5 11 2" xfId="5043" xr:uid="{00000000-0005-0000-0000-00009A140000}"/>
    <cellStyle name="Comma 3 3 2 5 11 3" xfId="9719" xr:uid="{00000000-0005-0000-0000-000083120000}"/>
    <cellStyle name="Comma 3 3 2 5 11 4" xfId="10875" xr:uid="{00000000-0005-0000-0000-0000A9140000}"/>
    <cellStyle name="Comma 3 3 2 5 12" xfId="5044" xr:uid="{00000000-0005-0000-0000-00009B140000}"/>
    <cellStyle name="Comma 3 3 2 5 12 2" xfId="5045" xr:uid="{00000000-0005-0000-0000-00009C140000}"/>
    <cellStyle name="Comma 3 3 2 5 12 3" xfId="9720" xr:uid="{00000000-0005-0000-0000-000085120000}"/>
    <cellStyle name="Comma 3 3 2 5 12 4" xfId="10876" xr:uid="{00000000-0005-0000-0000-0000AB140000}"/>
    <cellStyle name="Comma 3 3 2 5 13" xfId="5046" xr:uid="{00000000-0005-0000-0000-00009D140000}"/>
    <cellStyle name="Comma 3 3 2 5 13 2" xfId="5047" xr:uid="{00000000-0005-0000-0000-00009E140000}"/>
    <cellStyle name="Comma 3 3 2 5 13 3" xfId="9721" xr:uid="{00000000-0005-0000-0000-000087120000}"/>
    <cellStyle name="Comma 3 3 2 5 13 4" xfId="10877" xr:uid="{00000000-0005-0000-0000-0000AD140000}"/>
    <cellStyle name="Comma 3 3 2 5 14" xfId="5048" xr:uid="{00000000-0005-0000-0000-00009F140000}"/>
    <cellStyle name="Comma 3 3 2 5 14 2" xfId="5049" xr:uid="{00000000-0005-0000-0000-0000A0140000}"/>
    <cellStyle name="Comma 3 3 2 5 14 3" xfId="9722" xr:uid="{00000000-0005-0000-0000-000089120000}"/>
    <cellStyle name="Comma 3 3 2 5 14 4" xfId="10878" xr:uid="{00000000-0005-0000-0000-0000AF140000}"/>
    <cellStyle name="Comma 3 3 2 5 15" xfId="5050" xr:uid="{00000000-0005-0000-0000-0000A1140000}"/>
    <cellStyle name="Comma 3 3 2 5 15 2" xfId="5051" xr:uid="{00000000-0005-0000-0000-0000A2140000}"/>
    <cellStyle name="Comma 3 3 2 5 15 3" xfId="9723" xr:uid="{00000000-0005-0000-0000-00008B120000}"/>
    <cellStyle name="Comma 3 3 2 5 15 4" xfId="10879" xr:uid="{00000000-0005-0000-0000-0000B1140000}"/>
    <cellStyle name="Comma 3 3 2 5 16" xfId="5052" xr:uid="{00000000-0005-0000-0000-0000A3140000}"/>
    <cellStyle name="Comma 3 3 2 5 16 2" xfId="5053" xr:uid="{00000000-0005-0000-0000-0000A4140000}"/>
    <cellStyle name="Comma 3 3 2 5 16 3" xfId="9724" xr:uid="{00000000-0005-0000-0000-00008D120000}"/>
    <cellStyle name="Comma 3 3 2 5 16 4" xfId="10880" xr:uid="{00000000-0005-0000-0000-0000B3140000}"/>
    <cellStyle name="Comma 3 3 2 5 17" xfId="5054" xr:uid="{00000000-0005-0000-0000-0000A5140000}"/>
    <cellStyle name="Comma 3 3 2 5 17 2" xfId="5055" xr:uid="{00000000-0005-0000-0000-0000A6140000}"/>
    <cellStyle name="Comma 3 3 2 5 17 3" xfId="9725" xr:uid="{00000000-0005-0000-0000-00008F120000}"/>
    <cellStyle name="Comma 3 3 2 5 17 4" xfId="10881" xr:uid="{00000000-0005-0000-0000-0000B5140000}"/>
    <cellStyle name="Comma 3 3 2 5 18" xfId="5056" xr:uid="{00000000-0005-0000-0000-0000A7140000}"/>
    <cellStyle name="Comma 3 3 2 5 18 2" xfId="5057" xr:uid="{00000000-0005-0000-0000-0000A8140000}"/>
    <cellStyle name="Comma 3 3 2 5 18 3" xfId="9726" xr:uid="{00000000-0005-0000-0000-000091120000}"/>
    <cellStyle name="Comma 3 3 2 5 18 4" xfId="10882" xr:uid="{00000000-0005-0000-0000-0000B7140000}"/>
    <cellStyle name="Comma 3 3 2 5 19" xfId="5058" xr:uid="{00000000-0005-0000-0000-0000A9140000}"/>
    <cellStyle name="Comma 3 3 2 5 19 2" xfId="5059" xr:uid="{00000000-0005-0000-0000-0000AA140000}"/>
    <cellStyle name="Comma 3 3 2 5 19 3" xfId="9727" xr:uid="{00000000-0005-0000-0000-000093120000}"/>
    <cellStyle name="Comma 3 3 2 5 19 4" xfId="10883" xr:uid="{00000000-0005-0000-0000-0000B9140000}"/>
    <cellStyle name="Comma 3 3 2 5 2" xfId="5060" xr:uid="{00000000-0005-0000-0000-0000AB140000}"/>
    <cellStyle name="Comma 3 3 2 5 2 2" xfId="5061" xr:uid="{00000000-0005-0000-0000-0000AC140000}"/>
    <cellStyle name="Comma 3 3 2 5 2 3" xfId="9728" xr:uid="{00000000-0005-0000-0000-000095120000}"/>
    <cellStyle name="Comma 3 3 2 5 2 4" xfId="10884" xr:uid="{00000000-0005-0000-0000-0000BB140000}"/>
    <cellStyle name="Comma 3 3 2 5 20" xfId="5062" xr:uid="{00000000-0005-0000-0000-0000AD140000}"/>
    <cellStyle name="Comma 3 3 2 5 20 2" xfId="5063" xr:uid="{00000000-0005-0000-0000-0000AE140000}"/>
    <cellStyle name="Comma 3 3 2 5 20 3" xfId="9729" xr:uid="{00000000-0005-0000-0000-000097120000}"/>
    <cellStyle name="Comma 3 3 2 5 20 4" xfId="10885" xr:uid="{00000000-0005-0000-0000-0000BD140000}"/>
    <cellStyle name="Comma 3 3 2 5 21" xfId="5064" xr:uid="{00000000-0005-0000-0000-0000AF140000}"/>
    <cellStyle name="Comma 3 3 2 5 21 2" xfId="5065" xr:uid="{00000000-0005-0000-0000-0000B0140000}"/>
    <cellStyle name="Comma 3 3 2 5 21 3" xfId="9730" xr:uid="{00000000-0005-0000-0000-000099120000}"/>
    <cellStyle name="Comma 3 3 2 5 21 4" xfId="10886" xr:uid="{00000000-0005-0000-0000-0000BF140000}"/>
    <cellStyle name="Comma 3 3 2 5 22" xfId="5066" xr:uid="{00000000-0005-0000-0000-0000B1140000}"/>
    <cellStyle name="Comma 3 3 2 5 22 2" xfId="5067" xr:uid="{00000000-0005-0000-0000-0000B2140000}"/>
    <cellStyle name="Comma 3 3 2 5 22 3" xfId="9731" xr:uid="{00000000-0005-0000-0000-00009B120000}"/>
    <cellStyle name="Comma 3 3 2 5 22 4" xfId="10887" xr:uid="{00000000-0005-0000-0000-0000C1140000}"/>
    <cellStyle name="Comma 3 3 2 5 23" xfId="5068" xr:uid="{00000000-0005-0000-0000-0000B3140000}"/>
    <cellStyle name="Comma 3 3 2 5 23 2" xfId="10888" xr:uid="{00000000-0005-0000-0000-0000C3140000}"/>
    <cellStyle name="Comma 3 3 2 5 23 3" xfId="9307" xr:uid="{00000000-0005-0000-0000-000081120000}"/>
    <cellStyle name="Comma 3 3 2 5 24" xfId="5069" xr:uid="{00000000-0005-0000-0000-0000B4140000}"/>
    <cellStyle name="Comma 3 3 2 5 25" xfId="9717" xr:uid="{00000000-0005-0000-0000-000080120000}"/>
    <cellStyle name="Comma 3 3 2 5 3" xfId="5070" xr:uid="{00000000-0005-0000-0000-0000B5140000}"/>
    <cellStyle name="Comma 3 3 2 5 3 2" xfId="5071" xr:uid="{00000000-0005-0000-0000-0000B6140000}"/>
    <cellStyle name="Comma 3 3 2 5 3 3" xfId="9732" xr:uid="{00000000-0005-0000-0000-00009F120000}"/>
    <cellStyle name="Comma 3 3 2 5 3 4" xfId="10889" xr:uid="{00000000-0005-0000-0000-0000C5140000}"/>
    <cellStyle name="Comma 3 3 2 5 4" xfId="5072" xr:uid="{00000000-0005-0000-0000-0000B7140000}"/>
    <cellStyle name="Comma 3 3 2 5 4 2" xfId="5073" xr:uid="{00000000-0005-0000-0000-0000B8140000}"/>
    <cellStyle name="Comma 3 3 2 5 4 3" xfId="9733" xr:uid="{00000000-0005-0000-0000-0000A1120000}"/>
    <cellStyle name="Comma 3 3 2 5 4 4" xfId="10890" xr:uid="{00000000-0005-0000-0000-0000C7140000}"/>
    <cellStyle name="Comma 3 3 2 5 5" xfId="5074" xr:uid="{00000000-0005-0000-0000-0000B9140000}"/>
    <cellStyle name="Comma 3 3 2 5 5 2" xfId="5075" xr:uid="{00000000-0005-0000-0000-0000BA140000}"/>
    <cellStyle name="Comma 3 3 2 5 5 3" xfId="9734" xr:uid="{00000000-0005-0000-0000-0000A3120000}"/>
    <cellStyle name="Comma 3 3 2 5 5 4" xfId="10891" xr:uid="{00000000-0005-0000-0000-0000C9140000}"/>
    <cellStyle name="Comma 3 3 2 5 6" xfId="5076" xr:uid="{00000000-0005-0000-0000-0000BB140000}"/>
    <cellStyle name="Comma 3 3 2 5 6 2" xfId="5077" xr:uid="{00000000-0005-0000-0000-0000BC140000}"/>
    <cellStyle name="Comma 3 3 2 5 6 3" xfId="9735" xr:uid="{00000000-0005-0000-0000-0000A5120000}"/>
    <cellStyle name="Comma 3 3 2 5 6 4" xfId="10892" xr:uid="{00000000-0005-0000-0000-0000CB140000}"/>
    <cellStyle name="Comma 3 3 2 5 7" xfId="5078" xr:uid="{00000000-0005-0000-0000-0000BD140000}"/>
    <cellStyle name="Comma 3 3 2 5 7 2" xfId="5079" xr:uid="{00000000-0005-0000-0000-0000BE140000}"/>
    <cellStyle name="Comma 3 3 2 5 7 3" xfId="9736" xr:uid="{00000000-0005-0000-0000-0000A7120000}"/>
    <cellStyle name="Comma 3 3 2 5 7 4" xfId="10893" xr:uid="{00000000-0005-0000-0000-0000CD140000}"/>
    <cellStyle name="Comma 3 3 2 5 8" xfId="5080" xr:uid="{00000000-0005-0000-0000-0000BF140000}"/>
    <cellStyle name="Comma 3 3 2 5 8 2" xfId="5081" xr:uid="{00000000-0005-0000-0000-0000C0140000}"/>
    <cellStyle name="Comma 3 3 2 5 8 3" xfId="9737" xr:uid="{00000000-0005-0000-0000-0000A9120000}"/>
    <cellStyle name="Comma 3 3 2 5 8 4" xfId="10894" xr:uid="{00000000-0005-0000-0000-0000CF140000}"/>
    <cellStyle name="Comma 3 3 2 5 9" xfId="5082" xr:uid="{00000000-0005-0000-0000-0000C1140000}"/>
    <cellStyle name="Comma 3 3 2 5 9 2" xfId="5083" xr:uid="{00000000-0005-0000-0000-0000C2140000}"/>
    <cellStyle name="Comma 3 3 2 5 9 3" xfId="9738" xr:uid="{00000000-0005-0000-0000-0000AB120000}"/>
    <cellStyle name="Comma 3 3 2 5 9 4" xfId="10895" xr:uid="{00000000-0005-0000-0000-0000D1140000}"/>
    <cellStyle name="Comma 3 3 2 50" xfId="5084" xr:uid="{00000000-0005-0000-0000-0000C3140000}"/>
    <cellStyle name="Comma 3 3 2 50 2" xfId="5085" xr:uid="{00000000-0005-0000-0000-0000C4140000}"/>
    <cellStyle name="Comma 3 3 2 50 3" xfId="9739" xr:uid="{00000000-0005-0000-0000-0000AD120000}"/>
    <cellStyle name="Comma 3 3 2 50 4" xfId="10896" xr:uid="{00000000-0005-0000-0000-0000D3140000}"/>
    <cellStyle name="Comma 3 3 2 51" xfId="5086" xr:uid="{00000000-0005-0000-0000-0000C5140000}"/>
    <cellStyle name="Comma 3 3 2 51 2" xfId="5087" xr:uid="{00000000-0005-0000-0000-0000C6140000}"/>
    <cellStyle name="Comma 3 3 2 51 3" xfId="9740" xr:uid="{00000000-0005-0000-0000-0000AF120000}"/>
    <cellStyle name="Comma 3 3 2 51 4" xfId="10897" xr:uid="{00000000-0005-0000-0000-0000D5140000}"/>
    <cellStyle name="Comma 3 3 2 52" xfId="5088" xr:uid="{00000000-0005-0000-0000-0000C7140000}"/>
    <cellStyle name="Comma 3 3 2 52 2" xfId="5089" xr:uid="{00000000-0005-0000-0000-0000C8140000}"/>
    <cellStyle name="Comma 3 3 2 52 3" xfId="9741" xr:uid="{00000000-0005-0000-0000-0000B1120000}"/>
    <cellStyle name="Comma 3 3 2 52 4" xfId="10898" xr:uid="{00000000-0005-0000-0000-0000D7140000}"/>
    <cellStyle name="Comma 3 3 2 53" xfId="5090" xr:uid="{00000000-0005-0000-0000-0000C9140000}"/>
    <cellStyle name="Comma 3 3 2 53 2" xfId="5091" xr:uid="{00000000-0005-0000-0000-0000CA140000}"/>
    <cellStyle name="Comma 3 3 2 53 3" xfId="9742" xr:uid="{00000000-0005-0000-0000-0000B3120000}"/>
    <cellStyle name="Comma 3 3 2 53 4" xfId="10899" xr:uid="{00000000-0005-0000-0000-0000D9140000}"/>
    <cellStyle name="Comma 3 3 2 54" xfId="5092" xr:uid="{00000000-0005-0000-0000-0000CB140000}"/>
    <cellStyle name="Comma 3 3 2 54 2" xfId="5093" xr:uid="{00000000-0005-0000-0000-0000CC140000}"/>
    <cellStyle name="Comma 3 3 2 54 3" xfId="9743" xr:uid="{00000000-0005-0000-0000-0000B5120000}"/>
    <cellStyle name="Comma 3 3 2 54 4" xfId="10900" xr:uid="{00000000-0005-0000-0000-0000DB140000}"/>
    <cellStyle name="Comma 3 3 2 55" xfId="5094" xr:uid="{00000000-0005-0000-0000-0000CD140000}"/>
    <cellStyle name="Comma 3 3 2 55 2" xfId="5095" xr:uid="{00000000-0005-0000-0000-0000CE140000}"/>
    <cellStyle name="Comma 3 3 2 55 3" xfId="9744" xr:uid="{00000000-0005-0000-0000-0000B7120000}"/>
    <cellStyle name="Comma 3 3 2 55 4" xfId="10901" xr:uid="{00000000-0005-0000-0000-0000DD140000}"/>
    <cellStyle name="Comma 3 3 2 56" xfId="5096" xr:uid="{00000000-0005-0000-0000-0000CF140000}"/>
    <cellStyle name="Comma 3 3 2 56 2" xfId="5097" xr:uid="{00000000-0005-0000-0000-0000D0140000}"/>
    <cellStyle name="Comma 3 3 2 56 3" xfId="9745" xr:uid="{00000000-0005-0000-0000-0000B9120000}"/>
    <cellStyle name="Comma 3 3 2 56 4" xfId="10902" xr:uid="{00000000-0005-0000-0000-0000DF140000}"/>
    <cellStyle name="Comma 3 3 2 6" xfId="5098" xr:uid="{00000000-0005-0000-0000-0000D1140000}"/>
    <cellStyle name="Comma 3 3 2 6 10" xfId="5099" xr:uid="{00000000-0005-0000-0000-0000D2140000}"/>
    <cellStyle name="Comma 3 3 2 6 10 2" xfId="5100" xr:uid="{00000000-0005-0000-0000-0000D3140000}"/>
    <cellStyle name="Comma 3 3 2 6 10 3" xfId="9747" xr:uid="{00000000-0005-0000-0000-0000BC120000}"/>
    <cellStyle name="Comma 3 3 2 6 10 4" xfId="10903" xr:uid="{00000000-0005-0000-0000-0000E2140000}"/>
    <cellStyle name="Comma 3 3 2 6 11" xfId="5101" xr:uid="{00000000-0005-0000-0000-0000D4140000}"/>
    <cellStyle name="Comma 3 3 2 6 11 2" xfId="5102" xr:uid="{00000000-0005-0000-0000-0000D5140000}"/>
    <cellStyle name="Comma 3 3 2 6 11 3" xfId="9748" xr:uid="{00000000-0005-0000-0000-0000BE120000}"/>
    <cellStyle name="Comma 3 3 2 6 11 4" xfId="10904" xr:uid="{00000000-0005-0000-0000-0000E4140000}"/>
    <cellStyle name="Comma 3 3 2 6 12" xfId="5103" xr:uid="{00000000-0005-0000-0000-0000D6140000}"/>
    <cellStyle name="Comma 3 3 2 6 12 2" xfId="5104" xr:uid="{00000000-0005-0000-0000-0000D7140000}"/>
    <cellStyle name="Comma 3 3 2 6 12 3" xfId="9749" xr:uid="{00000000-0005-0000-0000-0000C0120000}"/>
    <cellStyle name="Comma 3 3 2 6 12 4" xfId="10905" xr:uid="{00000000-0005-0000-0000-0000E6140000}"/>
    <cellStyle name="Comma 3 3 2 6 13" xfId="5105" xr:uid="{00000000-0005-0000-0000-0000D8140000}"/>
    <cellStyle name="Comma 3 3 2 6 13 2" xfId="5106" xr:uid="{00000000-0005-0000-0000-0000D9140000}"/>
    <cellStyle name="Comma 3 3 2 6 13 3" xfId="9750" xr:uid="{00000000-0005-0000-0000-0000C2120000}"/>
    <cellStyle name="Comma 3 3 2 6 13 4" xfId="10906" xr:uid="{00000000-0005-0000-0000-0000E8140000}"/>
    <cellStyle name="Comma 3 3 2 6 14" xfId="5107" xr:uid="{00000000-0005-0000-0000-0000DA140000}"/>
    <cellStyle name="Comma 3 3 2 6 14 2" xfId="5108" xr:uid="{00000000-0005-0000-0000-0000DB140000}"/>
    <cellStyle name="Comma 3 3 2 6 14 3" xfId="9751" xr:uid="{00000000-0005-0000-0000-0000C4120000}"/>
    <cellStyle name="Comma 3 3 2 6 14 4" xfId="10907" xr:uid="{00000000-0005-0000-0000-0000EA140000}"/>
    <cellStyle name="Comma 3 3 2 6 15" xfId="5109" xr:uid="{00000000-0005-0000-0000-0000DC140000}"/>
    <cellStyle name="Comma 3 3 2 6 15 2" xfId="5110" xr:uid="{00000000-0005-0000-0000-0000DD140000}"/>
    <cellStyle name="Comma 3 3 2 6 15 3" xfId="9752" xr:uid="{00000000-0005-0000-0000-0000C6120000}"/>
    <cellStyle name="Comma 3 3 2 6 16" xfId="5111" xr:uid="{00000000-0005-0000-0000-0000DE140000}"/>
    <cellStyle name="Comma 3 3 2 6 16 2" xfId="5112" xr:uid="{00000000-0005-0000-0000-0000DF140000}"/>
    <cellStyle name="Comma 3 3 2 6 16 3" xfId="9753" xr:uid="{00000000-0005-0000-0000-0000C8120000}"/>
    <cellStyle name="Comma 3 3 2 6 17" xfId="5113" xr:uid="{00000000-0005-0000-0000-0000E0140000}"/>
    <cellStyle name="Comma 3 3 2 6 17 2" xfId="5114" xr:uid="{00000000-0005-0000-0000-0000E1140000}"/>
    <cellStyle name="Comma 3 3 2 6 17 3" xfId="9754" xr:uid="{00000000-0005-0000-0000-0000CA120000}"/>
    <cellStyle name="Comma 3 3 2 6 18" xfId="5115" xr:uid="{00000000-0005-0000-0000-0000E2140000}"/>
    <cellStyle name="Comma 3 3 2 6 18 2" xfId="5116" xr:uid="{00000000-0005-0000-0000-0000E3140000}"/>
    <cellStyle name="Comma 3 3 2 6 18 3" xfId="9755" xr:uid="{00000000-0005-0000-0000-0000CC120000}"/>
    <cellStyle name="Comma 3 3 2 6 19" xfId="5117" xr:uid="{00000000-0005-0000-0000-0000E4140000}"/>
    <cellStyle name="Comma 3 3 2 6 19 2" xfId="5118" xr:uid="{00000000-0005-0000-0000-0000E5140000}"/>
    <cellStyle name="Comma 3 3 2 6 19 3" xfId="9756" xr:uid="{00000000-0005-0000-0000-0000CE120000}"/>
    <cellStyle name="Comma 3 3 2 6 2" xfId="5119" xr:uid="{00000000-0005-0000-0000-0000E6140000}"/>
    <cellStyle name="Comma 3 3 2 6 2 2" xfId="5120" xr:uid="{00000000-0005-0000-0000-0000E7140000}"/>
    <cellStyle name="Comma 3 3 2 6 2 3" xfId="9757" xr:uid="{00000000-0005-0000-0000-0000D0120000}"/>
    <cellStyle name="Comma 3 3 2 6 20" xfId="5121" xr:uid="{00000000-0005-0000-0000-0000E8140000}"/>
    <cellStyle name="Comma 3 3 2 6 20 2" xfId="5122" xr:uid="{00000000-0005-0000-0000-0000E9140000}"/>
    <cellStyle name="Comma 3 3 2 6 20 3" xfId="9758" xr:uid="{00000000-0005-0000-0000-0000D2120000}"/>
    <cellStyle name="Comma 3 3 2 6 21" xfId="5123" xr:uid="{00000000-0005-0000-0000-0000EA140000}"/>
    <cellStyle name="Comma 3 3 2 6 21 2" xfId="5124" xr:uid="{00000000-0005-0000-0000-0000EB140000}"/>
    <cellStyle name="Comma 3 3 2 6 21 3" xfId="9759" xr:uid="{00000000-0005-0000-0000-0000D4120000}"/>
    <cellStyle name="Comma 3 3 2 6 22" xfId="5125" xr:uid="{00000000-0005-0000-0000-0000EC140000}"/>
    <cellStyle name="Comma 3 3 2 6 22 2" xfId="5126" xr:uid="{00000000-0005-0000-0000-0000ED140000}"/>
    <cellStyle name="Comma 3 3 2 6 22 3" xfId="9760" xr:uid="{00000000-0005-0000-0000-0000D6120000}"/>
    <cellStyle name="Comma 3 3 2 6 23" xfId="5127" xr:uid="{00000000-0005-0000-0000-0000EE140000}"/>
    <cellStyle name="Comma 3 3 2 6 23 2" xfId="10908" xr:uid="{00000000-0005-0000-0000-0000FE140000}"/>
    <cellStyle name="Comma 3 3 2 6 23 3" xfId="9308" xr:uid="{00000000-0005-0000-0000-0000BC120000}"/>
    <cellStyle name="Comma 3 3 2 6 24" xfId="5128" xr:uid="{00000000-0005-0000-0000-0000EF140000}"/>
    <cellStyle name="Comma 3 3 2 6 25" xfId="9746" xr:uid="{00000000-0005-0000-0000-0000BB120000}"/>
    <cellStyle name="Comma 3 3 2 6 3" xfId="5129" xr:uid="{00000000-0005-0000-0000-0000F0140000}"/>
    <cellStyle name="Comma 3 3 2 6 3 2" xfId="5130" xr:uid="{00000000-0005-0000-0000-0000F1140000}"/>
    <cellStyle name="Comma 3 3 2 6 3 3" xfId="9761" xr:uid="{00000000-0005-0000-0000-0000DA120000}"/>
    <cellStyle name="Comma 3 3 2 6 4" xfId="5131" xr:uid="{00000000-0005-0000-0000-0000F2140000}"/>
    <cellStyle name="Comma 3 3 2 6 4 2" xfId="5132" xr:uid="{00000000-0005-0000-0000-0000F3140000}"/>
    <cellStyle name="Comma 3 3 2 6 4 3" xfId="9762" xr:uid="{00000000-0005-0000-0000-0000DC120000}"/>
    <cellStyle name="Comma 3 3 2 6 5" xfId="5133" xr:uid="{00000000-0005-0000-0000-0000F4140000}"/>
    <cellStyle name="Comma 3 3 2 6 5 2" xfId="5134" xr:uid="{00000000-0005-0000-0000-0000F5140000}"/>
    <cellStyle name="Comma 3 3 2 6 5 3" xfId="9763" xr:uid="{00000000-0005-0000-0000-0000DE120000}"/>
    <cellStyle name="Comma 3 3 2 6 6" xfId="5135" xr:uid="{00000000-0005-0000-0000-0000F6140000}"/>
    <cellStyle name="Comma 3 3 2 6 6 2" xfId="5136" xr:uid="{00000000-0005-0000-0000-0000F7140000}"/>
    <cellStyle name="Comma 3 3 2 6 6 3" xfId="9764" xr:uid="{00000000-0005-0000-0000-0000E0120000}"/>
    <cellStyle name="Comma 3 3 2 6 7" xfId="5137" xr:uid="{00000000-0005-0000-0000-0000F8140000}"/>
    <cellStyle name="Comma 3 3 2 6 7 2" xfId="5138" xr:uid="{00000000-0005-0000-0000-0000F9140000}"/>
    <cellStyle name="Comma 3 3 2 6 7 3" xfId="9765" xr:uid="{00000000-0005-0000-0000-0000E2120000}"/>
    <cellStyle name="Comma 3 3 2 6 8" xfId="5139" xr:uid="{00000000-0005-0000-0000-0000FA140000}"/>
    <cellStyle name="Comma 3 3 2 6 8 2" xfId="5140" xr:uid="{00000000-0005-0000-0000-0000FB140000}"/>
    <cellStyle name="Comma 3 3 2 6 8 3" xfId="9766" xr:uid="{00000000-0005-0000-0000-0000E4120000}"/>
    <cellStyle name="Comma 3 3 2 6 9" xfId="5141" xr:uid="{00000000-0005-0000-0000-0000FC140000}"/>
    <cellStyle name="Comma 3 3 2 6 9 2" xfId="5142" xr:uid="{00000000-0005-0000-0000-0000FD140000}"/>
    <cellStyle name="Comma 3 3 2 6 9 3" xfId="9767" xr:uid="{00000000-0005-0000-0000-0000E6120000}"/>
    <cellStyle name="Comma 3 3 2 7" xfId="5143" xr:uid="{00000000-0005-0000-0000-0000FE140000}"/>
    <cellStyle name="Comma 3 3 2 7 2" xfId="5144" xr:uid="{00000000-0005-0000-0000-0000FF140000}"/>
    <cellStyle name="Comma 3 3 2 7 2 2" xfId="5145" xr:uid="{00000000-0005-0000-0000-000000150000}"/>
    <cellStyle name="Comma 3 3 2 7 2 3" xfId="9769" xr:uid="{00000000-0005-0000-0000-0000E9120000}"/>
    <cellStyle name="Comma 3 3 2 7 3" xfId="5146" xr:uid="{00000000-0005-0000-0000-000001150000}"/>
    <cellStyle name="Comma 3 3 2 7 3 2" xfId="10909" xr:uid="{00000000-0005-0000-0000-000011150000}"/>
    <cellStyle name="Comma 3 3 2 7 3 3" xfId="9309" xr:uid="{00000000-0005-0000-0000-0000CF120000}"/>
    <cellStyle name="Comma 3 3 2 7 4" xfId="5147" xr:uid="{00000000-0005-0000-0000-000002150000}"/>
    <cellStyle name="Comma 3 3 2 7 5" xfId="9768" xr:uid="{00000000-0005-0000-0000-0000E8120000}"/>
    <cellStyle name="Comma 3 3 2 8" xfId="5148" xr:uid="{00000000-0005-0000-0000-000003150000}"/>
    <cellStyle name="Comma 3 3 2 8 2" xfId="5149" xr:uid="{00000000-0005-0000-0000-000004150000}"/>
    <cellStyle name="Comma 3 3 2 8 2 2" xfId="5150" xr:uid="{00000000-0005-0000-0000-000005150000}"/>
    <cellStyle name="Comma 3 3 2 8 2 3" xfId="9771" xr:uid="{00000000-0005-0000-0000-0000EE120000}"/>
    <cellStyle name="Comma 3 3 2 8 3" xfId="5151" xr:uid="{00000000-0005-0000-0000-000006150000}"/>
    <cellStyle name="Comma 3 3 2 8 3 2" xfId="10910" xr:uid="{00000000-0005-0000-0000-000016150000}"/>
    <cellStyle name="Comma 3 3 2 8 3 3" xfId="9310" xr:uid="{00000000-0005-0000-0000-0000D4120000}"/>
    <cellStyle name="Comma 3 3 2 8 4" xfId="5152" xr:uid="{00000000-0005-0000-0000-000007150000}"/>
    <cellStyle name="Comma 3 3 2 8 5" xfId="9770" xr:uid="{00000000-0005-0000-0000-0000ED120000}"/>
    <cellStyle name="Comma 3 3 2 9" xfId="5153" xr:uid="{00000000-0005-0000-0000-000008150000}"/>
    <cellStyle name="Comma 3 3 2 9 2" xfId="5154" xr:uid="{00000000-0005-0000-0000-000009150000}"/>
    <cellStyle name="Comma 3 3 2 9 2 2" xfId="5155" xr:uid="{00000000-0005-0000-0000-00000A150000}"/>
    <cellStyle name="Comma 3 3 2 9 2 3" xfId="9773" xr:uid="{00000000-0005-0000-0000-0000F3120000}"/>
    <cellStyle name="Comma 3 3 2 9 3" xfId="5156" xr:uid="{00000000-0005-0000-0000-00000B150000}"/>
    <cellStyle name="Comma 3 3 2 9 3 2" xfId="10911" xr:uid="{00000000-0005-0000-0000-00001B150000}"/>
    <cellStyle name="Comma 3 3 2 9 3 3" xfId="9311" xr:uid="{00000000-0005-0000-0000-0000D9120000}"/>
    <cellStyle name="Comma 3 3 2 9 4" xfId="5157" xr:uid="{00000000-0005-0000-0000-00000C150000}"/>
    <cellStyle name="Comma 3 3 2 9 5" xfId="9772" xr:uid="{00000000-0005-0000-0000-0000F2120000}"/>
    <cellStyle name="Comma 3 3 20" xfId="5158" xr:uid="{00000000-0005-0000-0000-00000D150000}"/>
    <cellStyle name="Comma 3 3 20 2" xfId="5159" xr:uid="{00000000-0005-0000-0000-00000E150000}"/>
    <cellStyle name="Comma 3 3 20 2 2" xfId="5160" xr:uid="{00000000-0005-0000-0000-00000F150000}"/>
    <cellStyle name="Comma 3 3 20 2 3" xfId="9775" xr:uid="{00000000-0005-0000-0000-0000F8120000}"/>
    <cellStyle name="Comma 3 3 20 3" xfId="5161" xr:uid="{00000000-0005-0000-0000-000010150000}"/>
    <cellStyle name="Comma 3 3 20 3 2" xfId="10912" xr:uid="{00000000-0005-0000-0000-000020150000}"/>
    <cellStyle name="Comma 3 3 20 3 3" xfId="9312" xr:uid="{00000000-0005-0000-0000-0000DE120000}"/>
    <cellStyle name="Comma 3 3 20 4" xfId="5162" xr:uid="{00000000-0005-0000-0000-000011150000}"/>
    <cellStyle name="Comma 3 3 20 5" xfId="9774" xr:uid="{00000000-0005-0000-0000-0000F7120000}"/>
    <cellStyle name="Comma 3 3 21" xfId="5163" xr:uid="{00000000-0005-0000-0000-000012150000}"/>
    <cellStyle name="Comma 3 3 21 2" xfId="5164" xr:uid="{00000000-0005-0000-0000-000013150000}"/>
    <cellStyle name="Comma 3 3 21 2 2" xfId="5165" xr:uid="{00000000-0005-0000-0000-000014150000}"/>
    <cellStyle name="Comma 3 3 21 2 3" xfId="9777" xr:uid="{00000000-0005-0000-0000-0000FD120000}"/>
    <cellStyle name="Comma 3 3 21 3" xfId="5166" xr:uid="{00000000-0005-0000-0000-000015150000}"/>
    <cellStyle name="Comma 3 3 21 3 2" xfId="10913" xr:uid="{00000000-0005-0000-0000-000025150000}"/>
    <cellStyle name="Comma 3 3 21 3 3" xfId="9313" xr:uid="{00000000-0005-0000-0000-0000E3120000}"/>
    <cellStyle name="Comma 3 3 21 4" xfId="5167" xr:uid="{00000000-0005-0000-0000-000016150000}"/>
    <cellStyle name="Comma 3 3 21 5" xfId="9776" xr:uid="{00000000-0005-0000-0000-0000FC120000}"/>
    <cellStyle name="Comma 3 3 22" xfId="5168" xr:uid="{00000000-0005-0000-0000-000017150000}"/>
    <cellStyle name="Comma 3 3 22 2" xfId="5169" xr:uid="{00000000-0005-0000-0000-000018150000}"/>
    <cellStyle name="Comma 3 3 22 2 2" xfId="5170" xr:uid="{00000000-0005-0000-0000-000019150000}"/>
    <cellStyle name="Comma 3 3 22 2 3" xfId="9779" xr:uid="{00000000-0005-0000-0000-000002130000}"/>
    <cellStyle name="Comma 3 3 22 3" xfId="5171" xr:uid="{00000000-0005-0000-0000-00001A150000}"/>
    <cellStyle name="Comma 3 3 22 3 2" xfId="10914" xr:uid="{00000000-0005-0000-0000-00002A150000}"/>
    <cellStyle name="Comma 3 3 22 3 3" xfId="9314" xr:uid="{00000000-0005-0000-0000-0000E8120000}"/>
    <cellStyle name="Comma 3 3 22 4" xfId="5172" xr:uid="{00000000-0005-0000-0000-00001B150000}"/>
    <cellStyle name="Comma 3 3 22 5" xfId="9778" xr:uid="{00000000-0005-0000-0000-000001130000}"/>
    <cellStyle name="Comma 3 3 23" xfId="5173" xr:uid="{00000000-0005-0000-0000-00001C150000}"/>
    <cellStyle name="Comma 3 3 23 2" xfId="5174" xr:uid="{00000000-0005-0000-0000-00001D150000}"/>
    <cellStyle name="Comma 3 3 23 2 2" xfId="5175" xr:uid="{00000000-0005-0000-0000-00001E150000}"/>
    <cellStyle name="Comma 3 3 23 2 3" xfId="9781" xr:uid="{00000000-0005-0000-0000-000007130000}"/>
    <cellStyle name="Comma 3 3 23 3" xfId="5176" xr:uid="{00000000-0005-0000-0000-00001F150000}"/>
    <cellStyle name="Comma 3 3 23 3 2" xfId="10915" xr:uid="{00000000-0005-0000-0000-00002F150000}"/>
    <cellStyle name="Comma 3 3 23 3 3" xfId="9315" xr:uid="{00000000-0005-0000-0000-0000ED120000}"/>
    <cellStyle name="Comma 3 3 23 4" xfId="5177" xr:uid="{00000000-0005-0000-0000-000020150000}"/>
    <cellStyle name="Comma 3 3 23 5" xfId="9780" xr:uid="{00000000-0005-0000-0000-000006130000}"/>
    <cellStyle name="Comma 3 3 24" xfId="5178" xr:uid="{00000000-0005-0000-0000-000021150000}"/>
    <cellStyle name="Comma 3 3 24 2" xfId="5179" xr:uid="{00000000-0005-0000-0000-000022150000}"/>
    <cellStyle name="Comma 3 3 24 2 2" xfId="5180" xr:uid="{00000000-0005-0000-0000-000023150000}"/>
    <cellStyle name="Comma 3 3 24 2 3" xfId="9783" xr:uid="{00000000-0005-0000-0000-00000C130000}"/>
    <cellStyle name="Comma 3 3 24 3" xfId="5181" xr:uid="{00000000-0005-0000-0000-000024150000}"/>
    <cellStyle name="Comma 3 3 24 3 2" xfId="10916" xr:uid="{00000000-0005-0000-0000-000034150000}"/>
    <cellStyle name="Comma 3 3 24 3 3" xfId="9316" xr:uid="{00000000-0005-0000-0000-0000F2120000}"/>
    <cellStyle name="Comma 3 3 24 4" xfId="5182" xr:uid="{00000000-0005-0000-0000-000025150000}"/>
    <cellStyle name="Comma 3 3 24 5" xfId="9782" xr:uid="{00000000-0005-0000-0000-00000B130000}"/>
    <cellStyle name="Comma 3 3 25" xfId="5183" xr:uid="{00000000-0005-0000-0000-000026150000}"/>
    <cellStyle name="Comma 3 3 25 2" xfId="5184" xr:uid="{00000000-0005-0000-0000-000027150000}"/>
    <cellStyle name="Comma 3 3 25 2 2" xfId="5185" xr:uid="{00000000-0005-0000-0000-000028150000}"/>
    <cellStyle name="Comma 3 3 25 2 3" xfId="9785" xr:uid="{00000000-0005-0000-0000-000011130000}"/>
    <cellStyle name="Comma 3 3 25 3" xfId="5186" xr:uid="{00000000-0005-0000-0000-000029150000}"/>
    <cellStyle name="Comma 3 3 25 3 2" xfId="10917" xr:uid="{00000000-0005-0000-0000-000039150000}"/>
    <cellStyle name="Comma 3 3 25 3 3" xfId="9317" xr:uid="{00000000-0005-0000-0000-0000F7120000}"/>
    <cellStyle name="Comma 3 3 25 4" xfId="5187" xr:uid="{00000000-0005-0000-0000-00002A150000}"/>
    <cellStyle name="Comma 3 3 25 5" xfId="9784" xr:uid="{00000000-0005-0000-0000-000010130000}"/>
    <cellStyle name="Comma 3 3 26" xfId="5188" xr:uid="{00000000-0005-0000-0000-00002B150000}"/>
    <cellStyle name="Comma 3 3 26 2" xfId="5189" xr:uid="{00000000-0005-0000-0000-00002C150000}"/>
    <cellStyle name="Comma 3 3 26 2 2" xfId="5190" xr:uid="{00000000-0005-0000-0000-00002D150000}"/>
    <cellStyle name="Comma 3 3 26 2 3" xfId="9787" xr:uid="{00000000-0005-0000-0000-000016130000}"/>
    <cellStyle name="Comma 3 3 26 3" xfId="5191" xr:uid="{00000000-0005-0000-0000-00002E150000}"/>
    <cellStyle name="Comma 3 3 26 3 2" xfId="10918" xr:uid="{00000000-0005-0000-0000-00003E150000}"/>
    <cellStyle name="Comma 3 3 26 3 3" xfId="9318" xr:uid="{00000000-0005-0000-0000-0000FC120000}"/>
    <cellStyle name="Comma 3 3 26 4" xfId="5192" xr:uid="{00000000-0005-0000-0000-00002F150000}"/>
    <cellStyle name="Comma 3 3 26 5" xfId="9786" xr:uid="{00000000-0005-0000-0000-000015130000}"/>
    <cellStyle name="Comma 3 3 27" xfId="5193" xr:uid="{00000000-0005-0000-0000-000030150000}"/>
    <cellStyle name="Comma 3 3 27 2" xfId="5194" xr:uid="{00000000-0005-0000-0000-000031150000}"/>
    <cellStyle name="Comma 3 3 27 2 2" xfId="5195" xr:uid="{00000000-0005-0000-0000-000032150000}"/>
    <cellStyle name="Comma 3 3 27 2 3" xfId="9789" xr:uid="{00000000-0005-0000-0000-00001B130000}"/>
    <cellStyle name="Comma 3 3 27 3" xfId="5196" xr:uid="{00000000-0005-0000-0000-000033150000}"/>
    <cellStyle name="Comma 3 3 27 3 2" xfId="10919" xr:uid="{00000000-0005-0000-0000-000043150000}"/>
    <cellStyle name="Comma 3 3 27 3 3" xfId="9319" xr:uid="{00000000-0005-0000-0000-000001130000}"/>
    <cellStyle name="Comma 3 3 27 4" xfId="5197" xr:uid="{00000000-0005-0000-0000-000034150000}"/>
    <cellStyle name="Comma 3 3 27 5" xfId="9788" xr:uid="{00000000-0005-0000-0000-00001A130000}"/>
    <cellStyle name="Comma 3 3 28" xfId="5198" xr:uid="{00000000-0005-0000-0000-000035150000}"/>
    <cellStyle name="Comma 3 3 28 2" xfId="5199" xr:uid="{00000000-0005-0000-0000-000036150000}"/>
    <cellStyle name="Comma 3 3 28 2 2" xfId="5200" xr:uid="{00000000-0005-0000-0000-000037150000}"/>
    <cellStyle name="Comma 3 3 28 2 3" xfId="9791" xr:uid="{00000000-0005-0000-0000-000020130000}"/>
    <cellStyle name="Comma 3 3 28 3" xfId="5201" xr:uid="{00000000-0005-0000-0000-000038150000}"/>
    <cellStyle name="Comma 3 3 28 3 2" xfId="10920" xr:uid="{00000000-0005-0000-0000-000048150000}"/>
    <cellStyle name="Comma 3 3 28 3 3" xfId="9321" xr:uid="{00000000-0005-0000-0000-000006130000}"/>
    <cellStyle name="Comma 3 3 28 4" xfId="5202" xr:uid="{00000000-0005-0000-0000-000039150000}"/>
    <cellStyle name="Comma 3 3 28 5" xfId="9790" xr:uid="{00000000-0005-0000-0000-00001F130000}"/>
    <cellStyle name="Comma 3 3 29" xfId="5203" xr:uid="{00000000-0005-0000-0000-00003A150000}"/>
    <cellStyle name="Comma 3 3 29 2" xfId="5204" xr:uid="{00000000-0005-0000-0000-00003B150000}"/>
    <cellStyle name="Comma 3 3 29 2 2" xfId="5205" xr:uid="{00000000-0005-0000-0000-00003C150000}"/>
    <cellStyle name="Comma 3 3 29 2 3" xfId="9793" xr:uid="{00000000-0005-0000-0000-000025130000}"/>
    <cellStyle name="Comma 3 3 29 3" xfId="5206" xr:uid="{00000000-0005-0000-0000-00003D150000}"/>
    <cellStyle name="Comma 3 3 29 3 2" xfId="10921" xr:uid="{00000000-0005-0000-0000-00004D150000}"/>
    <cellStyle name="Comma 3 3 29 3 3" xfId="9322" xr:uid="{00000000-0005-0000-0000-00000B130000}"/>
    <cellStyle name="Comma 3 3 29 4" xfId="5207" xr:uid="{00000000-0005-0000-0000-00003E150000}"/>
    <cellStyle name="Comma 3 3 29 5" xfId="9792" xr:uid="{00000000-0005-0000-0000-000024130000}"/>
    <cellStyle name="Comma 3 3 3" xfId="5208" xr:uid="{00000000-0005-0000-0000-00003F150000}"/>
    <cellStyle name="Comma 3 3 3 10" xfId="5209" xr:uid="{00000000-0005-0000-0000-000040150000}"/>
    <cellStyle name="Comma 3 3 3 10 2" xfId="5210" xr:uid="{00000000-0005-0000-0000-000041150000}"/>
    <cellStyle name="Comma 3 3 3 10 3" xfId="9795" xr:uid="{00000000-0005-0000-0000-00002A130000}"/>
    <cellStyle name="Comma 3 3 3 11" xfId="5211" xr:uid="{00000000-0005-0000-0000-000042150000}"/>
    <cellStyle name="Comma 3 3 3 11 2" xfId="5212" xr:uid="{00000000-0005-0000-0000-000043150000}"/>
    <cellStyle name="Comma 3 3 3 11 3" xfId="9796" xr:uid="{00000000-0005-0000-0000-00002C130000}"/>
    <cellStyle name="Comma 3 3 3 12" xfId="5213" xr:uid="{00000000-0005-0000-0000-000044150000}"/>
    <cellStyle name="Comma 3 3 3 12 2" xfId="5214" xr:uid="{00000000-0005-0000-0000-000045150000}"/>
    <cellStyle name="Comma 3 3 3 12 3" xfId="9797" xr:uid="{00000000-0005-0000-0000-00002E130000}"/>
    <cellStyle name="Comma 3 3 3 13" xfId="5215" xr:uid="{00000000-0005-0000-0000-000046150000}"/>
    <cellStyle name="Comma 3 3 3 13 2" xfId="5216" xr:uid="{00000000-0005-0000-0000-000047150000}"/>
    <cellStyle name="Comma 3 3 3 13 3" xfId="9798" xr:uid="{00000000-0005-0000-0000-000030130000}"/>
    <cellStyle name="Comma 3 3 3 14" xfId="5217" xr:uid="{00000000-0005-0000-0000-000048150000}"/>
    <cellStyle name="Comma 3 3 3 14 2" xfId="5218" xr:uid="{00000000-0005-0000-0000-000049150000}"/>
    <cellStyle name="Comma 3 3 3 14 3" xfId="9799" xr:uid="{00000000-0005-0000-0000-000032130000}"/>
    <cellStyle name="Comma 3 3 3 15" xfId="5219" xr:uid="{00000000-0005-0000-0000-00004A150000}"/>
    <cellStyle name="Comma 3 3 3 15 2" xfId="5220" xr:uid="{00000000-0005-0000-0000-00004B150000}"/>
    <cellStyle name="Comma 3 3 3 15 3" xfId="9800" xr:uid="{00000000-0005-0000-0000-000034130000}"/>
    <cellStyle name="Comma 3 3 3 16" xfId="5221" xr:uid="{00000000-0005-0000-0000-00004C150000}"/>
    <cellStyle name="Comma 3 3 3 16 2" xfId="5222" xr:uid="{00000000-0005-0000-0000-00004D150000}"/>
    <cellStyle name="Comma 3 3 3 16 3" xfId="9801" xr:uid="{00000000-0005-0000-0000-000036130000}"/>
    <cellStyle name="Comma 3 3 3 17" xfId="5223" xr:uid="{00000000-0005-0000-0000-00004E150000}"/>
    <cellStyle name="Comma 3 3 3 17 2" xfId="5224" xr:uid="{00000000-0005-0000-0000-00004F150000}"/>
    <cellStyle name="Comma 3 3 3 17 3" xfId="9802" xr:uid="{00000000-0005-0000-0000-000038130000}"/>
    <cellStyle name="Comma 3 3 3 18" xfId="5225" xr:uid="{00000000-0005-0000-0000-000050150000}"/>
    <cellStyle name="Comma 3 3 3 18 2" xfId="5226" xr:uid="{00000000-0005-0000-0000-000051150000}"/>
    <cellStyle name="Comma 3 3 3 18 3" xfId="9803" xr:uid="{00000000-0005-0000-0000-00003A130000}"/>
    <cellStyle name="Comma 3 3 3 19" xfId="5227" xr:uid="{00000000-0005-0000-0000-000052150000}"/>
    <cellStyle name="Comma 3 3 3 19 2" xfId="5228" xr:uid="{00000000-0005-0000-0000-000053150000}"/>
    <cellStyle name="Comma 3 3 3 19 3" xfId="9804" xr:uid="{00000000-0005-0000-0000-00003C130000}"/>
    <cellStyle name="Comma 3 3 3 2" xfId="5229" xr:uid="{00000000-0005-0000-0000-000054150000}"/>
    <cellStyle name="Comma 3 3 3 2 2" xfId="5230" xr:uid="{00000000-0005-0000-0000-000055150000}"/>
    <cellStyle name="Comma 3 3 3 2 3" xfId="9805" xr:uid="{00000000-0005-0000-0000-00003E130000}"/>
    <cellStyle name="Comma 3 3 3 20" xfId="5231" xr:uid="{00000000-0005-0000-0000-000056150000}"/>
    <cellStyle name="Comma 3 3 3 20 2" xfId="5232" xr:uid="{00000000-0005-0000-0000-000057150000}"/>
    <cellStyle name="Comma 3 3 3 20 3" xfId="9806" xr:uid="{00000000-0005-0000-0000-000040130000}"/>
    <cellStyle name="Comma 3 3 3 21" xfId="5233" xr:uid="{00000000-0005-0000-0000-000058150000}"/>
    <cellStyle name="Comma 3 3 3 21 2" xfId="5234" xr:uid="{00000000-0005-0000-0000-000059150000}"/>
    <cellStyle name="Comma 3 3 3 21 3" xfId="9807" xr:uid="{00000000-0005-0000-0000-000042130000}"/>
    <cellStyle name="Comma 3 3 3 22" xfId="5235" xr:uid="{00000000-0005-0000-0000-00005A150000}"/>
    <cellStyle name="Comma 3 3 3 22 2" xfId="5236" xr:uid="{00000000-0005-0000-0000-00005B150000}"/>
    <cellStyle name="Comma 3 3 3 22 3" xfId="9808" xr:uid="{00000000-0005-0000-0000-000044130000}"/>
    <cellStyle name="Comma 3 3 3 23" xfId="5237" xr:uid="{00000000-0005-0000-0000-00005C150000}"/>
    <cellStyle name="Comma 3 3 3 23 2" xfId="5238" xr:uid="{00000000-0005-0000-0000-00005D150000}"/>
    <cellStyle name="Comma 3 3 3 23 3" xfId="9809" xr:uid="{00000000-0005-0000-0000-000046130000}"/>
    <cellStyle name="Comma 3 3 3 24" xfId="5239" xr:uid="{00000000-0005-0000-0000-00005E150000}"/>
    <cellStyle name="Comma 3 3 3 24 2" xfId="10922" xr:uid="{00000000-0005-0000-0000-00006E150000}"/>
    <cellStyle name="Comma 3 3 3 24 3" xfId="9323" xr:uid="{00000000-0005-0000-0000-00002C130000}"/>
    <cellStyle name="Comma 3 3 3 25" xfId="5240" xr:uid="{00000000-0005-0000-0000-00005F150000}"/>
    <cellStyle name="Comma 3 3 3 26" xfId="9794" xr:uid="{00000000-0005-0000-0000-000029130000}"/>
    <cellStyle name="Comma 3 3 3 3" xfId="5241" xr:uid="{00000000-0005-0000-0000-000060150000}"/>
    <cellStyle name="Comma 3 3 3 3 2" xfId="5242" xr:uid="{00000000-0005-0000-0000-000061150000}"/>
    <cellStyle name="Comma 3 3 3 3 3" xfId="9810" xr:uid="{00000000-0005-0000-0000-00004A130000}"/>
    <cellStyle name="Comma 3 3 3 4" xfId="5243" xr:uid="{00000000-0005-0000-0000-000062150000}"/>
    <cellStyle name="Comma 3 3 3 4 2" xfId="5244" xr:uid="{00000000-0005-0000-0000-000063150000}"/>
    <cellStyle name="Comma 3 3 3 4 3" xfId="9811" xr:uid="{00000000-0005-0000-0000-00004C130000}"/>
    <cellStyle name="Comma 3 3 3 5" xfId="5245" xr:uid="{00000000-0005-0000-0000-000064150000}"/>
    <cellStyle name="Comma 3 3 3 5 2" xfId="5246" xr:uid="{00000000-0005-0000-0000-000065150000}"/>
    <cellStyle name="Comma 3 3 3 5 3" xfId="9812" xr:uid="{00000000-0005-0000-0000-00004E130000}"/>
    <cellStyle name="Comma 3 3 3 6" xfId="5247" xr:uid="{00000000-0005-0000-0000-000066150000}"/>
    <cellStyle name="Comma 3 3 3 6 2" xfId="5248" xr:uid="{00000000-0005-0000-0000-000067150000}"/>
    <cellStyle name="Comma 3 3 3 6 3" xfId="9813" xr:uid="{00000000-0005-0000-0000-000050130000}"/>
    <cellStyle name="Comma 3 3 3 7" xfId="5249" xr:uid="{00000000-0005-0000-0000-000068150000}"/>
    <cellStyle name="Comma 3 3 3 7 2" xfId="5250" xr:uid="{00000000-0005-0000-0000-000069150000}"/>
    <cellStyle name="Comma 3 3 3 7 3" xfId="9814" xr:uid="{00000000-0005-0000-0000-000052130000}"/>
    <cellStyle name="Comma 3 3 3 8" xfId="5251" xr:uid="{00000000-0005-0000-0000-00006A150000}"/>
    <cellStyle name="Comma 3 3 3 8 2" xfId="5252" xr:uid="{00000000-0005-0000-0000-00006B150000}"/>
    <cellStyle name="Comma 3 3 3 8 3" xfId="9815" xr:uid="{00000000-0005-0000-0000-000054130000}"/>
    <cellStyle name="Comma 3 3 3 9" xfId="5253" xr:uid="{00000000-0005-0000-0000-00006C150000}"/>
    <cellStyle name="Comma 3 3 3 9 2" xfId="5254" xr:uid="{00000000-0005-0000-0000-00006D150000}"/>
    <cellStyle name="Comma 3 3 3 9 3" xfId="9816" xr:uid="{00000000-0005-0000-0000-000056130000}"/>
    <cellStyle name="Comma 3 3 30" xfId="5255" xr:uid="{00000000-0005-0000-0000-00006E150000}"/>
    <cellStyle name="Comma 3 3 30 2" xfId="5256" xr:uid="{00000000-0005-0000-0000-00006F150000}"/>
    <cellStyle name="Comma 3 3 30 2 2" xfId="5257" xr:uid="{00000000-0005-0000-0000-000070150000}"/>
    <cellStyle name="Comma 3 3 30 2 3" xfId="9818" xr:uid="{00000000-0005-0000-0000-000059130000}"/>
    <cellStyle name="Comma 3 3 30 3" xfId="5258" xr:uid="{00000000-0005-0000-0000-000071150000}"/>
    <cellStyle name="Comma 3 3 30 3 2" xfId="10923" xr:uid="{00000000-0005-0000-0000-000081150000}"/>
    <cellStyle name="Comma 3 3 30 3 3" xfId="9324" xr:uid="{00000000-0005-0000-0000-00003F130000}"/>
    <cellStyle name="Comma 3 3 30 4" xfId="5259" xr:uid="{00000000-0005-0000-0000-000072150000}"/>
    <cellStyle name="Comma 3 3 30 5" xfId="9817" xr:uid="{00000000-0005-0000-0000-000058130000}"/>
    <cellStyle name="Comma 3 3 31" xfId="5260" xr:uid="{00000000-0005-0000-0000-000073150000}"/>
    <cellStyle name="Comma 3 3 31 2" xfId="5261" xr:uid="{00000000-0005-0000-0000-000074150000}"/>
    <cellStyle name="Comma 3 3 31 2 2" xfId="5262" xr:uid="{00000000-0005-0000-0000-000075150000}"/>
    <cellStyle name="Comma 3 3 31 2 3" xfId="9820" xr:uid="{00000000-0005-0000-0000-00005E130000}"/>
    <cellStyle name="Comma 3 3 31 3" xfId="5263" xr:uid="{00000000-0005-0000-0000-000076150000}"/>
    <cellStyle name="Comma 3 3 31 3 2" xfId="10924" xr:uid="{00000000-0005-0000-0000-000086150000}"/>
    <cellStyle name="Comma 3 3 31 3 3" xfId="9325" xr:uid="{00000000-0005-0000-0000-000044130000}"/>
    <cellStyle name="Comma 3 3 31 4" xfId="5264" xr:uid="{00000000-0005-0000-0000-000077150000}"/>
    <cellStyle name="Comma 3 3 31 5" xfId="9819" xr:uid="{00000000-0005-0000-0000-00005D130000}"/>
    <cellStyle name="Comma 3 3 32" xfId="5265" xr:uid="{00000000-0005-0000-0000-000078150000}"/>
    <cellStyle name="Comma 3 3 32 2" xfId="5266" xr:uid="{00000000-0005-0000-0000-000079150000}"/>
    <cellStyle name="Comma 3 3 32 2 2" xfId="5267" xr:uid="{00000000-0005-0000-0000-00007A150000}"/>
    <cellStyle name="Comma 3 3 32 2 3" xfId="9822" xr:uid="{00000000-0005-0000-0000-000063130000}"/>
    <cellStyle name="Comma 3 3 32 3" xfId="5268" xr:uid="{00000000-0005-0000-0000-00007B150000}"/>
    <cellStyle name="Comma 3 3 32 3 2" xfId="10925" xr:uid="{00000000-0005-0000-0000-00008B150000}"/>
    <cellStyle name="Comma 3 3 32 3 3" xfId="9326" xr:uid="{00000000-0005-0000-0000-000049130000}"/>
    <cellStyle name="Comma 3 3 32 4" xfId="5269" xr:uid="{00000000-0005-0000-0000-00007C150000}"/>
    <cellStyle name="Comma 3 3 32 5" xfId="9821" xr:uid="{00000000-0005-0000-0000-000062130000}"/>
    <cellStyle name="Comma 3 3 33" xfId="5270" xr:uid="{00000000-0005-0000-0000-00007D150000}"/>
    <cellStyle name="Comma 3 3 33 2" xfId="5271" xr:uid="{00000000-0005-0000-0000-00007E150000}"/>
    <cellStyle name="Comma 3 3 33 2 2" xfId="5272" xr:uid="{00000000-0005-0000-0000-00007F150000}"/>
    <cellStyle name="Comma 3 3 33 2 3" xfId="9824" xr:uid="{00000000-0005-0000-0000-000068130000}"/>
    <cellStyle name="Comma 3 3 33 3" xfId="5273" xr:uid="{00000000-0005-0000-0000-000080150000}"/>
    <cellStyle name="Comma 3 3 33 3 2" xfId="10926" xr:uid="{00000000-0005-0000-0000-000090150000}"/>
    <cellStyle name="Comma 3 3 33 3 3" xfId="9327" xr:uid="{00000000-0005-0000-0000-00004E130000}"/>
    <cellStyle name="Comma 3 3 33 4" xfId="5274" xr:uid="{00000000-0005-0000-0000-000081150000}"/>
    <cellStyle name="Comma 3 3 33 5" xfId="9823" xr:uid="{00000000-0005-0000-0000-000067130000}"/>
    <cellStyle name="Comma 3 3 34" xfId="5275" xr:uid="{00000000-0005-0000-0000-000082150000}"/>
    <cellStyle name="Comma 3 3 34 2" xfId="5276" xr:uid="{00000000-0005-0000-0000-000083150000}"/>
    <cellStyle name="Comma 3 3 34 2 2" xfId="5277" xr:uid="{00000000-0005-0000-0000-000084150000}"/>
    <cellStyle name="Comma 3 3 34 2 3" xfId="9826" xr:uid="{00000000-0005-0000-0000-00006D130000}"/>
    <cellStyle name="Comma 3 3 34 3" xfId="5278" xr:uid="{00000000-0005-0000-0000-000085150000}"/>
    <cellStyle name="Comma 3 3 34 3 2" xfId="10927" xr:uid="{00000000-0005-0000-0000-000095150000}"/>
    <cellStyle name="Comma 3 3 34 3 3" xfId="9328" xr:uid="{00000000-0005-0000-0000-000053130000}"/>
    <cellStyle name="Comma 3 3 34 4" xfId="5279" xr:uid="{00000000-0005-0000-0000-000086150000}"/>
    <cellStyle name="Comma 3 3 34 5" xfId="9825" xr:uid="{00000000-0005-0000-0000-00006C130000}"/>
    <cellStyle name="Comma 3 3 35" xfId="5280" xr:uid="{00000000-0005-0000-0000-000087150000}"/>
    <cellStyle name="Comma 3 3 35 2" xfId="5281" xr:uid="{00000000-0005-0000-0000-000088150000}"/>
    <cellStyle name="Comma 3 3 35 2 2" xfId="5282" xr:uid="{00000000-0005-0000-0000-000089150000}"/>
    <cellStyle name="Comma 3 3 35 2 3" xfId="9828" xr:uid="{00000000-0005-0000-0000-000072130000}"/>
    <cellStyle name="Comma 3 3 35 3" xfId="5283" xr:uid="{00000000-0005-0000-0000-00008A150000}"/>
    <cellStyle name="Comma 3 3 35 3 2" xfId="10928" xr:uid="{00000000-0005-0000-0000-00009A150000}"/>
    <cellStyle name="Comma 3 3 35 3 3" xfId="9329" xr:uid="{00000000-0005-0000-0000-000058130000}"/>
    <cellStyle name="Comma 3 3 35 4" xfId="5284" xr:uid="{00000000-0005-0000-0000-00008B150000}"/>
    <cellStyle name="Comma 3 3 35 5" xfId="9827" xr:uid="{00000000-0005-0000-0000-000071130000}"/>
    <cellStyle name="Comma 3 3 36" xfId="5285" xr:uid="{00000000-0005-0000-0000-00008C150000}"/>
    <cellStyle name="Comma 3 3 36 2" xfId="5286" xr:uid="{00000000-0005-0000-0000-00008D150000}"/>
    <cellStyle name="Comma 3 3 36 2 2" xfId="5287" xr:uid="{00000000-0005-0000-0000-00008E150000}"/>
    <cellStyle name="Comma 3 3 36 2 3" xfId="9830" xr:uid="{00000000-0005-0000-0000-000077130000}"/>
    <cellStyle name="Comma 3 3 36 3" xfId="5288" xr:uid="{00000000-0005-0000-0000-00008F150000}"/>
    <cellStyle name="Comma 3 3 36 3 2" xfId="10929" xr:uid="{00000000-0005-0000-0000-00009F150000}"/>
    <cellStyle name="Comma 3 3 36 3 3" xfId="9330" xr:uid="{00000000-0005-0000-0000-00005D130000}"/>
    <cellStyle name="Comma 3 3 36 4" xfId="5289" xr:uid="{00000000-0005-0000-0000-000090150000}"/>
    <cellStyle name="Comma 3 3 36 5" xfId="9829" xr:uid="{00000000-0005-0000-0000-000076130000}"/>
    <cellStyle name="Comma 3 3 37" xfId="5290" xr:uid="{00000000-0005-0000-0000-000091150000}"/>
    <cellStyle name="Comma 3 3 37 2" xfId="5291" xr:uid="{00000000-0005-0000-0000-000092150000}"/>
    <cellStyle name="Comma 3 3 37 2 2" xfId="5292" xr:uid="{00000000-0005-0000-0000-000093150000}"/>
    <cellStyle name="Comma 3 3 37 2 3" xfId="9832" xr:uid="{00000000-0005-0000-0000-00007C130000}"/>
    <cellStyle name="Comma 3 3 37 3" xfId="5293" xr:uid="{00000000-0005-0000-0000-000094150000}"/>
    <cellStyle name="Comma 3 3 37 3 2" xfId="10930" xr:uid="{00000000-0005-0000-0000-0000A4150000}"/>
    <cellStyle name="Comma 3 3 37 3 3" xfId="9331" xr:uid="{00000000-0005-0000-0000-000062130000}"/>
    <cellStyle name="Comma 3 3 37 4" xfId="5294" xr:uid="{00000000-0005-0000-0000-000095150000}"/>
    <cellStyle name="Comma 3 3 37 5" xfId="9831" xr:uid="{00000000-0005-0000-0000-00007B130000}"/>
    <cellStyle name="Comma 3 3 38" xfId="5295" xr:uid="{00000000-0005-0000-0000-000096150000}"/>
    <cellStyle name="Comma 3 3 38 2" xfId="5296" xr:uid="{00000000-0005-0000-0000-000097150000}"/>
    <cellStyle name="Comma 3 3 38 3" xfId="9833" xr:uid="{00000000-0005-0000-0000-000080130000}"/>
    <cellStyle name="Comma 3 3 39" xfId="5297" xr:uid="{00000000-0005-0000-0000-000098150000}"/>
    <cellStyle name="Comma 3 3 39 2" xfId="5298" xr:uid="{00000000-0005-0000-0000-000099150000}"/>
    <cellStyle name="Comma 3 3 39 3" xfId="9834" xr:uid="{00000000-0005-0000-0000-000082130000}"/>
    <cellStyle name="Comma 3 3 4" xfId="5299" xr:uid="{00000000-0005-0000-0000-00009A150000}"/>
    <cellStyle name="Comma 3 3 4 10" xfId="5300" xr:uid="{00000000-0005-0000-0000-00009B150000}"/>
    <cellStyle name="Comma 3 3 4 10 2" xfId="5301" xr:uid="{00000000-0005-0000-0000-00009C150000}"/>
    <cellStyle name="Comma 3 3 4 10 3" xfId="9836" xr:uid="{00000000-0005-0000-0000-000085130000}"/>
    <cellStyle name="Comma 3 3 4 11" xfId="5302" xr:uid="{00000000-0005-0000-0000-00009D150000}"/>
    <cellStyle name="Comma 3 3 4 11 2" xfId="5303" xr:uid="{00000000-0005-0000-0000-00009E150000}"/>
    <cellStyle name="Comma 3 3 4 11 3" xfId="9837" xr:uid="{00000000-0005-0000-0000-000087130000}"/>
    <cellStyle name="Comma 3 3 4 12" xfId="5304" xr:uid="{00000000-0005-0000-0000-00009F150000}"/>
    <cellStyle name="Comma 3 3 4 12 2" xfId="5305" xr:uid="{00000000-0005-0000-0000-0000A0150000}"/>
    <cellStyle name="Comma 3 3 4 12 3" xfId="9838" xr:uid="{00000000-0005-0000-0000-000089130000}"/>
    <cellStyle name="Comma 3 3 4 13" xfId="5306" xr:uid="{00000000-0005-0000-0000-0000A1150000}"/>
    <cellStyle name="Comma 3 3 4 13 2" xfId="5307" xr:uid="{00000000-0005-0000-0000-0000A2150000}"/>
    <cellStyle name="Comma 3 3 4 13 3" xfId="9839" xr:uid="{00000000-0005-0000-0000-00008B130000}"/>
    <cellStyle name="Comma 3 3 4 14" xfId="5308" xr:uid="{00000000-0005-0000-0000-0000A3150000}"/>
    <cellStyle name="Comma 3 3 4 14 2" xfId="5309" xr:uid="{00000000-0005-0000-0000-0000A4150000}"/>
    <cellStyle name="Comma 3 3 4 14 3" xfId="9840" xr:uid="{00000000-0005-0000-0000-00008D130000}"/>
    <cellStyle name="Comma 3 3 4 15" xfId="5310" xr:uid="{00000000-0005-0000-0000-0000A5150000}"/>
    <cellStyle name="Comma 3 3 4 15 2" xfId="5311" xr:uid="{00000000-0005-0000-0000-0000A6150000}"/>
    <cellStyle name="Comma 3 3 4 15 3" xfId="9841" xr:uid="{00000000-0005-0000-0000-00008F130000}"/>
    <cellStyle name="Comma 3 3 4 16" xfId="5312" xr:uid="{00000000-0005-0000-0000-0000A7150000}"/>
    <cellStyle name="Comma 3 3 4 16 2" xfId="5313" xr:uid="{00000000-0005-0000-0000-0000A8150000}"/>
    <cellStyle name="Comma 3 3 4 16 3" xfId="9842" xr:uid="{00000000-0005-0000-0000-000091130000}"/>
    <cellStyle name="Comma 3 3 4 17" xfId="5314" xr:uid="{00000000-0005-0000-0000-0000A9150000}"/>
    <cellStyle name="Comma 3 3 4 17 2" xfId="5315" xr:uid="{00000000-0005-0000-0000-0000AA150000}"/>
    <cellStyle name="Comma 3 3 4 17 3" xfId="9843" xr:uid="{00000000-0005-0000-0000-000093130000}"/>
    <cellStyle name="Comma 3 3 4 18" xfId="5316" xr:uid="{00000000-0005-0000-0000-0000AB150000}"/>
    <cellStyle name="Comma 3 3 4 18 2" xfId="5317" xr:uid="{00000000-0005-0000-0000-0000AC150000}"/>
    <cellStyle name="Comma 3 3 4 18 3" xfId="9844" xr:uid="{00000000-0005-0000-0000-000095130000}"/>
    <cellStyle name="Comma 3 3 4 19" xfId="5318" xr:uid="{00000000-0005-0000-0000-0000AD150000}"/>
    <cellStyle name="Comma 3 3 4 19 2" xfId="5319" xr:uid="{00000000-0005-0000-0000-0000AE150000}"/>
    <cellStyle name="Comma 3 3 4 19 3" xfId="9845" xr:uid="{00000000-0005-0000-0000-000097130000}"/>
    <cellStyle name="Comma 3 3 4 2" xfId="5320" xr:uid="{00000000-0005-0000-0000-0000AF150000}"/>
    <cellStyle name="Comma 3 3 4 2 2" xfId="5321" xr:uid="{00000000-0005-0000-0000-0000B0150000}"/>
    <cellStyle name="Comma 3 3 4 2 3" xfId="9846" xr:uid="{00000000-0005-0000-0000-000099130000}"/>
    <cellStyle name="Comma 3 3 4 20" xfId="5322" xr:uid="{00000000-0005-0000-0000-0000B1150000}"/>
    <cellStyle name="Comma 3 3 4 20 2" xfId="5323" xr:uid="{00000000-0005-0000-0000-0000B2150000}"/>
    <cellStyle name="Comma 3 3 4 20 3" xfId="9847" xr:uid="{00000000-0005-0000-0000-00009B130000}"/>
    <cellStyle name="Comma 3 3 4 21" xfId="5324" xr:uid="{00000000-0005-0000-0000-0000B3150000}"/>
    <cellStyle name="Comma 3 3 4 21 2" xfId="5325" xr:uid="{00000000-0005-0000-0000-0000B4150000}"/>
    <cellStyle name="Comma 3 3 4 21 3" xfId="9848" xr:uid="{00000000-0005-0000-0000-00009D130000}"/>
    <cellStyle name="Comma 3 3 4 22" xfId="5326" xr:uid="{00000000-0005-0000-0000-0000B5150000}"/>
    <cellStyle name="Comma 3 3 4 22 2" xfId="5327" xr:uid="{00000000-0005-0000-0000-0000B6150000}"/>
    <cellStyle name="Comma 3 3 4 22 3" xfId="9849" xr:uid="{00000000-0005-0000-0000-00009F130000}"/>
    <cellStyle name="Comma 3 3 4 23" xfId="5328" xr:uid="{00000000-0005-0000-0000-0000B7150000}"/>
    <cellStyle name="Comma 3 3 4 23 2" xfId="5329" xr:uid="{00000000-0005-0000-0000-0000B8150000}"/>
    <cellStyle name="Comma 3 3 4 23 3" xfId="9850" xr:uid="{00000000-0005-0000-0000-0000A1130000}"/>
    <cellStyle name="Comma 3 3 4 24" xfId="5330" xr:uid="{00000000-0005-0000-0000-0000B9150000}"/>
    <cellStyle name="Comma 3 3 4 24 2" xfId="10931" xr:uid="{00000000-0005-0000-0000-0000C9150000}"/>
    <cellStyle name="Comma 3 3 4 24 3" xfId="9332" xr:uid="{00000000-0005-0000-0000-000087130000}"/>
    <cellStyle name="Comma 3 3 4 25" xfId="5331" xr:uid="{00000000-0005-0000-0000-0000BA150000}"/>
    <cellStyle name="Comma 3 3 4 26" xfId="9835" xr:uid="{00000000-0005-0000-0000-000084130000}"/>
    <cellStyle name="Comma 3 3 4 3" xfId="5332" xr:uid="{00000000-0005-0000-0000-0000BB150000}"/>
    <cellStyle name="Comma 3 3 4 3 2" xfId="5333" xr:uid="{00000000-0005-0000-0000-0000BC150000}"/>
    <cellStyle name="Comma 3 3 4 3 3" xfId="9851" xr:uid="{00000000-0005-0000-0000-0000A5130000}"/>
    <cellStyle name="Comma 3 3 4 4" xfId="5334" xr:uid="{00000000-0005-0000-0000-0000BD150000}"/>
    <cellStyle name="Comma 3 3 4 4 2" xfId="5335" xr:uid="{00000000-0005-0000-0000-0000BE150000}"/>
    <cellStyle name="Comma 3 3 4 4 3" xfId="9852" xr:uid="{00000000-0005-0000-0000-0000A7130000}"/>
    <cellStyle name="Comma 3 3 4 5" xfId="5336" xr:uid="{00000000-0005-0000-0000-0000BF150000}"/>
    <cellStyle name="Comma 3 3 4 5 2" xfId="5337" xr:uid="{00000000-0005-0000-0000-0000C0150000}"/>
    <cellStyle name="Comma 3 3 4 5 3" xfId="9853" xr:uid="{00000000-0005-0000-0000-0000A9130000}"/>
    <cellStyle name="Comma 3 3 4 6" xfId="5338" xr:uid="{00000000-0005-0000-0000-0000C1150000}"/>
    <cellStyle name="Comma 3 3 4 6 2" xfId="5339" xr:uid="{00000000-0005-0000-0000-0000C2150000}"/>
    <cellStyle name="Comma 3 3 4 6 3" xfId="9854" xr:uid="{00000000-0005-0000-0000-0000AB130000}"/>
    <cellStyle name="Comma 3 3 4 7" xfId="5340" xr:uid="{00000000-0005-0000-0000-0000C3150000}"/>
    <cellStyle name="Comma 3 3 4 7 2" xfId="5341" xr:uid="{00000000-0005-0000-0000-0000C4150000}"/>
    <cellStyle name="Comma 3 3 4 7 3" xfId="9855" xr:uid="{00000000-0005-0000-0000-0000AD130000}"/>
    <cellStyle name="Comma 3 3 4 8" xfId="5342" xr:uid="{00000000-0005-0000-0000-0000C5150000}"/>
    <cellStyle name="Comma 3 3 4 8 2" xfId="5343" xr:uid="{00000000-0005-0000-0000-0000C6150000}"/>
    <cellStyle name="Comma 3 3 4 8 3" xfId="9856" xr:uid="{00000000-0005-0000-0000-0000AF130000}"/>
    <cellStyle name="Comma 3 3 4 9" xfId="5344" xr:uid="{00000000-0005-0000-0000-0000C7150000}"/>
    <cellStyle name="Comma 3 3 4 9 2" xfId="5345" xr:uid="{00000000-0005-0000-0000-0000C8150000}"/>
    <cellStyle name="Comma 3 3 4 9 3" xfId="9857" xr:uid="{00000000-0005-0000-0000-0000B1130000}"/>
    <cellStyle name="Comma 3 3 40" xfId="5346" xr:uid="{00000000-0005-0000-0000-0000C9150000}"/>
    <cellStyle name="Comma 3 3 40 2" xfId="5347" xr:uid="{00000000-0005-0000-0000-0000CA150000}"/>
    <cellStyle name="Comma 3 3 40 3" xfId="9858" xr:uid="{00000000-0005-0000-0000-0000B3130000}"/>
    <cellStyle name="Comma 3 3 41" xfId="5348" xr:uid="{00000000-0005-0000-0000-0000CB150000}"/>
    <cellStyle name="Comma 3 3 41 2" xfId="5349" xr:uid="{00000000-0005-0000-0000-0000CC150000}"/>
    <cellStyle name="Comma 3 3 41 3" xfId="9859" xr:uid="{00000000-0005-0000-0000-0000B5130000}"/>
    <cellStyle name="Comma 3 3 42" xfId="5350" xr:uid="{00000000-0005-0000-0000-0000CD150000}"/>
    <cellStyle name="Comma 3 3 42 2" xfId="5351" xr:uid="{00000000-0005-0000-0000-0000CE150000}"/>
    <cellStyle name="Comma 3 3 42 3" xfId="9860" xr:uid="{00000000-0005-0000-0000-0000B7130000}"/>
    <cellStyle name="Comma 3 3 43" xfId="5352" xr:uid="{00000000-0005-0000-0000-0000CF150000}"/>
    <cellStyle name="Comma 3 3 43 2" xfId="5353" xr:uid="{00000000-0005-0000-0000-0000D0150000}"/>
    <cellStyle name="Comma 3 3 43 3" xfId="9861" xr:uid="{00000000-0005-0000-0000-0000B9130000}"/>
    <cellStyle name="Comma 3 3 44" xfId="5354" xr:uid="{00000000-0005-0000-0000-0000D1150000}"/>
    <cellStyle name="Comma 3 3 44 2" xfId="5355" xr:uid="{00000000-0005-0000-0000-0000D2150000}"/>
    <cellStyle name="Comma 3 3 44 3" xfId="9862" xr:uid="{00000000-0005-0000-0000-0000BB130000}"/>
    <cellStyle name="Comma 3 3 45" xfId="5356" xr:uid="{00000000-0005-0000-0000-0000D3150000}"/>
    <cellStyle name="Comma 3 3 45 2" xfId="5357" xr:uid="{00000000-0005-0000-0000-0000D4150000}"/>
    <cellStyle name="Comma 3 3 45 3" xfId="9863" xr:uid="{00000000-0005-0000-0000-0000BD130000}"/>
    <cellStyle name="Comma 3 3 46" xfId="5358" xr:uid="{00000000-0005-0000-0000-0000D5150000}"/>
    <cellStyle name="Comma 3 3 46 2" xfId="5359" xr:uid="{00000000-0005-0000-0000-0000D6150000}"/>
    <cellStyle name="Comma 3 3 46 3" xfId="9864" xr:uid="{00000000-0005-0000-0000-0000BF130000}"/>
    <cellStyle name="Comma 3 3 47" xfId="5360" xr:uid="{00000000-0005-0000-0000-0000D7150000}"/>
    <cellStyle name="Comma 3 3 47 2" xfId="5361" xr:uid="{00000000-0005-0000-0000-0000D8150000}"/>
    <cellStyle name="Comma 3 3 47 3" xfId="9865" xr:uid="{00000000-0005-0000-0000-0000C1130000}"/>
    <cellStyle name="Comma 3 3 48" xfId="5362" xr:uid="{00000000-0005-0000-0000-0000D9150000}"/>
    <cellStyle name="Comma 3 3 48 2" xfId="5363" xr:uid="{00000000-0005-0000-0000-0000DA150000}"/>
    <cellStyle name="Comma 3 3 48 3" xfId="9866" xr:uid="{00000000-0005-0000-0000-0000C3130000}"/>
    <cellStyle name="Comma 3 3 49" xfId="5364" xr:uid="{00000000-0005-0000-0000-0000DB150000}"/>
    <cellStyle name="Comma 3 3 49 2" xfId="5365" xr:uid="{00000000-0005-0000-0000-0000DC150000}"/>
    <cellStyle name="Comma 3 3 49 3" xfId="9867" xr:uid="{00000000-0005-0000-0000-0000C5130000}"/>
    <cellStyle name="Comma 3 3 5" xfId="5366" xr:uid="{00000000-0005-0000-0000-0000DD150000}"/>
    <cellStyle name="Comma 3 3 5 10" xfId="5367" xr:uid="{00000000-0005-0000-0000-0000DE150000}"/>
    <cellStyle name="Comma 3 3 5 10 2" xfId="5368" xr:uid="{00000000-0005-0000-0000-0000DF150000}"/>
    <cellStyle name="Comma 3 3 5 10 3" xfId="9869" xr:uid="{00000000-0005-0000-0000-0000C8130000}"/>
    <cellStyle name="Comma 3 3 5 11" xfId="5369" xr:uid="{00000000-0005-0000-0000-0000E0150000}"/>
    <cellStyle name="Comma 3 3 5 11 2" xfId="5370" xr:uid="{00000000-0005-0000-0000-0000E1150000}"/>
    <cellStyle name="Comma 3 3 5 11 3" xfId="9870" xr:uid="{00000000-0005-0000-0000-0000CA130000}"/>
    <cellStyle name="Comma 3 3 5 12" xfId="5371" xr:uid="{00000000-0005-0000-0000-0000E2150000}"/>
    <cellStyle name="Comma 3 3 5 12 2" xfId="5372" xr:uid="{00000000-0005-0000-0000-0000E3150000}"/>
    <cellStyle name="Comma 3 3 5 12 3" xfId="9871" xr:uid="{00000000-0005-0000-0000-0000CC130000}"/>
    <cellStyle name="Comma 3 3 5 13" xfId="5373" xr:uid="{00000000-0005-0000-0000-0000E4150000}"/>
    <cellStyle name="Comma 3 3 5 13 2" xfId="5374" xr:uid="{00000000-0005-0000-0000-0000E5150000}"/>
    <cellStyle name="Comma 3 3 5 13 3" xfId="9872" xr:uid="{00000000-0005-0000-0000-0000CE130000}"/>
    <cellStyle name="Comma 3 3 5 14" xfId="5375" xr:uid="{00000000-0005-0000-0000-0000E6150000}"/>
    <cellStyle name="Comma 3 3 5 14 2" xfId="5376" xr:uid="{00000000-0005-0000-0000-0000E7150000}"/>
    <cellStyle name="Comma 3 3 5 14 3" xfId="9873" xr:uid="{00000000-0005-0000-0000-0000D0130000}"/>
    <cellStyle name="Comma 3 3 5 15" xfId="5377" xr:uid="{00000000-0005-0000-0000-0000E8150000}"/>
    <cellStyle name="Comma 3 3 5 15 2" xfId="5378" xr:uid="{00000000-0005-0000-0000-0000E9150000}"/>
    <cellStyle name="Comma 3 3 5 15 3" xfId="9874" xr:uid="{00000000-0005-0000-0000-0000D2130000}"/>
    <cellStyle name="Comma 3 3 5 16" xfId="5379" xr:uid="{00000000-0005-0000-0000-0000EA150000}"/>
    <cellStyle name="Comma 3 3 5 16 2" xfId="5380" xr:uid="{00000000-0005-0000-0000-0000EB150000}"/>
    <cellStyle name="Comma 3 3 5 16 3" xfId="9875" xr:uid="{00000000-0005-0000-0000-0000D4130000}"/>
    <cellStyle name="Comma 3 3 5 17" xfId="5381" xr:uid="{00000000-0005-0000-0000-0000EC150000}"/>
    <cellStyle name="Comma 3 3 5 17 2" xfId="5382" xr:uid="{00000000-0005-0000-0000-0000ED150000}"/>
    <cellStyle name="Comma 3 3 5 17 3" xfId="9876" xr:uid="{00000000-0005-0000-0000-0000D6130000}"/>
    <cellStyle name="Comma 3 3 5 18" xfId="5383" xr:uid="{00000000-0005-0000-0000-0000EE150000}"/>
    <cellStyle name="Comma 3 3 5 18 2" xfId="5384" xr:uid="{00000000-0005-0000-0000-0000EF150000}"/>
    <cellStyle name="Comma 3 3 5 18 3" xfId="9877" xr:uid="{00000000-0005-0000-0000-0000D8130000}"/>
    <cellStyle name="Comma 3 3 5 19" xfId="5385" xr:uid="{00000000-0005-0000-0000-0000F0150000}"/>
    <cellStyle name="Comma 3 3 5 19 2" xfId="5386" xr:uid="{00000000-0005-0000-0000-0000F1150000}"/>
    <cellStyle name="Comma 3 3 5 19 3" xfId="9878" xr:uid="{00000000-0005-0000-0000-0000DA130000}"/>
    <cellStyle name="Comma 3 3 5 2" xfId="5387" xr:uid="{00000000-0005-0000-0000-0000F2150000}"/>
    <cellStyle name="Comma 3 3 5 2 2" xfId="5388" xr:uid="{00000000-0005-0000-0000-0000F3150000}"/>
    <cellStyle name="Comma 3 3 5 2 3" xfId="9879" xr:uid="{00000000-0005-0000-0000-0000DC130000}"/>
    <cellStyle name="Comma 3 3 5 20" xfId="5389" xr:uid="{00000000-0005-0000-0000-0000F4150000}"/>
    <cellStyle name="Comma 3 3 5 20 2" xfId="5390" xr:uid="{00000000-0005-0000-0000-0000F5150000}"/>
    <cellStyle name="Comma 3 3 5 20 3" xfId="9880" xr:uid="{00000000-0005-0000-0000-0000DE130000}"/>
    <cellStyle name="Comma 3 3 5 21" xfId="5391" xr:uid="{00000000-0005-0000-0000-0000F6150000}"/>
    <cellStyle name="Comma 3 3 5 21 2" xfId="5392" xr:uid="{00000000-0005-0000-0000-0000F7150000}"/>
    <cellStyle name="Comma 3 3 5 21 3" xfId="9881" xr:uid="{00000000-0005-0000-0000-0000E0130000}"/>
    <cellStyle name="Comma 3 3 5 22" xfId="5393" xr:uid="{00000000-0005-0000-0000-0000F8150000}"/>
    <cellStyle name="Comma 3 3 5 22 2" xfId="5394" xr:uid="{00000000-0005-0000-0000-0000F9150000}"/>
    <cellStyle name="Comma 3 3 5 22 3" xfId="9882" xr:uid="{00000000-0005-0000-0000-0000E2130000}"/>
    <cellStyle name="Comma 3 3 5 23" xfId="5395" xr:uid="{00000000-0005-0000-0000-0000FA150000}"/>
    <cellStyle name="Comma 3 3 5 23 2" xfId="5396" xr:uid="{00000000-0005-0000-0000-0000FB150000}"/>
    <cellStyle name="Comma 3 3 5 23 3" xfId="9883" xr:uid="{00000000-0005-0000-0000-0000E4130000}"/>
    <cellStyle name="Comma 3 3 5 24" xfId="5397" xr:uid="{00000000-0005-0000-0000-0000FC150000}"/>
    <cellStyle name="Comma 3 3 5 24 2" xfId="10932" xr:uid="{00000000-0005-0000-0000-00000C160000}"/>
    <cellStyle name="Comma 3 3 5 24 3" xfId="9333" xr:uid="{00000000-0005-0000-0000-0000CA130000}"/>
    <cellStyle name="Comma 3 3 5 25" xfId="5398" xr:uid="{00000000-0005-0000-0000-0000FD150000}"/>
    <cellStyle name="Comma 3 3 5 26" xfId="9868" xr:uid="{00000000-0005-0000-0000-0000C7130000}"/>
    <cellStyle name="Comma 3 3 5 3" xfId="5399" xr:uid="{00000000-0005-0000-0000-0000FE150000}"/>
    <cellStyle name="Comma 3 3 5 3 2" xfId="5400" xr:uid="{00000000-0005-0000-0000-0000FF150000}"/>
    <cellStyle name="Comma 3 3 5 3 3" xfId="9884" xr:uid="{00000000-0005-0000-0000-0000E8130000}"/>
    <cellStyle name="Comma 3 3 5 4" xfId="5401" xr:uid="{00000000-0005-0000-0000-000000160000}"/>
    <cellStyle name="Comma 3 3 5 4 2" xfId="5402" xr:uid="{00000000-0005-0000-0000-000001160000}"/>
    <cellStyle name="Comma 3 3 5 4 3" xfId="9885" xr:uid="{00000000-0005-0000-0000-0000EA130000}"/>
    <cellStyle name="Comma 3 3 5 5" xfId="5403" xr:uid="{00000000-0005-0000-0000-000002160000}"/>
    <cellStyle name="Comma 3 3 5 5 2" xfId="5404" xr:uid="{00000000-0005-0000-0000-000003160000}"/>
    <cellStyle name="Comma 3 3 5 5 3" xfId="9886" xr:uid="{00000000-0005-0000-0000-0000EC130000}"/>
    <cellStyle name="Comma 3 3 5 6" xfId="5405" xr:uid="{00000000-0005-0000-0000-000004160000}"/>
    <cellStyle name="Comma 3 3 5 6 2" xfId="5406" xr:uid="{00000000-0005-0000-0000-000005160000}"/>
    <cellStyle name="Comma 3 3 5 6 3" xfId="9887" xr:uid="{00000000-0005-0000-0000-0000EE130000}"/>
    <cellStyle name="Comma 3 3 5 7" xfId="5407" xr:uid="{00000000-0005-0000-0000-000006160000}"/>
    <cellStyle name="Comma 3 3 5 7 2" xfId="5408" xr:uid="{00000000-0005-0000-0000-000007160000}"/>
    <cellStyle name="Comma 3 3 5 7 3" xfId="9888" xr:uid="{00000000-0005-0000-0000-0000F0130000}"/>
    <cellStyle name="Comma 3 3 5 8" xfId="5409" xr:uid="{00000000-0005-0000-0000-000008160000}"/>
    <cellStyle name="Comma 3 3 5 8 2" xfId="5410" xr:uid="{00000000-0005-0000-0000-000009160000}"/>
    <cellStyle name="Comma 3 3 5 8 3" xfId="9889" xr:uid="{00000000-0005-0000-0000-0000F2130000}"/>
    <cellStyle name="Comma 3 3 5 9" xfId="5411" xr:uid="{00000000-0005-0000-0000-00000A160000}"/>
    <cellStyle name="Comma 3 3 5 9 2" xfId="5412" xr:uid="{00000000-0005-0000-0000-00000B160000}"/>
    <cellStyle name="Comma 3 3 5 9 3" xfId="9890" xr:uid="{00000000-0005-0000-0000-0000F4130000}"/>
    <cellStyle name="Comma 3 3 50" xfId="5413" xr:uid="{00000000-0005-0000-0000-00000C160000}"/>
    <cellStyle name="Comma 3 3 50 2" xfId="5414" xr:uid="{00000000-0005-0000-0000-00000D160000}"/>
    <cellStyle name="Comma 3 3 50 3" xfId="9891" xr:uid="{00000000-0005-0000-0000-0000F6130000}"/>
    <cellStyle name="Comma 3 3 51" xfId="5415" xr:uid="{00000000-0005-0000-0000-00000E160000}"/>
    <cellStyle name="Comma 3 3 51 2" xfId="5416" xr:uid="{00000000-0005-0000-0000-00000F160000}"/>
    <cellStyle name="Comma 3 3 51 3" xfId="9892" xr:uid="{00000000-0005-0000-0000-0000F8130000}"/>
    <cellStyle name="Comma 3 3 52" xfId="5417" xr:uid="{00000000-0005-0000-0000-000010160000}"/>
    <cellStyle name="Comma 3 3 52 2" xfId="5418" xr:uid="{00000000-0005-0000-0000-000011160000}"/>
    <cellStyle name="Comma 3 3 52 3" xfId="9893" xr:uid="{00000000-0005-0000-0000-0000FA130000}"/>
    <cellStyle name="Comma 3 3 53" xfId="5419" xr:uid="{00000000-0005-0000-0000-000012160000}"/>
    <cellStyle name="Comma 3 3 53 2" xfId="5420" xr:uid="{00000000-0005-0000-0000-000013160000}"/>
    <cellStyle name="Comma 3 3 53 3" xfId="9894" xr:uid="{00000000-0005-0000-0000-0000FC130000}"/>
    <cellStyle name="Comma 3 3 54" xfId="5421" xr:uid="{00000000-0005-0000-0000-000014160000}"/>
    <cellStyle name="Comma 3 3 54 2" xfId="5422" xr:uid="{00000000-0005-0000-0000-000015160000}"/>
    <cellStyle name="Comma 3 3 54 3" xfId="9895" xr:uid="{00000000-0005-0000-0000-0000FE130000}"/>
    <cellStyle name="Comma 3 3 55" xfId="5423" xr:uid="{00000000-0005-0000-0000-000016160000}"/>
    <cellStyle name="Comma 3 3 55 2" xfId="5424" xr:uid="{00000000-0005-0000-0000-000017160000}"/>
    <cellStyle name="Comma 3 3 55 3" xfId="9896" xr:uid="{00000000-0005-0000-0000-000000140000}"/>
    <cellStyle name="Comma 3 3 56" xfId="5425" xr:uid="{00000000-0005-0000-0000-000018160000}"/>
    <cellStyle name="Comma 3 3 56 2" xfId="5426" xr:uid="{00000000-0005-0000-0000-000019160000}"/>
    <cellStyle name="Comma 3 3 56 3" xfId="9897" xr:uid="{00000000-0005-0000-0000-000002140000}"/>
    <cellStyle name="Comma 3 3 57" xfId="5427" xr:uid="{00000000-0005-0000-0000-00001A160000}"/>
    <cellStyle name="Comma 3 3 57 2" xfId="5428" xr:uid="{00000000-0005-0000-0000-00001B160000}"/>
    <cellStyle name="Comma 3 3 57 3" xfId="9898" xr:uid="{00000000-0005-0000-0000-000004140000}"/>
    <cellStyle name="Comma 3 3 6" xfId="5429" xr:uid="{00000000-0005-0000-0000-00001C160000}"/>
    <cellStyle name="Comma 3 3 6 10" xfId="5430" xr:uid="{00000000-0005-0000-0000-00001D160000}"/>
    <cellStyle name="Comma 3 3 6 10 2" xfId="5431" xr:uid="{00000000-0005-0000-0000-00001E160000}"/>
    <cellStyle name="Comma 3 3 6 10 3" xfId="9900" xr:uid="{00000000-0005-0000-0000-000007140000}"/>
    <cellStyle name="Comma 3 3 6 11" xfId="5432" xr:uid="{00000000-0005-0000-0000-00001F160000}"/>
    <cellStyle name="Comma 3 3 6 11 2" xfId="5433" xr:uid="{00000000-0005-0000-0000-000020160000}"/>
    <cellStyle name="Comma 3 3 6 11 3" xfId="9901" xr:uid="{00000000-0005-0000-0000-000009140000}"/>
    <cellStyle name="Comma 3 3 6 12" xfId="5434" xr:uid="{00000000-0005-0000-0000-000021160000}"/>
    <cellStyle name="Comma 3 3 6 12 2" xfId="5435" xr:uid="{00000000-0005-0000-0000-000022160000}"/>
    <cellStyle name="Comma 3 3 6 12 3" xfId="9902" xr:uid="{00000000-0005-0000-0000-00000B140000}"/>
    <cellStyle name="Comma 3 3 6 13" xfId="5436" xr:uid="{00000000-0005-0000-0000-000023160000}"/>
    <cellStyle name="Comma 3 3 6 13 2" xfId="5437" xr:uid="{00000000-0005-0000-0000-000024160000}"/>
    <cellStyle name="Comma 3 3 6 13 3" xfId="9903" xr:uid="{00000000-0005-0000-0000-00000D140000}"/>
    <cellStyle name="Comma 3 3 6 14" xfId="5438" xr:uid="{00000000-0005-0000-0000-000025160000}"/>
    <cellStyle name="Comma 3 3 6 14 2" xfId="5439" xr:uid="{00000000-0005-0000-0000-000026160000}"/>
    <cellStyle name="Comma 3 3 6 14 3" xfId="9904" xr:uid="{00000000-0005-0000-0000-00000F140000}"/>
    <cellStyle name="Comma 3 3 6 15" xfId="5440" xr:uid="{00000000-0005-0000-0000-000027160000}"/>
    <cellStyle name="Comma 3 3 6 15 2" xfId="5441" xr:uid="{00000000-0005-0000-0000-000028160000}"/>
    <cellStyle name="Comma 3 3 6 15 3" xfId="9905" xr:uid="{00000000-0005-0000-0000-000011140000}"/>
    <cellStyle name="Comma 3 3 6 16" xfId="5442" xr:uid="{00000000-0005-0000-0000-000029160000}"/>
    <cellStyle name="Comma 3 3 6 16 2" xfId="5443" xr:uid="{00000000-0005-0000-0000-00002A160000}"/>
    <cellStyle name="Comma 3 3 6 16 3" xfId="9906" xr:uid="{00000000-0005-0000-0000-000013140000}"/>
    <cellStyle name="Comma 3 3 6 17" xfId="5444" xr:uid="{00000000-0005-0000-0000-00002B160000}"/>
    <cellStyle name="Comma 3 3 6 17 2" xfId="5445" xr:uid="{00000000-0005-0000-0000-00002C160000}"/>
    <cellStyle name="Comma 3 3 6 17 3" xfId="9907" xr:uid="{00000000-0005-0000-0000-000015140000}"/>
    <cellStyle name="Comma 3 3 6 18" xfId="5446" xr:uid="{00000000-0005-0000-0000-00002D160000}"/>
    <cellStyle name="Comma 3 3 6 18 2" xfId="5447" xr:uid="{00000000-0005-0000-0000-00002E160000}"/>
    <cellStyle name="Comma 3 3 6 18 3" xfId="9908" xr:uid="{00000000-0005-0000-0000-000017140000}"/>
    <cellStyle name="Comma 3 3 6 19" xfId="5448" xr:uid="{00000000-0005-0000-0000-00002F160000}"/>
    <cellStyle name="Comma 3 3 6 19 2" xfId="5449" xr:uid="{00000000-0005-0000-0000-000030160000}"/>
    <cellStyle name="Comma 3 3 6 19 3" xfId="9909" xr:uid="{00000000-0005-0000-0000-000019140000}"/>
    <cellStyle name="Comma 3 3 6 2" xfId="5450" xr:uid="{00000000-0005-0000-0000-000031160000}"/>
    <cellStyle name="Comma 3 3 6 2 2" xfId="5451" xr:uid="{00000000-0005-0000-0000-000032160000}"/>
    <cellStyle name="Comma 3 3 6 2 3" xfId="9910" xr:uid="{00000000-0005-0000-0000-00001B140000}"/>
    <cellStyle name="Comma 3 3 6 20" xfId="5452" xr:uid="{00000000-0005-0000-0000-000033160000}"/>
    <cellStyle name="Comma 3 3 6 20 2" xfId="5453" xr:uid="{00000000-0005-0000-0000-000034160000}"/>
    <cellStyle name="Comma 3 3 6 20 3" xfId="9911" xr:uid="{00000000-0005-0000-0000-00001D140000}"/>
    <cellStyle name="Comma 3 3 6 21" xfId="5454" xr:uid="{00000000-0005-0000-0000-000035160000}"/>
    <cellStyle name="Comma 3 3 6 21 2" xfId="5455" xr:uid="{00000000-0005-0000-0000-000036160000}"/>
    <cellStyle name="Comma 3 3 6 21 3" xfId="9912" xr:uid="{00000000-0005-0000-0000-00001F140000}"/>
    <cellStyle name="Comma 3 3 6 22" xfId="5456" xr:uid="{00000000-0005-0000-0000-000037160000}"/>
    <cellStyle name="Comma 3 3 6 22 2" xfId="5457" xr:uid="{00000000-0005-0000-0000-000038160000}"/>
    <cellStyle name="Comma 3 3 6 22 3" xfId="9913" xr:uid="{00000000-0005-0000-0000-000021140000}"/>
    <cellStyle name="Comma 3 3 6 23" xfId="5458" xr:uid="{00000000-0005-0000-0000-000039160000}"/>
    <cellStyle name="Comma 3 3 6 23 2" xfId="5459" xr:uid="{00000000-0005-0000-0000-00003A160000}"/>
    <cellStyle name="Comma 3 3 6 23 3" xfId="9914" xr:uid="{00000000-0005-0000-0000-000023140000}"/>
    <cellStyle name="Comma 3 3 6 24" xfId="5460" xr:uid="{00000000-0005-0000-0000-00003B160000}"/>
    <cellStyle name="Comma 3 3 6 24 2" xfId="10933" xr:uid="{00000000-0005-0000-0000-00004B160000}"/>
    <cellStyle name="Comma 3 3 6 24 3" xfId="9334" xr:uid="{00000000-0005-0000-0000-000009140000}"/>
    <cellStyle name="Comma 3 3 6 25" xfId="5461" xr:uid="{00000000-0005-0000-0000-00003C160000}"/>
    <cellStyle name="Comma 3 3 6 26" xfId="9899" xr:uid="{00000000-0005-0000-0000-000006140000}"/>
    <cellStyle name="Comma 3 3 6 3" xfId="5462" xr:uid="{00000000-0005-0000-0000-00003D160000}"/>
    <cellStyle name="Comma 3 3 6 3 2" xfId="5463" xr:uid="{00000000-0005-0000-0000-00003E160000}"/>
    <cellStyle name="Comma 3 3 6 3 3" xfId="9915" xr:uid="{00000000-0005-0000-0000-000027140000}"/>
    <cellStyle name="Comma 3 3 6 4" xfId="5464" xr:uid="{00000000-0005-0000-0000-00003F160000}"/>
    <cellStyle name="Comma 3 3 6 4 2" xfId="5465" xr:uid="{00000000-0005-0000-0000-000040160000}"/>
    <cellStyle name="Comma 3 3 6 4 3" xfId="9916" xr:uid="{00000000-0005-0000-0000-000029140000}"/>
    <cellStyle name="Comma 3 3 6 5" xfId="5466" xr:uid="{00000000-0005-0000-0000-000041160000}"/>
    <cellStyle name="Comma 3 3 6 5 2" xfId="5467" xr:uid="{00000000-0005-0000-0000-000042160000}"/>
    <cellStyle name="Comma 3 3 6 5 3" xfId="9917" xr:uid="{00000000-0005-0000-0000-00002B140000}"/>
    <cellStyle name="Comma 3 3 6 6" xfId="5468" xr:uid="{00000000-0005-0000-0000-000043160000}"/>
    <cellStyle name="Comma 3 3 6 6 2" xfId="5469" xr:uid="{00000000-0005-0000-0000-000044160000}"/>
    <cellStyle name="Comma 3 3 6 6 3" xfId="9918" xr:uid="{00000000-0005-0000-0000-00002D140000}"/>
    <cellStyle name="Comma 3 3 6 7" xfId="5470" xr:uid="{00000000-0005-0000-0000-000045160000}"/>
    <cellStyle name="Comma 3 3 6 7 2" xfId="5471" xr:uid="{00000000-0005-0000-0000-000046160000}"/>
    <cellStyle name="Comma 3 3 6 7 3" xfId="9919" xr:uid="{00000000-0005-0000-0000-00002F140000}"/>
    <cellStyle name="Comma 3 3 6 8" xfId="5472" xr:uid="{00000000-0005-0000-0000-000047160000}"/>
    <cellStyle name="Comma 3 3 6 8 2" xfId="5473" xr:uid="{00000000-0005-0000-0000-000048160000}"/>
    <cellStyle name="Comma 3 3 6 8 3" xfId="9920" xr:uid="{00000000-0005-0000-0000-000031140000}"/>
    <cellStyle name="Comma 3 3 6 9" xfId="5474" xr:uid="{00000000-0005-0000-0000-000049160000}"/>
    <cellStyle name="Comma 3 3 6 9 2" xfId="5475" xr:uid="{00000000-0005-0000-0000-00004A160000}"/>
    <cellStyle name="Comma 3 3 6 9 3" xfId="9921" xr:uid="{00000000-0005-0000-0000-000033140000}"/>
    <cellStyle name="Comma 3 3 7" xfId="5476" xr:uid="{00000000-0005-0000-0000-00004B160000}"/>
    <cellStyle name="Comma 3 3 7 10" xfId="5477" xr:uid="{00000000-0005-0000-0000-00004C160000}"/>
    <cellStyle name="Comma 3 3 7 10 2" xfId="5478" xr:uid="{00000000-0005-0000-0000-00004D160000}"/>
    <cellStyle name="Comma 3 3 7 10 3" xfId="9923" xr:uid="{00000000-0005-0000-0000-000036140000}"/>
    <cellStyle name="Comma 3 3 7 11" xfId="5479" xr:uid="{00000000-0005-0000-0000-00004E160000}"/>
    <cellStyle name="Comma 3 3 7 11 2" xfId="5480" xr:uid="{00000000-0005-0000-0000-00004F160000}"/>
    <cellStyle name="Comma 3 3 7 11 3" xfId="9924" xr:uid="{00000000-0005-0000-0000-000038140000}"/>
    <cellStyle name="Comma 3 3 7 12" xfId="5481" xr:uid="{00000000-0005-0000-0000-000050160000}"/>
    <cellStyle name="Comma 3 3 7 12 2" xfId="5482" xr:uid="{00000000-0005-0000-0000-000051160000}"/>
    <cellStyle name="Comma 3 3 7 12 3" xfId="9925" xr:uid="{00000000-0005-0000-0000-00003A140000}"/>
    <cellStyle name="Comma 3 3 7 13" xfId="5483" xr:uid="{00000000-0005-0000-0000-000052160000}"/>
    <cellStyle name="Comma 3 3 7 13 2" xfId="5484" xr:uid="{00000000-0005-0000-0000-000053160000}"/>
    <cellStyle name="Comma 3 3 7 13 3" xfId="9926" xr:uid="{00000000-0005-0000-0000-00003C140000}"/>
    <cellStyle name="Comma 3 3 7 14" xfId="5485" xr:uid="{00000000-0005-0000-0000-000054160000}"/>
    <cellStyle name="Comma 3 3 7 14 2" xfId="5486" xr:uid="{00000000-0005-0000-0000-000055160000}"/>
    <cellStyle name="Comma 3 3 7 14 3" xfId="9927" xr:uid="{00000000-0005-0000-0000-00003E140000}"/>
    <cellStyle name="Comma 3 3 7 15" xfId="5487" xr:uid="{00000000-0005-0000-0000-000056160000}"/>
    <cellStyle name="Comma 3 3 7 15 2" xfId="5488" xr:uid="{00000000-0005-0000-0000-000057160000}"/>
    <cellStyle name="Comma 3 3 7 15 3" xfId="9928" xr:uid="{00000000-0005-0000-0000-000040140000}"/>
    <cellStyle name="Comma 3 3 7 16" xfId="5489" xr:uid="{00000000-0005-0000-0000-000058160000}"/>
    <cellStyle name="Comma 3 3 7 16 2" xfId="5490" xr:uid="{00000000-0005-0000-0000-000059160000}"/>
    <cellStyle name="Comma 3 3 7 16 3" xfId="9929" xr:uid="{00000000-0005-0000-0000-000042140000}"/>
    <cellStyle name="Comma 3 3 7 17" xfId="5491" xr:uid="{00000000-0005-0000-0000-00005A160000}"/>
    <cellStyle name="Comma 3 3 7 17 2" xfId="5492" xr:uid="{00000000-0005-0000-0000-00005B160000}"/>
    <cellStyle name="Comma 3 3 7 17 3" xfId="9930" xr:uid="{00000000-0005-0000-0000-000044140000}"/>
    <cellStyle name="Comma 3 3 7 18" xfId="5493" xr:uid="{00000000-0005-0000-0000-00005C160000}"/>
    <cellStyle name="Comma 3 3 7 18 2" xfId="5494" xr:uid="{00000000-0005-0000-0000-00005D160000}"/>
    <cellStyle name="Comma 3 3 7 18 3" xfId="9931" xr:uid="{00000000-0005-0000-0000-000046140000}"/>
    <cellStyle name="Comma 3 3 7 19" xfId="5495" xr:uid="{00000000-0005-0000-0000-00005E160000}"/>
    <cellStyle name="Comma 3 3 7 19 2" xfId="5496" xr:uid="{00000000-0005-0000-0000-00005F160000}"/>
    <cellStyle name="Comma 3 3 7 19 3" xfId="9932" xr:uid="{00000000-0005-0000-0000-000048140000}"/>
    <cellStyle name="Comma 3 3 7 2" xfId="5497" xr:uid="{00000000-0005-0000-0000-000060160000}"/>
    <cellStyle name="Comma 3 3 7 2 2" xfId="5498" xr:uid="{00000000-0005-0000-0000-000061160000}"/>
    <cellStyle name="Comma 3 3 7 2 3" xfId="9933" xr:uid="{00000000-0005-0000-0000-00004A140000}"/>
    <cellStyle name="Comma 3 3 7 20" xfId="5499" xr:uid="{00000000-0005-0000-0000-000062160000}"/>
    <cellStyle name="Comma 3 3 7 20 2" xfId="5500" xr:uid="{00000000-0005-0000-0000-000063160000}"/>
    <cellStyle name="Comma 3 3 7 20 3" xfId="9934" xr:uid="{00000000-0005-0000-0000-00004C140000}"/>
    <cellStyle name="Comma 3 3 7 21" xfId="5501" xr:uid="{00000000-0005-0000-0000-000064160000}"/>
    <cellStyle name="Comma 3 3 7 21 2" xfId="5502" xr:uid="{00000000-0005-0000-0000-000065160000}"/>
    <cellStyle name="Comma 3 3 7 21 3" xfId="9935" xr:uid="{00000000-0005-0000-0000-00004E140000}"/>
    <cellStyle name="Comma 3 3 7 22" xfId="5503" xr:uid="{00000000-0005-0000-0000-000066160000}"/>
    <cellStyle name="Comma 3 3 7 22 2" xfId="5504" xr:uid="{00000000-0005-0000-0000-000067160000}"/>
    <cellStyle name="Comma 3 3 7 22 3" xfId="9936" xr:uid="{00000000-0005-0000-0000-000050140000}"/>
    <cellStyle name="Comma 3 3 7 23" xfId="5505" xr:uid="{00000000-0005-0000-0000-000068160000}"/>
    <cellStyle name="Comma 3 3 7 23 2" xfId="5506" xr:uid="{00000000-0005-0000-0000-000069160000}"/>
    <cellStyle name="Comma 3 3 7 23 3" xfId="9937" xr:uid="{00000000-0005-0000-0000-000052140000}"/>
    <cellStyle name="Comma 3 3 7 24" xfId="5507" xr:uid="{00000000-0005-0000-0000-00006A160000}"/>
    <cellStyle name="Comma 3 3 7 24 2" xfId="10934" xr:uid="{00000000-0005-0000-0000-00007A160000}"/>
    <cellStyle name="Comma 3 3 7 24 3" xfId="9335" xr:uid="{00000000-0005-0000-0000-000038140000}"/>
    <cellStyle name="Comma 3 3 7 25" xfId="5508" xr:uid="{00000000-0005-0000-0000-00006B160000}"/>
    <cellStyle name="Comma 3 3 7 26" xfId="9922" xr:uid="{00000000-0005-0000-0000-000035140000}"/>
    <cellStyle name="Comma 3 3 7 3" xfId="5509" xr:uid="{00000000-0005-0000-0000-00006C160000}"/>
    <cellStyle name="Comma 3 3 7 3 2" xfId="5510" xr:uid="{00000000-0005-0000-0000-00006D160000}"/>
    <cellStyle name="Comma 3 3 7 3 3" xfId="9938" xr:uid="{00000000-0005-0000-0000-000056140000}"/>
    <cellStyle name="Comma 3 3 7 4" xfId="5511" xr:uid="{00000000-0005-0000-0000-00006E160000}"/>
    <cellStyle name="Comma 3 3 7 4 2" xfId="5512" xr:uid="{00000000-0005-0000-0000-00006F160000}"/>
    <cellStyle name="Comma 3 3 7 4 3" xfId="9939" xr:uid="{00000000-0005-0000-0000-000058140000}"/>
    <cellStyle name="Comma 3 3 7 5" xfId="5513" xr:uid="{00000000-0005-0000-0000-000070160000}"/>
    <cellStyle name="Comma 3 3 7 5 2" xfId="5514" xr:uid="{00000000-0005-0000-0000-000071160000}"/>
    <cellStyle name="Comma 3 3 7 5 3" xfId="9940" xr:uid="{00000000-0005-0000-0000-00005A140000}"/>
    <cellStyle name="Comma 3 3 7 6" xfId="5515" xr:uid="{00000000-0005-0000-0000-000072160000}"/>
    <cellStyle name="Comma 3 3 7 6 2" xfId="5516" xr:uid="{00000000-0005-0000-0000-000073160000}"/>
    <cellStyle name="Comma 3 3 7 6 3" xfId="9941" xr:uid="{00000000-0005-0000-0000-00005C140000}"/>
    <cellStyle name="Comma 3 3 7 7" xfId="5517" xr:uid="{00000000-0005-0000-0000-000074160000}"/>
    <cellStyle name="Comma 3 3 7 7 2" xfId="5518" xr:uid="{00000000-0005-0000-0000-000075160000}"/>
    <cellStyle name="Comma 3 3 7 7 3" xfId="9942" xr:uid="{00000000-0005-0000-0000-00005E140000}"/>
    <cellStyle name="Comma 3 3 7 8" xfId="5519" xr:uid="{00000000-0005-0000-0000-000076160000}"/>
    <cellStyle name="Comma 3 3 7 8 2" xfId="5520" xr:uid="{00000000-0005-0000-0000-000077160000}"/>
    <cellStyle name="Comma 3 3 7 8 3" xfId="9943" xr:uid="{00000000-0005-0000-0000-000060140000}"/>
    <cellStyle name="Comma 3 3 7 9" xfId="5521" xr:uid="{00000000-0005-0000-0000-000078160000}"/>
    <cellStyle name="Comma 3 3 7 9 2" xfId="5522" xr:uid="{00000000-0005-0000-0000-000079160000}"/>
    <cellStyle name="Comma 3 3 7 9 3" xfId="9944" xr:uid="{00000000-0005-0000-0000-000062140000}"/>
    <cellStyle name="Comma 3 3 8" xfId="5523" xr:uid="{00000000-0005-0000-0000-00007A160000}"/>
    <cellStyle name="Comma 3 3 8 2" xfId="5524" xr:uid="{00000000-0005-0000-0000-00007B160000}"/>
    <cellStyle name="Comma 3 3 8 2 2" xfId="5525" xr:uid="{00000000-0005-0000-0000-00007C160000}"/>
    <cellStyle name="Comma 3 3 8 2 3" xfId="9946" xr:uid="{00000000-0005-0000-0000-000065140000}"/>
    <cellStyle name="Comma 3 3 8 3" xfId="5526" xr:uid="{00000000-0005-0000-0000-00007D160000}"/>
    <cellStyle name="Comma 3 3 8 3 2" xfId="10935" xr:uid="{00000000-0005-0000-0000-00008D160000}"/>
    <cellStyle name="Comma 3 3 8 3 3" xfId="9337" xr:uid="{00000000-0005-0000-0000-00004B140000}"/>
    <cellStyle name="Comma 3 3 8 4" xfId="5527" xr:uid="{00000000-0005-0000-0000-00007E160000}"/>
    <cellStyle name="Comma 3 3 8 5" xfId="9945" xr:uid="{00000000-0005-0000-0000-000064140000}"/>
    <cellStyle name="Comma 3 3 9" xfId="5528" xr:uid="{00000000-0005-0000-0000-00007F160000}"/>
    <cellStyle name="Comma 3 3 9 2" xfId="5529" xr:uid="{00000000-0005-0000-0000-000080160000}"/>
    <cellStyle name="Comma 3 3 9 2 2" xfId="5530" xr:uid="{00000000-0005-0000-0000-000081160000}"/>
    <cellStyle name="Comma 3 3 9 2 3" xfId="9948" xr:uid="{00000000-0005-0000-0000-00006A140000}"/>
    <cellStyle name="Comma 3 3 9 3" xfId="5531" xr:uid="{00000000-0005-0000-0000-000082160000}"/>
    <cellStyle name="Comma 3 3 9 3 2" xfId="10936" xr:uid="{00000000-0005-0000-0000-000092160000}"/>
    <cellStyle name="Comma 3 3 9 3 3" xfId="9338" xr:uid="{00000000-0005-0000-0000-000050140000}"/>
    <cellStyle name="Comma 3 3 9 4" xfId="5532" xr:uid="{00000000-0005-0000-0000-000083160000}"/>
    <cellStyle name="Comma 3 3 9 5" xfId="9947" xr:uid="{00000000-0005-0000-0000-000069140000}"/>
    <cellStyle name="Comma 3 30" xfId="5533" xr:uid="{00000000-0005-0000-0000-000084160000}"/>
    <cellStyle name="Comma 3 30 10" xfId="5534" xr:uid="{00000000-0005-0000-0000-000085160000}"/>
    <cellStyle name="Comma 3 30 10 2" xfId="5535" xr:uid="{00000000-0005-0000-0000-000086160000}"/>
    <cellStyle name="Comma 3 30 10 3" xfId="9950" xr:uid="{00000000-0005-0000-0000-00006F140000}"/>
    <cellStyle name="Comma 3 30 11" xfId="5536" xr:uid="{00000000-0005-0000-0000-000087160000}"/>
    <cellStyle name="Comma 3 30 11 2" xfId="5537" xr:uid="{00000000-0005-0000-0000-000088160000}"/>
    <cellStyle name="Comma 3 30 11 3" xfId="9951" xr:uid="{00000000-0005-0000-0000-000071140000}"/>
    <cellStyle name="Comma 3 30 12" xfId="5538" xr:uid="{00000000-0005-0000-0000-000089160000}"/>
    <cellStyle name="Comma 3 30 12 2" xfId="5539" xr:uid="{00000000-0005-0000-0000-00008A160000}"/>
    <cellStyle name="Comma 3 30 12 3" xfId="9952" xr:uid="{00000000-0005-0000-0000-000073140000}"/>
    <cellStyle name="Comma 3 30 13" xfId="5540" xr:uid="{00000000-0005-0000-0000-00008B160000}"/>
    <cellStyle name="Comma 3 30 13 2" xfId="5541" xr:uid="{00000000-0005-0000-0000-00008C160000}"/>
    <cellStyle name="Comma 3 30 13 3" xfId="9953" xr:uid="{00000000-0005-0000-0000-000075140000}"/>
    <cellStyle name="Comma 3 30 14" xfId="5542" xr:uid="{00000000-0005-0000-0000-00008D160000}"/>
    <cellStyle name="Comma 3 30 14 2" xfId="5543" xr:uid="{00000000-0005-0000-0000-00008E160000}"/>
    <cellStyle name="Comma 3 30 14 3" xfId="9954" xr:uid="{00000000-0005-0000-0000-000077140000}"/>
    <cellStyle name="Comma 3 30 15" xfId="5544" xr:uid="{00000000-0005-0000-0000-00008F160000}"/>
    <cellStyle name="Comma 3 30 15 2" xfId="5545" xr:uid="{00000000-0005-0000-0000-000090160000}"/>
    <cellStyle name="Comma 3 30 15 3" xfId="9955" xr:uid="{00000000-0005-0000-0000-000079140000}"/>
    <cellStyle name="Comma 3 30 16" xfId="5546" xr:uid="{00000000-0005-0000-0000-000091160000}"/>
    <cellStyle name="Comma 3 30 16 2" xfId="5547" xr:uid="{00000000-0005-0000-0000-000092160000}"/>
    <cellStyle name="Comma 3 30 16 3" xfId="9956" xr:uid="{00000000-0005-0000-0000-00007B140000}"/>
    <cellStyle name="Comma 3 30 17" xfId="5548" xr:uid="{00000000-0005-0000-0000-000093160000}"/>
    <cellStyle name="Comma 3 30 17 2" xfId="5549" xr:uid="{00000000-0005-0000-0000-000094160000}"/>
    <cellStyle name="Comma 3 30 17 3" xfId="9957" xr:uid="{00000000-0005-0000-0000-00007D140000}"/>
    <cellStyle name="Comma 3 30 18" xfId="5550" xr:uid="{00000000-0005-0000-0000-000095160000}"/>
    <cellStyle name="Comma 3 30 18 2" xfId="5551" xr:uid="{00000000-0005-0000-0000-000096160000}"/>
    <cellStyle name="Comma 3 30 18 3" xfId="9958" xr:uid="{00000000-0005-0000-0000-00007F140000}"/>
    <cellStyle name="Comma 3 30 19" xfId="5552" xr:uid="{00000000-0005-0000-0000-000097160000}"/>
    <cellStyle name="Comma 3 30 19 2" xfId="5553" xr:uid="{00000000-0005-0000-0000-000098160000}"/>
    <cellStyle name="Comma 3 30 19 3" xfId="9959" xr:uid="{00000000-0005-0000-0000-000081140000}"/>
    <cellStyle name="Comma 3 30 2" xfId="5554" xr:uid="{00000000-0005-0000-0000-000099160000}"/>
    <cellStyle name="Comma 3 30 2 2" xfId="5555" xr:uid="{00000000-0005-0000-0000-00009A160000}"/>
    <cellStyle name="Comma 3 30 2 3" xfId="9960" xr:uid="{00000000-0005-0000-0000-000083140000}"/>
    <cellStyle name="Comma 3 30 20" xfId="5556" xr:uid="{00000000-0005-0000-0000-00009B160000}"/>
    <cellStyle name="Comma 3 30 20 2" xfId="5557" xr:uid="{00000000-0005-0000-0000-00009C160000}"/>
    <cellStyle name="Comma 3 30 20 3" xfId="9961" xr:uid="{00000000-0005-0000-0000-000085140000}"/>
    <cellStyle name="Comma 3 30 21" xfId="5558" xr:uid="{00000000-0005-0000-0000-00009D160000}"/>
    <cellStyle name="Comma 3 30 21 2" xfId="5559" xr:uid="{00000000-0005-0000-0000-00009E160000}"/>
    <cellStyle name="Comma 3 30 21 3" xfId="9962" xr:uid="{00000000-0005-0000-0000-000087140000}"/>
    <cellStyle name="Comma 3 30 22" xfId="5560" xr:uid="{00000000-0005-0000-0000-00009F160000}"/>
    <cellStyle name="Comma 3 30 22 2" xfId="5561" xr:uid="{00000000-0005-0000-0000-0000A0160000}"/>
    <cellStyle name="Comma 3 30 22 3" xfId="9963" xr:uid="{00000000-0005-0000-0000-000089140000}"/>
    <cellStyle name="Comma 3 30 23" xfId="5562" xr:uid="{00000000-0005-0000-0000-0000A1160000}"/>
    <cellStyle name="Comma 3 30 23 2" xfId="5563" xr:uid="{00000000-0005-0000-0000-0000A2160000}"/>
    <cellStyle name="Comma 3 30 23 3" xfId="9964" xr:uid="{00000000-0005-0000-0000-00008B140000}"/>
    <cellStyle name="Comma 3 30 24" xfId="5564" xr:uid="{00000000-0005-0000-0000-0000A3160000}"/>
    <cellStyle name="Comma 3 30 24 2" xfId="10937" xr:uid="{00000000-0005-0000-0000-0000B3160000}"/>
    <cellStyle name="Comma 3 30 24 3" xfId="9339" xr:uid="{00000000-0005-0000-0000-000071140000}"/>
    <cellStyle name="Comma 3 30 25" xfId="5565" xr:uid="{00000000-0005-0000-0000-0000A4160000}"/>
    <cellStyle name="Comma 3 30 26" xfId="9949" xr:uid="{00000000-0005-0000-0000-00006E140000}"/>
    <cellStyle name="Comma 3 30 3" xfId="5566" xr:uid="{00000000-0005-0000-0000-0000A5160000}"/>
    <cellStyle name="Comma 3 30 3 2" xfId="5567" xr:uid="{00000000-0005-0000-0000-0000A6160000}"/>
    <cellStyle name="Comma 3 30 3 3" xfId="9965" xr:uid="{00000000-0005-0000-0000-00008F140000}"/>
    <cellStyle name="Comma 3 30 4" xfId="5568" xr:uid="{00000000-0005-0000-0000-0000A7160000}"/>
    <cellStyle name="Comma 3 30 4 2" xfId="5569" xr:uid="{00000000-0005-0000-0000-0000A8160000}"/>
    <cellStyle name="Comma 3 30 4 3" xfId="9966" xr:uid="{00000000-0005-0000-0000-000091140000}"/>
    <cellStyle name="Comma 3 30 5" xfId="5570" xr:uid="{00000000-0005-0000-0000-0000A9160000}"/>
    <cellStyle name="Comma 3 30 5 2" xfId="5571" xr:uid="{00000000-0005-0000-0000-0000AA160000}"/>
    <cellStyle name="Comma 3 30 5 3" xfId="9967" xr:uid="{00000000-0005-0000-0000-000093140000}"/>
    <cellStyle name="Comma 3 30 6" xfId="5572" xr:uid="{00000000-0005-0000-0000-0000AB160000}"/>
    <cellStyle name="Comma 3 30 6 2" xfId="5573" xr:uid="{00000000-0005-0000-0000-0000AC160000}"/>
    <cellStyle name="Comma 3 30 6 3" xfId="9968" xr:uid="{00000000-0005-0000-0000-000095140000}"/>
    <cellStyle name="Comma 3 30 7" xfId="5574" xr:uid="{00000000-0005-0000-0000-0000AD160000}"/>
    <cellStyle name="Comma 3 30 7 2" xfId="5575" xr:uid="{00000000-0005-0000-0000-0000AE160000}"/>
    <cellStyle name="Comma 3 30 7 3" xfId="9969" xr:uid="{00000000-0005-0000-0000-000097140000}"/>
    <cellStyle name="Comma 3 30 8" xfId="5576" xr:uid="{00000000-0005-0000-0000-0000AF160000}"/>
    <cellStyle name="Comma 3 30 8 2" xfId="5577" xr:uid="{00000000-0005-0000-0000-0000B0160000}"/>
    <cellStyle name="Comma 3 30 8 3" xfId="9970" xr:uid="{00000000-0005-0000-0000-000099140000}"/>
    <cellStyle name="Comma 3 30 9" xfId="5578" xr:uid="{00000000-0005-0000-0000-0000B1160000}"/>
    <cellStyle name="Comma 3 30 9 2" xfId="5579" xr:uid="{00000000-0005-0000-0000-0000B2160000}"/>
    <cellStyle name="Comma 3 30 9 3" xfId="9971" xr:uid="{00000000-0005-0000-0000-00009B140000}"/>
    <cellStyle name="Comma 3 31" xfId="5580" xr:uid="{00000000-0005-0000-0000-0000B3160000}"/>
    <cellStyle name="Comma 3 31 2" xfId="5581" xr:uid="{00000000-0005-0000-0000-0000B4160000}"/>
    <cellStyle name="Comma 3 31 2 2" xfId="5582" xr:uid="{00000000-0005-0000-0000-0000B5160000}"/>
    <cellStyle name="Comma 3 31 2 3" xfId="9973" xr:uid="{00000000-0005-0000-0000-00009E140000}"/>
    <cellStyle name="Comma 3 31 3" xfId="5583" xr:uid="{00000000-0005-0000-0000-0000B6160000}"/>
    <cellStyle name="Comma 3 31 3 2" xfId="10938" xr:uid="{00000000-0005-0000-0000-0000C6160000}"/>
    <cellStyle name="Comma 3 31 3 3" xfId="9340" xr:uid="{00000000-0005-0000-0000-000084140000}"/>
    <cellStyle name="Comma 3 31 4" xfId="5584" xr:uid="{00000000-0005-0000-0000-0000B7160000}"/>
    <cellStyle name="Comma 3 31 5" xfId="9972" xr:uid="{00000000-0005-0000-0000-00009D140000}"/>
    <cellStyle name="Comma 3 32" xfId="5585" xr:uid="{00000000-0005-0000-0000-0000B8160000}"/>
    <cellStyle name="Comma 3 32 2" xfId="5586" xr:uid="{00000000-0005-0000-0000-0000B9160000}"/>
    <cellStyle name="Comma 3 32 2 2" xfId="5587" xr:uid="{00000000-0005-0000-0000-0000BA160000}"/>
    <cellStyle name="Comma 3 32 2 3" xfId="9975" xr:uid="{00000000-0005-0000-0000-0000A3140000}"/>
    <cellStyle name="Comma 3 32 3" xfId="5588" xr:uid="{00000000-0005-0000-0000-0000BB160000}"/>
    <cellStyle name="Comma 3 32 3 2" xfId="10939" xr:uid="{00000000-0005-0000-0000-0000CB160000}"/>
    <cellStyle name="Comma 3 32 3 3" xfId="9341" xr:uid="{00000000-0005-0000-0000-000089140000}"/>
    <cellStyle name="Comma 3 32 4" xfId="5589" xr:uid="{00000000-0005-0000-0000-0000BC160000}"/>
    <cellStyle name="Comma 3 32 5" xfId="9974" xr:uid="{00000000-0005-0000-0000-0000A2140000}"/>
    <cellStyle name="Comma 3 33" xfId="5590" xr:uid="{00000000-0005-0000-0000-0000BD160000}"/>
    <cellStyle name="Comma 3 33 2" xfId="5591" xr:uid="{00000000-0005-0000-0000-0000BE160000}"/>
    <cellStyle name="Comma 3 33 2 2" xfId="5592" xr:uid="{00000000-0005-0000-0000-0000BF160000}"/>
    <cellStyle name="Comma 3 33 2 3" xfId="9977" xr:uid="{00000000-0005-0000-0000-0000A8140000}"/>
    <cellStyle name="Comma 3 33 3" xfId="5593" xr:uid="{00000000-0005-0000-0000-0000C0160000}"/>
    <cellStyle name="Comma 3 33 3 2" xfId="10940" xr:uid="{00000000-0005-0000-0000-0000D0160000}"/>
    <cellStyle name="Comma 3 33 3 3" xfId="9342" xr:uid="{00000000-0005-0000-0000-00008E140000}"/>
    <cellStyle name="Comma 3 33 4" xfId="5594" xr:uid="{00000000-0005-0000-0000-0000C1160000}"/>
    <cellStyle name="Comma 3 33 5" xfId="9976" xr:uid="{00000000-0005-0000-0000-0000A7140000}"/>
    <cellStyle name="Comma 3 34" xfId="5595" xr:uid="{00000000-0005-0000-0000-0000C2160000}"/>
    <cellStyle name="Comma 3 34 2" xfId="5596" xr:uid="{00000000-0005-0000-0000-0000C3160000}"/>
    <cellStyle name="Comma 3 34 2 2" xfId="5597" xr:uid="{00000000-0005-0000-0000-0000C4160000}"/>
    <cellStyle name="Comma 3 34 2 3" xfId="9979" xr:uid="{00000000-0005-0000-0000-0000AD140000}"/>
    <cellStyle name="Comma 3 34 3" xfId="5598" xr:uid="{00000000-0005-0000-0000-0000C5160000}"/>
    <cellStyle name="Comma 3 34 3 2" xfId="10941" xr:uid="{00000000-0005-0000-0000-0000D5160000}"/>
    <cellStyle name="Comma 3 34 3 3" xfId="9343" xr:uid="{00000000-0005-0000-0000-000093140000}"/>
    <cellStyle name="Comma 3 34 4" xfId="5599" xr:uid="{00000000-0005-0000-0000-0000C6160000}"/>
    <cellStyle name="Comma 3 34 5" xfId="9978" xr:uid="{00000000-0005-0000-0000-0000AC140000}"/>
    <cellStyle name="Comma 3 35" xfId="5600" xr:uid="{00000000-0005-0000-0000-0000C7160000}"/>
    <cellStyle name="Comma 3 35 2" xfId="5601" xr:uid="{00000000-0005-0000-0000-0000C8160000}"/>
    <cellStyle name="Comma 3 35 2 2" xfId="5602" xr:uid="{00000000-0005-0000-0000-0000C9160000}"/>
    <cellStyle name="Comma 3 35 2 3" xfId="9981" xr:uid="{00000000-0005-0000-0000-0000B2140000}"/>
    <cellStyle name="Comma 3 35 3" xfId="5603" xr:uid="{00000000-0005-0000-0000-0000CA160000}"/>
    <cellStyle name="Comma 3 35 3 2" xfId="10942" xr:uid="{00000000-0005-0000-0000-0000DA160000}"/>
    <cellStyle name="Comma 3 35 3 3" xfId="9344" xr:uid="{00000000-0005-0000-0000-000098140000}"/>
    <cellStyle name="Comma 3 35 4" xfId="5604" xr:uid="{00000000-0005-0000-0000-0000CB160000}"/>
    <cellStyle name="Comma 3 35 5" xfId="9980" xr:uid="{00000000-0005-0000-0000-0000B1140000}"/>
    <cellStyle name="Comma 3 36" xfId="5605" xr:uid="{00000000-0005-0000-0000-0000CC160000}"/>
    <cellStyle name="Comma 3 36 2" xfId="5606" xr:uid="{00000000-0005-0000-0000-0000CD160000}"/>
    <cellStyle name="Comma 3 36 2 2" xfId="5607" xr:uid="{00000000-0005-0000-0000-0000CE160000}"/>
    <cellStyle name="Comma 3 36 2 3" xfId="9983" xr:uid="{00000000-0005-0000-0000-0000B7140000}"/>
    <cellStyle name="Comma 3 36 3" xfId="5608" xr:uid="{00000000-0005-0000-0000-0000CF160000}"/>
    <cellStyle name="Comma 3 36 3 2" xfId="10943" xr:uid="{00000000-0005-0000-0000-0000DF160000}"/>
    <cellStyle name="Comma 3 36 3 3" xfId="9345" xr:uid="{00000000-0005-0000-0000-00009D140000}"/>
    <cellStyle name="Comma 3 36 4" xfId="5609" xr:uid="{00000000-0005-0000-0000-0000D0160000}"/>
    <cellStyle name="Comma 3 36 5" xfId="9982" xr:uid="{00000000-0005-0000-0000-0000B6140000}"/>
    <cellStyle name="Comma 3 37" xfId="5610" xr:uid="{00000000-0005-0000-0000-0000D1160000}"/>
    <cellStyle name="Comma 3 37 2" xfId="5611" xr:uid="{00000000-0005-0000-0000-0000D2160000}"/>
    <cellStyle name="Comma 3 37 2 2" xfId="5612" xr:uid="{00000000-0005-0000-0000-0000D3160000}"/>
    <cellStyle name="Comma 3 37 2 3" xfId="9985" xr:uid="{00000000-0005-0000-0000-0000BC140000}"/>
    <cellStyle name="Comma 3 37 3" xfId="5613" xr:uid="{00000000-0005-0000-0000-0000D4160000}"/>
    <cellStyle name="Comma 3 37 3 2" xfId="10944" xr:uid="{00000000-0005-0000-0000-0000E4160000}"/>
    <cellStyle name="Comma 3 37 3 3" xfId="9346" xr:uid="{00000000-0005-0000-0000-0000A2140000}"/>
    <cellStyle name="Comma 3 37 4" xfId="5614" xr:uid="{00000000-0005-0000-0000-0000D5160000}"/>
    <cellStyle name="Comma 3 37 5" xfId="9984" xr:uid="{00000000-0005-0000-0000-0000BB140000}"/>
    <cellStyle name="Comma 3 38" xfId="5615" xr:uid="{00000000-0005-0000-0000-0000D6160000}"/>
    <cellStyle name="Comma 3 38 2" xfId="5616" xr:uid="{00000000-0005-0000-0000-0000D7160000}"/>
    <cellStyle name="Comma 3 38 2 2" xfId="5617" xr:uid="{00000000-0005-0000-0000-0000D8160000}"/>
    <cellStyle name="Comma 3 38 2 3" xfId="9987" xr:uid="{00000000-0005-0000-0000-0000C1140000}"/>
    <cellStyle name="Comma 3 38 3" xfId="5618" xr:uid="{00000000-0005-0000-0000-0000D9160000}"/>
    <cellStyle name="Comma 3 38 3 2" xfId="10945" xr:uid="{00000000-0005-0000-0000-0000E9160000}"/>
    <cellStyle name="Comma 3 38 3 3" xfId="9347" xr:uid="{00000000-0005-0000-0000-0000A7140000}"/>
    <cellStyle name="Comma 3 38 4" xfId="5619" xr:uid="{00000000-0005-0000-0000-0000DA160000}"/>
    <cellStyle name="Comma 3 38 5" xfId="9986" xr:uid="{00000000-0005-0000-0000-0000C0140000}"/>
    <cellStyle name="Comma 3 39" xfId="5620" xr:uid="{00000000-0005-0000-0000-0000DB160000}"/>
    <cellStyle name="Comma 3 39 2" xfId="5621" xr:uid="{00000000-0005-0000-0000-0000DC160000}"/>
    <cellStyle name="Comma 3 39 2 2" xfId="5622" xr:uid="{00000000-0005-0000-0000-0000DD160000}"/>
    <cellStyle name="Comma 3 39 2 3" xfId="9989" xr:uid="{00000000-0005-0000-0000-0000C6140000}"/>
    <cellStyle name="Comma 3 39 3" xfId="5623" xr:uid="{00000000-0005-0000-0000-0000DE160000}"/>
    <cellStyle name="Comma 3 39 3 2" xfId="10946" xr:uid="{00000000-0005-0000-0000-0000EE160000}"/>
    <cellStyle name="Comma 3 39 3 3" xfId="9348" xr:uid="{00000000-0005-0000-0000-0000AC140000}"/>
    <cellStyle name="Comma 3 39 4" xfId="5624" xr:uid="{00000000-0005-0000-0000-0000DF160000}"/>
    <cellStyle name="Comma 3 39 5" xfId="9988" xr:uid="{00000000-0005-0000-0000-0000C5140000}"/>
    <cellStyle name="Comma 3 4" xfId="5625" xr:uid="{00000000-0005-0000-0000-0000E0160000}"/>
    <cellStyle name="Comma 3 4 10" xfId="5626" xr:uid="{00000000-0005-0000-0000-0000E1160000}"/>
    <cellStyle name="Comma 3 4 10 2" xfId="5627" xr:uid="{00000000-0005-0000-0000-0000E2160000}"/>
    <cellStyle name="Comma 3 4 10 2 2" xfId="5628" xr:uid="{00000000-0005-0000-0000-0000E3160000}"/>
    <cellStyle name="Comma 3 4 10 2 3" xfId="9992" xr:uid="{00000000-0005-0000-0000-0000CC140000}"/>
    <cellStyle name="Comma 3 4 10 3" xfId="5629" xr:uid="{00000000-0005-0000-0000-0000E4160000}"/>
    <cellStyle name="Comma 3 4 10 3 2" xfId="10947" xr:uid="{00000000-0005-0000-0000-0000F4160000}"/>
    <cellStyle name="Comma 3 4 10 3 3" xfId="9349" xr:uid="{00000000-0005-0000-0000-0000B2140000}"/>
    <cellStyle name="Comma 3 4 10 4" xfId="5630" xr:uid="{00000000-0005-0000-0000-0000E5160000}"/>
    <cellStyle name="Comma 3 4 10 5" xfId="9991" xr:uid="{00000000-0005-0000-0000-0000CB140000}"/>
    <cellStyle name="Comma 3 4 11" xfId="5631" xr:uid="{00000000-0005-0000-0000-0000E6160000}"/>
    <cellStyle name="Comma 3 4 11 2" xfId="5632" xr:uid="{00000000-0005-0000-0000-0000E7160000}"/>
    <cellStyle name="Comma 3 4 11 2 2" xfId="5633" xr:uid="{00000000-0005-0000-0000-0000E8160000}"/>
    <cellStyle name="Comma 3 4 11 2 3" xfId="9994" xr:uid="{00000000-0005-0000-0000-0000D1140000}"/>
    <cellStyle name="Comma 3 4 11 3" xfId="5634" xr:uid="{00000000-0005-0000-0000-0000E9160000}"/>
    <cellStyle name="Comma 3 4 11 3 2" xfId="10948" xr:uid="{00000000-0005-0000-0000-0000F9160000}"/>
    <cellStyle name="Comma 3 4 11 3 3" xfId="9351" xr:uid="{00000000-0005-0000-0000-0000B7140000}"/>
    <cellStyle name="Comma 3 4 11 4" xfId="5635" xr:uid="{00000000-0005-0000-0000-0000EA160000}"/>
    <cellStyle name="Comma 3 4 11 5" xfId="9993" xr:uid="{00000000-0005-0000-0000-0000D0140000}"/>
    <cellStyle name="Comma 3 4 12" xfId="5636" xr:uid="{00000000-0005-0000-0000-0000EB160000}"/>
    <cellStyle name="Comma 3 4 12 2" xfId="5637" xr:uid="{00000000-0005-0000-0000-0000EC160000}"/>
    <cellStyle name="Comma 3 4 12 2 2" xfId="5638" xr:uid="{00000000-0005-0000-0000-0000ED160000}"/>
    <cellStyle name="Comma 3 4 12 2 3" xfId="9996" xr:uid="{00000000-0005-0000-0000-0000D6140000}"/>
    <cellStyle name="Comma 3 4 12 3" xfId="5639" xr:uid="{00000000-0005-0000-0000-0000EE160000}"/>
    <cellStyle name="Comma 3 4 12 3 2" xfId="10949" xr:uid="{00000000-0005-0000-0000-0000FE160000}"/>
    <cellStyle name="Comma 3 4 12 3 3" xfId="9352" xr:uid="{00000000-0005-0000-0000-0000BC140000}"/>
    <cellStyle name="Comma 3 4 12 4" xfId="5640" xr:uid="{00000000-0005-0000-0000-0000EF160000}"/>
    <cellStyle name="Comma 3 4 12 5" xfId="9995" xr:uid="{00000000-0005-0000-0000-0000D5140000}"/>
    <cellStyle name="Comma 3 4 13" xfId="5641" xr:uid="{00000000-0005-0000-0000-0000F0160000}"/>
    <cellStyle name="Comma 3 4 13 2" xfId="5642" xr:uid="{00000000-0005-0000-0000-0000F1160000}"/>
    <cellStyle name="Comma 3 4 13 2 2" xfId="5643" xr:uid="{00000000-0005-0000-0000-0000F2160000}"/>
    <cellStyle name="Comma 3 4 13 2 3" xfId="9998" xr:uid="{00000000-0005-0000-0000-0000DB140000}"/>
    <cellStyle name="Comma 3 4 13 3" xfId="5644" xr:uid="{00000000-0005-0000-0000-0000F3160000}"/>
    <cellStyle name="Comma 3 4 13 3 2" xfId="10950" xr:uid="{00000000-0005-0000-0000-000003170000}"/>
    <cellStyle name="Comma 3 4 13 3 3" xfId="9353" xr:uid="{00000000-0005-0000-0000-0000C1140000}"/>
    <cellStyle name="Comma 3 4 13 4" xfId="5645" xr:uid="{00000000-0005-0000-0000-0000F4160000}"/>
    <cellStyle name="Comma 3 4 13 5" xfId="9997" xr:uid="{00000000-0005-0000-0000-0000DA140000}"/>
    <cellStyle name="Comma 3 4 14" xfId="5646" xr:uid="{00000000-0005-0000-0000-0000F5160000}"/>
    <cellStyle name="Comma 3 4 14 2" xfId="5647" xr:uid="{00000000-0005-0000-0000-0000F6160000}"/>
    <cellStyle name="Comma 3 4 14 2 2" xfId="5648" xr:uid="{00000000-0005-0000-0000-0000F7160000}"/>
    <cellStyle name="Comma 3 4 14 2 3" xfId="10000" xr:uid="{00000000-0005-0000-0000-0000E0140000}"/>
    <cellStyle name="Comma 3 4 14 3" xfId="5649" xr:uid="{00000000-0005-0000-0000-0000F8160000}"/>
    <cellStyle name="Comma 3 4 14 3 2" xfId="10951" xr:uid="{00000000-0005-0000-0000-000008170000}"/>
    <cellStyle name="Comma 3 4 14 3 3" xfId="9354" xr:uid="{00000000-0005-0000-0000-0000C6140000}"/>
    <cellStyle name="Comma 3 4 14 4" xfId="5650" xr:uid="{00000000-0005-0000-0000-0000F9160000}"/>
    <cellStyle name="Comma 3 4 14 5" xfId="9999" xr:uid="{00000000-0005-0000-0000-0000DF140000}"/>
    <cellStyle name="Comma 3 4 15" xfId="5651" xr:uid="{00000000-0005-0000-0000-0000FA160000}"/>
    <cellStyle name="Comma 3 4 15 2" xfId="5652" xr:uid="{00000000-0005-0000-0000-0000FB160000}"/>
    <cellStyle name="Comma 3 4 15 2 2" xfId="5653" xr:uid="{00000000-0005-0000-0000-0000FC160000}"/>
    <cellStyle name="Comma 3 4 15 2 3" xfId="10002" xr:uid="{00000000-0005-0000-0000-0000E5140000}"/>
    <cellStyle name="Comma 3 4 15 3" xfId="5654" xr:uid="{00000000-0005-0000-0000-0000FD160000}"/>
    <cellStyle name="Comma 3 4 15 3 2" xfId="10952" xr:uid="{00000000-0005-0000-0000-00000D170000}"/>
    <cellStyle name="Comma 3 4 15 3 3" xfId="9355" xr:uid="{00000000-0005-0000-0000-0000CB140000}"/>
    <cellStyle name="Comma 3 4 15 4" xfId="5655" xr:uid="{00000000-0005-0000-0000-0000FE160000}"/>
    <cellStyle name="Comma 3 4 15 5" xfId="10001" xr:uid="{00000000-0005-0000-0000-0000E4140000}"/>
    <cellStyle name="Comma 3 4 16" xfId="5656" xr:uid="{00000000-0005-0000-0000-0000FF160000}"/>
    <cellStyle name="Comma 3 4 16 2" xfId="5657" xr:uid="{00000000-0005-0000-0000-000000170000}"/>
    <cellStyle name="Comma 3 4 16 2 2" xfId="5658" xr:uid="{00000000-0005-0000-0000-000001170000}"/>
    <cellStyle name="Comma 3 4 16 2 3" xfId="10004" xr:uid="{00000000-0005-0000-0000-0000EA140000}"/>
    <cellStyle name="Comma 3 4 16 3" xfId="5659" xr:uid="{00000000-0005-0000-0000-000002170000}"/>
    <cellStyle name="Comma 3 4 16 3 2" xfId="10953" xr:uid="{00000000-0005-0000-0000-000012170000}"/>
    <cellStyle name="Comma 3 4 16 3 3" xfId="9356" xr:uid="{00000000-0005-0000-0000-0000D0140000}"/>
    <cellStyle name="Comma 3 4 16 4" xfId="5660" xr:uid="{00000000-0005-0000-0000-000003170000}"/>
    <cellStyle name="Comma 3 4 16 5" xfId="10003" xr:uid="{00000000-0005-0000-0000-0000E9140000}"/>
    <cellStyle name="Comma 3 4 17" xfId="5661" xr:uid="{00000000-0005-0000-0000-000004170000}"/>
    <cellStyle name="Comma 3 4 17 2" xfId="5662" xr:uid="{00000000-0005-0000-0000-000005170000}"/>
    <cellStyle name="Comma 3 4 17 2 2" xfId="5663" xr:uid="{00000000-0005-0000-0000-000006170000}"/>
    <cellStyle name="Comma 3 4 17 2 3" xfId="10006" xr:uid="{00000000-0005-0000-0000-0000EF140000}"/>
    <cellStyle name="Comma 3 4 17 3" xfId="5664" xr:uid="{00000000-0005-0000-0000-000007170000}"/>
    <cellStyle name="Comma 3 4 17 3 2" xfId="10954" xr:uid="{00000000-0005-0000-0000-000017170000}"/>
    <cellStyle name="Comma 3 4 17 3 3" xfId="9357" xr:uid="{00000000-0005-0000-0000-0000D5140000}"/>
    <cellStyle name="Comma 3 4 17 4" xfId="5665" xr:uid="{00000000-0005-0000-0000-000008170000}"/>
    <cellStyle name="Comma 3 4 17 5" xfId="10005" xr:uid="{00000000-0005-0000-0000-0000EE140000}"/>
    <cellStyle name="Comma 3 4 18" xfId="5666" xr:uid="{00000000-0005-0000-0000-000009170000}"/>
    <cellStyle name="Comma 3 4 18 2" xfId="5667" xr:uid="{00000000-0005-0000-0000-00000A170000}"/>
    <cellStyle name="Comma 3 4 18 2 2" xfId="5668" xr:uid="{00000000-0005-0000-0000-00000B170000}"/>
    <cellStyle name="Comma 3 4 18 2 3" xfId="10008" xr:uid="{00000000-0005-0000-0000-0000F4140000}"/>
    <cellStyle name="Comma 3 4 18 3" xfId="5669" xr:uid="{00000000-0005-0000-0000-00000C170000}"/>
    <cellStyle name="Comma 3 4 18 3 2" xfId="10955" xr:uid="{00000000-0005-0000-0000-00001C170000}"/>
    <cellStyle name="Comma 3 4 18 3 3" xfId="9358" xr:uid="{00000000-0005-0000-0000-0000DA140000}"/>
    <cellStyle name="Comma 3 4 18 4" xfId="5670" xr:uid="{00000000-0005-0000-0000-00000D170000}"/>
    <cellStyle name="Comma 3 4 18 5" xfId="10007" xr:uid="{00000000-0005-0000-0000-0000F3140000}"/>
    <cellStyle name="Comma 3 4 19" xfId="5671" xr:uid="{00000000-0005-0000-0000-00000E170000}"/>
    <cellStyle name="Comma 3 4 19 2" xfId="5672" xr:uid="{00000000-0005-0000-0000-00000F170000}"/>
    <cellStyle name="Comma 3 4 19 2 2" xfId="5673" xr:uid="{00000000-0005-0000-0000-000010170000}"/>
    <cellStyle name="Comma 3 4 19 2 3" xfId="10010" xr:uid="{00000000-0005-0000-0000-0000F9140000}"/>
    <cellStyle name="Comma 3 4 19 3" xfId="5674" xr:uid="{00000000-0005-0000-0000-000011170000}"/>
    <cellStyle name="Comma 3 4 19 3 2" xfId="10956" xr:uid="{00000000-0005-0000-0000-000021170000}"/>
    <cellStyle name="Comma 3 4 19 3 3" xfId="9359" xr:uid="{00000000-0005-0000-0000-0000DF140000}"/>
    <cellStyle name="Comma 3 4 19 4" xfId="5675" xr:uid="{00000000-0005-0000-0000-000012170000}"/>
    <cellStyle name="Comma 3 4 19 5" xfId="10009" xr:uid="{00000000-0005-0000-0000-0000F8140000}"/>
    <cellStyle name="Comma 3 4 2" xfId="5676" xr:uid="{00000000-0005-0000-0000-000013170000}"/>
    <cellStyle name="Comma 3 4 2 10" xfId="5677" xr:uid="{00000000-0005-0000-0000-000014170000}"/>
    <cellStyle name="Comma 3 4 2 10 2" xfId="5678" xr:uid="{00000000-0005-0000-0000-000015170000}"/>
    <cellStyle name="Comma 3 4 2 10 3" xfId="10012" xr:uid="{00000000-0005-0000-0000-0000FE140000}"/>
    <cellStyle name="Comma 3 4 2 11" xfId="5679" xr:uid="{00000000-0005-0000-0000-000016170000}"/>
    <cellStyle name="Comma 3 4 2 11 2" xfId="5680" xr:uid="{00000000-0005-0000-0000-000017170000}"/>
    <cellStyle name="Comma 3 4 2 11 3" xfId="10013" xr:uid="{00000000-0005-0000-0000-000000150000}"/>
    <cellStyle name="Comma 3 4 2 12" xfId="5681" xr:uid="{00000000-0005-0000-0000-000018170000}"/>
    <cellStyle name="Comma 3 4 2 12 2" xfId="5682" xr:uid="{00000000-0005-0000-0000-000019170000}"/>
    <cellStyle name="Comma 3 4 2 12 3" xfId="10014" xr:uid="{00000000-0005-0000-0000-000002150000}"/>
    <cellStyle name="Comma 3 4 2 13" xfId="5683" xr:uid="{00000000-0005-0000-0000-00001A170000}"/>
    <cellStyle name="Comma 3 4 2 13 2" xfId="5684" xr:uid="{00000000-0005-0000-0000-00001B170000}"/>
    <cellStyle name="Comma 3 4 2 13 3" xfId="10015" xr:uid="{00000000-0005-0000-0000-000004150000}"/>
    <cellStyle name="Comma 3 4 2 14" xfId="5685" xr:uid="{00000000-0005-0000-0000-00001C170000}"/>
    <cellStyle name="Comma 3 4 2 14 2" xfId="5686" xr:uid="{00000000-0005-0000-0000-00001D170000}"/>
    <cellStyle name="Comma 3 4 2 14 3" xfId="10016" xr:uid="{00000000-0005-0000-0000-000006150000}"/>
    <cellStyle name="Comma 3 4 2 15" xfId="5687" xr:uid="{00000000-0005-0000-0000-00001E170000}"/>
    <cellStyle name="Comma 3 4 2 15 2" xfId="5688" xr:uid="{00000000-0005-0000-0000-00001F170000}"/>
    <cellStyle name="Comma 3 4 2 15 3" xfId="10017" xr:uid="{00000000-0005-0000-0000-000008150000}"/>
    <cellStyle name="Comma 3 4 2 16" xfId="5689" xr:uid="{00000000-0005-0000-0000-000020170000}"/>
    <cellStyle name="Comma 3 4 2 16 2" xfId="5690" xr:uid="{00000000-0005-0000-0000-000021170000}"/>
    <cellStyle name="Comma 3 4 2 16 3" xfId="10018" xr:uid="{00000000-0005-0000-0000-00000A150000}"/>
    <cellStyle name="Comma 3 4 2 17" xfId="5691" xr:uid="{00000000-0005-0000-0000-000022170000}"/>
    <cellStyle name="Comma 3 4 2 17 2" xfId="5692" xr:uid="{00000000-0005-0000-0000-000023170000}"/>
    <cellStyle name="Comma 3 4 2 17 3" xfId="10019" xr:uid="{00000000-0005-0000-0000-00000C150000}"/>
    <cellStyle name="Comma 3 4 2 18" xfId="5693" xr:uid="{00000000-0005-0000-0000-000024170000}"/>
    <cellStyle name="Comma 3 4 2 18 2" xfId="5694" xr:uid="{00000000-0005-0000-0000-000025170000}"/>
    <cellStyle name="Comma 3 4 2 18 3" xfId="10020" xr:uid="{00000000-0005-0000-0000-00000E150000}"/>
    <cellStyle name="Comma 3 4 2 19" xfId="5695" xr:uid="{00000000-0005-0000-0000-000026170000}"/>
    <cellStyle name="Comma 3 4 2 19 2" xfId="5696" xr:uid="{00000000-0005-0000-0000-000027170000}"/>
    <cellStyle name="Comma 3 4 2 19 3" xfId="10021" xr:uid="{00000000-0005-0000-0000-000010150000}"/>
    <cellStyle name="Comma 3 4 2 2" xfId="5697" xr:uid="{00000000-0005-0000-0000-000028170000}"/>
    <cellStyle name="Comma 3 4 2 2 2" xfId="5698" xr:uid="{00000000-0005-0000-0000-000029170000}"/>
    <cellStyle name="Comma 3 4 2 2 3" xfId="10022" xr:uid="{00000000-0005-0000-0000-000012150000}"/>
    <cellStyle name="Comma 3 4 2 20" xfId="5699" xr:uid="{00000000-0005-0000-0000-00002A170000}"/>
    <cellStyle name="Comma 3 4 2 20 2" xfId="5700" xr:uid="{00000000-0005-0000-0000-00002B170000}"/>
    <cellStyle name="Comma 3 4 2 20 3" xfId="10023" xr:uid="{00000000-0005-0000-0000-000014150000}"/>
    <cellStyle name="Comma 3 4 2 21" xfId="5701" xr:uid="{00000000-0005-0000-0000-00002C170000}"/>
    <cellStyle name="Comma 3 4 2 21 2" xfId="5702" xr:uid="{00000000-0005-0000-0000-00002D170000}"/>
    <cellStyle name="Comma 3 4 2 21 3" xfId="10024" xr:uid="{00000000-0005-0000-0000-000016150000}"/>
    <cellStyle name="Comma 3 4 2 22" xfId="5703" xr:uid="{00000000-0005-0000-0000-00002E170000}"/>
    <cellStyle name="Comma 3 4 2 22 2" xfId="5704" xr:uid="{00000000-0005-0000-0000-00002F170000}"/>
    <cellStyle name="Comma 3 4 2 22 3" xfId="10025" xr:uid="{00000000-0005-0000-0000-000018150000}"/>
    <cellStyle name="Comma 3 4 2 23" xfId="5705" xr:uid="{00000000-0005-0000-0000-000030170000}"/>
    <cellStyle name="Comma 3 4 2 23 2" xfId="5706" xr:uid="{00000000-0005-0000-0000-000031170000}"/>
    <cellStyle name="Comma 3 4 2 23 3" xfId="10026" xr:uid="{00000000-0005-0000-0000-00001A150000}"/>
    <cellStyle name="Comma 3 4 2 24" xfId="5707" xr:uid="{00000000-0005-0000-0000-000032170000}"/>
    <cellStyle name="Comma 3 4 2 24 2" xfId="10957" xr:uid="{00000000-0005-0000-0000-000042170000}"/>
    <cellStyle name="Comma 3 4 2 24 3" xfId="9360" xr:uid="{00000000-0005-0000-0000-000000150000}"/>
    <cellStyle name="Comma 3 4 2 25" xfId="5708" xr:uid="{00000000-0005-0000-0000-000033170000}"/>
    <cellStyle name="Comma 3 4 2 26" xfId="10011" xr:uid="{00000000-0005-0000-0000-0000FD140000}"/>
    <cellStyle name="Comma 3 4 2 3" xfId="5709" xr:uid="{00000000-0005-0000-0000-000034170000}"/>
    <cellStyle name="Comma 3 4 2 3 2" xfId="5710" xr:uid="{00000000-0005-0000-0000-000035170000}"/>
    <cellStyle name="Comma 3 4 2 3 3" xfId="10027" xr:uid="{00000000-0005-0000-0000-00001E150000}"/>
    <cellStyle name="Comma 3 4 2 4" xfId="5711" xr:uid="{00000000-0005-0000-0000-000036170000}"/>
    <cellStyle name="Comma 3 4 2 4 2" xfId="5712" xr:uid="{00000000-0005-0000-0000-000037170000}"/>
    <cellStyle name="Comma 3 4 2 4 3" xfId="10028" xr:uid="{00000000-0005-0000-0000-000020150000}"/>
    <cellStyle name="Comma 3 4 2 5" xfId="5713" xr:uid="{00000000-0005-0000-0000-000038170000}"/>
    <cellStyle name="Comma 3 4 2 5 2" xfId="5714" xr:uid="{00000000-0005-0000-0000-000039170000}"/>
    <cellStyle name="Comma 3 4 2 5 3" xfId="10029" xr:uid="{00000000-0005-0000-0000-000022150000}"/>
    <cellStyle name="Comma 3 4 2 6" xfId="5715" xr:uid="{00000000-0005-0000-0000-00003A170000}"/>
    <cellStyle name="Comma 3 4 2 6 2" xfId="5716" xr:uid="{00000000-0005-0000-0000-00003B170000}"/>
    <cellStyle name="Comma 3 4 2 6 3" xfId="10030" xr:uid="{00000000-0005-0000-0000-000024150000}"/>
    <cellStyle name="Comma 3 4 2 7" xfId="5717" xr:uid="{00000000-0005-0000-0000-00003C170000}"/>
    <cellStyle name="Comma 3 4 2 7 2" xfId="5718" xr:uid="{00000000-0005-0000-0000-00003D170000}"/>
    <cellStyle name="Comma 3 4 2 7 3" xfId="10031" xr:uid="{00000000-0005-0000-0000-000026150000}"/>
    <cellStyle name="Comma 3 4 2 8" xfId="5719" xr:uid="{00000000-0005-0000-0000-00003E170000}"/>
    <cellStyle name="Comma 3 4 2 8 2" xfId="5720" xr:uid="{00000000-0005-0000-0000-00003F170000}"/>
    <cellStyle name="Comma 3 4 2 8 3" xfId="10032" xr:uid="{00000000-0005-0000-0000-000028150000}"/>
    <cellStyle name="Comma 3 4 2 9" xfId="5721" xr:uid="{00000000-0005-0000-0000-000040170000}"/>
    <cellStyle name="Comma 3 4 2 9 2" xfId="5722" xr:uid="{00000000-0005-0000-0000-000041170000}"/>
    <cellStyle name="Comma 3 4 2 9 3" xfId="10033" xr:uid="{00000000-0005-0000-0000-00002A150000}"/>
    <cellStyle name="Comma 3 4 20" xfId="5723" xr:uid="{00000000-0005-0000-0000-000042170000}"/>
    <cellStyle name="Comma 3 4 20 2" xfId="5724" xr:uid="{00000000-0005-0000-0000-000043170000}"/>
    <cellStyle name="Comma 3 4 20 2 2" xfId="5725" xr:uid="{00000000-0005-0000-0000-000044170000}"/>
    <cellStyle name="Comma 3 4 20 2 3" xfId="10035" xr:uid="{00000000-0005-0000-0000-00002D150000}"/>
    <cellStyle name="Comma 3 4 20 3" xfId="5726" xr:uid="{00000000-0005-0000-0000-000045170000}"/>
    <cellStyle name="Comma 3 4 20 3 2" xfId="10958" xr:uid="{00000000-0005-0000-0000-000055170000}"/>
    <cellStyle name="Comma 3 4 20 3 3" xfId="9362" xr:uid="{00000000-0005-0000-0000-000013150000}"/>
    <cellStyle name="Comma 3 4 20 4" xfId="5727" xr:uid="{00000000-0005-0000-0000-000046170000}"/>
    <cellStyle name="Comma 3 4 20 5" xfId="10034" xr:uid="{00000000-0005-0000-0000-00002C150000}"/>
    <cellStyle name="Comma 3 4 21" xfId="5728" xr:uid="{00000000-0005-0000-0000-000047170000}"/>
    <cellStyle name="Comma 3 4 21 2" xfId="5729" xr:uid="{00000000-0005-0000-0000-000048170000}"/>
    <cellStyle name="Comma 3 4 21 2 2" xfId="5730" xr:uid="{00000000-0005-0000-0000-000049170000}"/>
    <cellStyle name="Comma 3 4 21 2 3" xfId="10037" xr:uid="{00000000-0005-0000-0000-000032150000}"/>
    <cellStyle name="Comma 3 4 21 3" xfId="5731" xr:uid="{00000000-0005-0000-0000-00004A170000}"/>
    <cellStyle name="Comma 3 4 21 3 2" xfId="10959" xr:uid="{00000000-0005-0000-0000-00005A170000}"/>
    <cellStyle name="Comma 3 4 21 3 3" xfId="9363" xr:uid="{00000000-0005-0000-0000-000018150000}"/>
    <cellStyle name="Comma 3 4 21 4" xfId="5732" xr:uid="{00000000-0005-0000-0000-00004B170000}"/>
    <cellStyle name="Comma 3 4 21 5" xfId="10036" xr:uid="{00000000-0005-0000-0000-000031150000}"/>
    <cellStyle name="Comma 3 4 22" xfId="5733" xr:uid="{00000000-0005-0000-0000-00004C170000}"/>
    <cellStyle name="Comma 3 4 22 2" xfId="5734" xr:uid="{00000000-0005-0000-0000-00004D170000}"/>
    <cellStyle name="Comma 3 4 22 2 2" xfId="5735" xr:uid="{00000000-0005-0000-0000-00004E170000}"/>
    <cellStyle name="Comma 3 4 22 2 3" xfId="10039" xr:uid="{00000000-0005-0000-0000-000037150000}"/>
    <cellStyle name="Comma 3 4 22 3" xfId="5736" xr:uid="{00000000-0005-0000-0000-00004F170000}"/>
    <cellStyle name="Comma 3 4 22 3 2" xfId="10960" xr:uid="{00000000-0005-0000-0000-00005F170000}"/>
    <cellStyle name="Comma 3 4 22 3 3" xfId="9364" xr:uid="{00000000-0005-0000-0000-00001D150000}"/>
    <cellStyle name="Comma 3 4 22 4" xfId="5737" xr:uid="{00000000-0005-0000-0000-000050170000}"/>
    <cellStyle name="Comma 3 4 22 5" xfId="10038" xr:uid="{00000000-0005-0000-0000-000036150000}"/>
    <cellStyle name="Comma 3 4 23" xfId="5738" xr:uid="{00000000-0005-0000-0000-000051170000}"/>
    <cellStyle name="Comma 3 4 23 2" xfId="5739" xr:uid="{00000000-0005-0000-0000-000052170000}"/>
    <cellStyle name="Comma 3 4 23 2 2" xfId="5740" xr:uid="{00000000-0005-0000-0000-000053170000}"/>
    <cellStyle name="Comma 3 4 23 2 3" xfId="10041" xr:uid="{00000000-0005-0000-0000-00003C150000}"/>
    <cellStyle name="Comma 3 4 23 3" xfId="5741" xr:uid="{00000000-0005-0000-0000-000054170000}"/>
    <cellStyle name="Comma 3 4 23 3 2" xfId="10961" xr:uid="{00000000-0005-0000-0000-000064170000}"/>
    <cellStyle name="Comma 3 4 23 3 3" xfId="9365" xr:uid="{00000000-0005-0000-0000-000022150000}"/>
    <cellStyle name="Comma 3 4 23 4" xfId="5742" xr:uid="{00000000-0005-0000-0000-000055170000}"/>
    <cellStyle name="Comma 3 4 23 5" xfId="10040" xr:uid="{00000000-0005-0000-0000-00003B150000}"/>
    <cellStyle name="Comma 3 4 24" xfId="5743" xr:uid="{00000000-0005-0000-0000-000056170000}"/>
    <cellStyle name="Comma 3 4 24 2" xfId="5744" xr:uid="{00000000-0005-0000-0000-000057170000}"/>
    <cellStyle name="Comma 3 4 24 2 2" xfId="5745" xr:uid="{00000000-0005-0000-0000-000058170000}"/>
    <cellStyle name="Comma 3 4 24 2 3" xfId="10043" xr:uid="{00000000-0005-0000-0000-000041150000}"/>
    <cellStyle name="Comma 3 4 24 3" xfId="5746" xr:uid="{00000000-0005-0000-0000-000059170000}"/>
    <cellStyle name="Comma 3 4 24 3 2" xfId="10962" xr:uid="{00000000-0005-0000-0000-000069170000}"/>
    <cellStyle name="Comma 3 4 24 3 3" xfId="9366" xr:uid="{00000000-0005-0000-0000-000027150000}"/>
    <cellStyle name="Comma 3 4 24 4" xfId="5747" xr:uid="{00000000-0005-0000-0000-00005A170000}"/>
    <cellStyle name="Comma 3 4 24 5" xfId="10042" xr:uid="{00000000-0005-0000-0000-000040150000}"/>
    <cellStyle name="Comma 3 4 25" xfId="5748" xr:uid="{00000000-0005-0000-0000-00005B170000}"/>
    <cellStyle name="Comma 3 4 25 2" xfId="5749" xr:uid="{00000000-0005-0000-0000-00005C170000}"/>
    <cellStyle name="Comma 3 4 25 2 2" xfId="5750" xr:uid="{00000000-0005-0000-0000-00005D170000}"/>
    <cellStyle name="Comma 3 4 25 2 3" xfId="10045" xr:uid="{00000000-0005-0000-0000-000046150000}"/>
    <cellStyle name="Comma 3 4 25 3" xfId="5751" xr:uid="{00000000-0005-0000-0000-00005E170000}"/>
    <cellStyle name="Comma 3 4 25 3 2" xfId="10963" xr:uid="{00000000-0005-0000-0000-00006E170000}"/>
    <cellStyle name="Comma 3 4 25 3 3" xfId="9367" xr:uid="{00000000-0005-0000-0000-00002C150000}"/>
    <cellStyle name="Comma 3 4 25 4" xfId="5752" xr:uid="{00000000-0005-0000-0000-00005F170000}"/>
    <cellStyle name="Comma 3 4 25 5" xfId="10044" xr:uid="{00000000-0005-0000-0000-000045150000}"/>
    <cellStyle name="Comma 3 4 26" xfId="5753" xr:uid="{00000000-0005-0000-0000-000060170000}"/>
    <cellStyle name="Comma 3 4 26 2" xfId="5754" xr:uid="{00000000-0005-0000-0000-000061170000}"/>
    <cellStyle name="Comma 3 4 26 2 2" xfId="5755" xr:uid="{00000000-0005-0000-0000-000062170000}"/>
    <cellStyle name="Comma 3 4 26 2 3" xfId="10047" xr:uid="{00000000-0005-0000-0000-00004B150000}"/>
    <cellStyle name="Comma 3 4 26 3" xfId="5756" xr:uid="{00000000-0005-0000-0000-000063170000}"/>
    <cellStyle name="Comma 3 4 26 3 2" xfId="10964" xr:uid="{00000000-0005-0000-0000-000073170000}"/>
    <cellStyle name="Comma 3 4 26 3 3" xfId="9368" xr:uid="{00000000-0005-0000-0000-000031150000}"/>
    <cellStyle name="Comma 3 4 26 4" xfId="5757" xr:uid="{00000000-0005-0000-0000-000064170000}"/>
    <cellStyle name="Comma 3 4 26 5" xfId="10046" xr:uid="{00000000-0005-0000-0000-00004A150000}"/>
    <cellStyle name="Comma 3 4 27" xfId="5758" xr:uid="{00000000-0005-0000-0000-000065170000}"/>
    <cellStyle name="Comma 3 4 27 2" xfId="5759" xr:uid="{00000000-0005-0000-0000-000066170000}"/>
    <cellStyle name="Comma 3 4 27 2 2" xfId="5760" xr:uid="{00000000-0005-0000-0000-000067170000}"/>
    <cellStyle name="Comma 3 4 27 2 3" xfId="10049" xr:uid="{00000000-0005-0000-0000-000050150000}"/>
    <cellStyle name="Comma 3 4 27 3" xfId="5761" xr:uid="{00000000-0005-0000-0000-000068170000}"/>
    <cellStyle name="Comma 3 4 27 3 2" xfId="10965" xr:uid="{00000000-0005-0000-0000-000078170000}"/>
    <cellStyle name="Comma 3 4 27 3 3" xfId="9369" xr:uid="{00000000-0005-0000-0000-000036150000}"/>
    <cellStyle name="Comma 3 4 27 4" xfId="5762" xr:uid="{00000000-0005-0000-0000-000069170000}"/>
    <cellStyle name="Comma 3 4 27 5" xfId="10048" xr:uid="{00000000-0005-0000-0000-00004F150000}"/>
    <cellStyle name="Comma 3 4 28" xfId="5763" xr:uid="{00000000-0005-0000-0000-00006A170000}"/>
    <cellStyle name="Comma 3 4 28 2" xfId="5764" xr:uid="{00000000-0005-0000-0000-00006B170000}"/>
    <cellStyle name="Comma 3 4 28 2 2" xfId="5765" xr:uid="{00000000-0005-0000-0000-00006C170000}"/>
    <cellStyle name="Comma 3 4 28 2 3" xfId="10051" xr:uid="{00000000-0005-0000-0000-000055150000}"/>
    <cellStyle name="Comma 3 4 28 3" xfId="5766" xr:uid="{00000000-0005-0000-0000-00006D170000}"/>
    <cellStyle name="Comma 3 4 28 3 2" xfId="10966" xr:uid="{00000000-0005-0000-0000-00007D170000}"/>
    <cellStyle name="Comma 3 4 28 3 3" xfId="9370" xr:uid="{00000000-0005-0000-0000-00003B150000}"/>
    <cellStyle name="Comma 3 4 28 4" xfId="5767" xr:uid="{00000000-0005-0000-0000-00006E170000}"/>
    <cellStyle name="Comma 3 4 28 5" xfId="10050" xr:uid="{00000000-0005-0000-0000-000054150000}"/>
    <cellStyle name="Comma 3 4 29" xfId="5768" xr:uid="{00000000-0005-0000-0000-00006F170000}"/>
    <cellStyle name="Comma 3 4 29 2" xfId="5769" xr:uid="{00000000-0005-0000-0000-000070170000}"/>
    <cellStyle name="Comma 3 4 29 2 2" xfId="5770" xr:uid="{00000000-0005-0000-0000-000071170000}"/>
    <cellStyle name="Comma 3 4 29 2 3" xfId="10053" xr:uid="{00000000-0005-0000-0000-00005A150000}"/>
    <cellStyle name="Comma 3 4 29 3" xfId="5771" xr:uid="{00000000-0005-0000-0000-000072170000}"/>
    <cellStyle name="Comma 3 4 29 3 2" xfId="10967" xr:uid="{00000000-0005-0000-0000-000082170000}"/>
    <cellStyle name="Comma 3 4 29 3 3" xfId="9371" xr:uid="{00000000-0005-0000-0000-000040150000}"/>
    <cellStyle name="Comma 3 4 29 4" xfId="5772" xr:uid="{00000000-0005-0000-0000-000073170000}"/>
    <cellStyle name="Comma 3 4 29 5" xfId="10052" xr:uid="{00000000-0005-0000-0000-000059150000}"/>
    <cellStyle name="Comma 3 4 3" xfId="5773" xr:uid="{00000000-0005-0000-0000-000074170000}"/>
    <cellStyle name="Comma 3 4 3 10" xfId="5774" xr:uid="{00000000-0005-0000-0000-000075170000}"/>
    <cellStyle name="Comma 3 4 3 10 2" xfId="5775" xr:uid="{00000000-0005-0000-0000-000076170000}"/>
    <cellStyle name="Comma 3 4 3 10 3" xfId="10055" xr:uid="{00000000-0005-0000-0000-00005F150000}"/>
    <cellStyle name="Comma 3 4 3 11" xfId="5776" xr:uid="{00000000-0005-0000-0000-000077170000}"/>
    <cellStyle name="Comma 3 4 3 11 2" xfId="5777" xr:uid="{00000000-0005-0000-0000-000078170000}"/>
    <cellStyle name="Comma 3 4 3 11 3" xfId="10056" xr:uid="{00000000-0005-0000-0000-000061150000}"/>
    <cellStyle name="Comma 3 4 3 12" xfId="5778" xr:uid="{00000000-0005-0000-0000-000079170000}"/>
    <cellStyle name="Comma 3 4 3 12 2" xfId="5779" xr:uid="{00000000-0005-0000-0000-00007A170000}"/>
    <cellStyle name="Comma 3 4 3 12 3" xfId="10057" xr:uid="{00000000-0005-0000-0000-000063150000}"/>
    <cellStyle name="Comma 3 4 3 13" xfId="5780" xr:uid="{00000000-0005-0000-0000-00007B170000}"/>
    <cellStyle name="Comma 3 4 3 13 2" xfId="5781" xr:uid="{00000000-0005-0000-0000-00007C170000}"/>
    <cellStyle name="Comma 3 4 3 13 3" xfId="10058" xr:uid="{00000000-0005-0000-0000-000065150000}"/>
    <cellStyle name="Comma 3 4 3 14" xfId="5782" xr:uid="{00000000-0005-0000-0000-00007D170000}"/>
    <cellStyle name="Comma 3 4 3 14 2" xfId="5783" xr:uid="{00000000-0005-0000-0000-00007E170000}"/>
    <cellStyle name="Comma 3 4 3 14 3" xfId="10059" xr:uid="{00000000-0005-0000-0000-000067150000}"/>
    <cellStyle name="Comma 3 4 3 15" xfId="5784" xr:uid="{00000000-0005-0000-0000-00007F170000}"/>
    <cellStyle name="Comma 3 4 3 15 2" xfId="5785" xr:uid="{00000000-0005-0000-0000-000080170000}"/>
    <cellStyle name="Comma 3 4 3 15 3" xfId="10060" xr:uid="{00000000-0005-0000-0000-000069150000}"/>
    <cellStyle name="Comma 3 4 3 16" xfId="5786" xr:uid="{00000000-0005-0000-0000-000081170000}"/>
    <cellStyle name="Comma 3 4 3 16 2" xfId="5787" xr:uid="{00000000-0005-0000-0000-000082170000}"/>
    <cellStyle name="Comma 3 4 3 16 3" xfId="10061" xr:uid="{00000000-0005-0000-0000-00006B150000}"/>
    <cellStyle name="Comma 3 4 3 17" xfId="5788" xr:uid="{00000000-0005-0000-0000-000083170000}"/>
    <cellStyle name="Comma 3 4 3 17 2" xfId="5789" xr:uid="{00000000-0005-0000-0000-000084170000}"/>
    <cellStyle name="Comma 3 4 3 17 3" xfId="10062" xr:uid="{00000000-0005-0000-0000-00006D150000}"/>
    <cellStyle name="Comma 3 4 3 18" xfId="5790" xr:uid="{00000000-0005-0000-0000-000085170000}"/>
    <cellStyle name="Comma 3 4 3 18 2" xfId="5791" xr:uid="{00000000-0005-0000-0000-000086170000}"/>
    <cellStyle name="Comma 3 4 3 18 3" xfId="10063" xr:uid="{00000000-0005-0000-0000-00006F150000}"/>
    <cellStyle name="Comma 3 4 3 19" xfId="5792" xr:uid="{00000000-0005-0000-0000-000087170000}"/>
    <cellStyle name="Comma 3 4 3 19 2" xfId="5793" xr:uid="{00000000-0005-0000-0000-000088170000}"/>
    <cellStyle name="Comma 3 4 3 19 3" xfId="10064" xr:uid="{00000000-0005-0000-0000-000071150000}"/>
    <cellStyle name="Comma 3 4 3 2" xfId="5794" xr:uid="{00000000-0005-0000-0000-000089170000}"/>
    <cellStyle name="Comma 3 4 3 2 2" xfId="5795" xr:uid="{00000000-0005-0000-0000-00008A170000}"/>
    <cellStyle name="Comma 3 4 3 2 3" xfId="10065" xr:uid="{00000000-0005-0000-0000-000073150000}"/>
    <cellStyle name="Comma 3 4 3 20" xfId="5796" xr:uid="{00000000-0005-0000-0000-00008B170000}"/>
    <cellStyle name="Comma 3 4 3 20 2" xfId="5797" xr:uid="{00000000-0005-0000-0000-00008C170000}"/>
    <cellStyle name="Comma 3 4 3 20 3" xfId="10066" xr:uid="{00000000-0005-0000-0000-000075150000}"/>
    <cellStyle name="Comma 3 4 3 21" xfId="5798" xr:uid="{00000000-0005-0000-0000-00008D170000}"/>
    <cellStyle name="Comma 3 4 3 21 2" xfId="5799" xr:uid="{00000000-0005-0000-0000-00008E170000}"/>
    <cellStyle name="Comma 3 4 3 21 3" xfId="10067" xr:uid="{00000000-0005-0000-0000-000077150000}"/>
    <cellStyle name="Comma 3 4 3 22" xfId="5800" xr:uid="{00000000-0005-0000-0000-00008F170000}"/>
    <cellStyle name="Comma 3 4 3 22 2" xfId="5801" xr:uid="{00000000-0005-0000-0000-000090170000}"/>
    <cellStyle name="Comma 3 4 3 22 3" xfId="10068" xr:uid="{00000000-0005-0000-0000-000079150000}"/>
    <cellStyle name="Comma 3 4 3 23" xfId="5802" xr:uid="{00000000-0005-0000-0000-000091170000}"/>
    <cellStyle name="Comma 3 4 3 23 2" xfId="5803" xr:uid="{00000000-0005-0000-0000-000092170000}"/>
    <cellStyle name="Comma 3 4 3 23 3" xfId="10069" xr:uid="{00000000-0005-0000-0000-00007B150000}"/>
    <cellStyle name="Comma 3 4 3 24" xfId="5804" xr:uid="{00000000-0005-0000-0000-000093170000}"/>
    <cellStyle name="Comma 3 4 3 24 2" xfId="10968" xr:uid="{00000000-0005-0000-0000-0000A3170000}"/>
    <cellStyle name="Comma 3 4 3 24 3" xfId="9372" xr:uid="{00000000-0005-0000-0000-000061150000}"/>
    <cellStyle name="Comma 3 4 3 25" xfId="5805" xr:uid="{00000000-0005-0000-0000-000094170000}"/>
    <cellStyle name="Comma 3 4 3 26" xfId="10054" xr:uid="{00000000-0005-0000-0000-00005E150000}"/>
    <cellStyle name="Comma 3 4 3 3" xfId="5806" xr:uid="{00000000-0005-0000-0000-000095170000}"/>
    <cellStyle name="Comma 3 4 3 3 2" xfId="5807" xr:uid="{00000000-0005-0000-0000-000096170000}"/>
    <cellStyle name="Comma 3 4 3 3 3" xfId="10070" xr:uid="{00000000-0005-0000-0000-00007F150000}"/>
    <cellStyle name="Comma 3 4 3 4" xfId="5808" xr:uid="{00000000-0005-0000-0000-000097170000}"/>
    <cellStyle name="Comma 3 4 3 4 2" xfId="5809" xr:uid="{00000000-0005-0000-0000-000098170000}"/>
    <cellStyle name="Comma 3 4 3 4 3" xfId="10071" xr:uid="{00000000-0005-0000-0000-000081150000}"/>
    <cellStyle name="Comma 3 4 3 5" xfId="5810" xr:uid="{00000000-0005-0000-0000-000099170000}"/>
    <cellStyle name="Comma 3 4 3 5 2" xfId="5811" xr:uid="{00000000-0005-0000-0000-00009A170000}"/>
    <cellStyle name="Comma 3 4 3 5 3" xfId="10072" xr:uid="{00000000-0005-0000-0000-000083150000}"/>
    <cellStyle name="Comma 3 4 3 6" xfId="5812" xr:uid="{00000000-0005-0000-0000-00009B170000}"/>
    <cellStyle name="Comma 3 4 3 6 2" xfId="5813" xr:uid="{00000000-0005-0000-0000-00009C170000}"/>
    <cellStyle name="Comma 3 4 3 6 3" xfId="10073" xr:uid="{00000000-0005-0000-0000-000085150000}"/>
    <cellStyle name="Comma 3 4 3 7" xfId="5814" xr:uid="{00000000-0005-0000-0000-00009D170000}"/>
    <cellStyle name="Comma 3 4 3 7 2" xfId="5815" xr:uid="{00000000-0005-0000-0000-00009E170000}"/>
    <cellStyle name="Comma 3 4 3 7 3" xfId="10074" xr:uid="{00000000-0005-0000-0000-000087150000}"/>
    <cellStyle name="Comma 3 4 3 8" xfId="5816" xr:uid="{00000000-0005-0000-0000-00009F170000}"/>
    <cellStyle name="Comma 3 4 3 8 2" xfId="5817" xr:uid="{00000000-0005-0000-0000-0000A0170000}"/>
    <cellStyle name="Comma 3 4 3 8 3" xfId="10075" xr:uid="{00000000-0005-0000-0000-000089150000}"/>
    <cellStyle name="Comma 3 4 3 9" xfId="5818" xr:uid="{00000000-0005-0000-0000-0000A1170000}"/>
    <cellStyle name="Comma 3 4 3 9 2" xfId="5819" xr:uid="{00000000-0005-0000-0000-0000A2170000}"/>
    <cellStyle name="Comma 3 4 3 9 3" xfId="10076" xr:uid="{00000000-0005-0000-0000-00008B150000}"/>
    <cellStyle name="Comma 3 4 30" xfId="5820" xr:uid="{00000000-0005-0000-0000-0000A3170000}"/>
    <cellStyle name="Comma 3 4 30 2" xfId="5821" xr:uid="{00000000-0005-0000-0000-0000A4170000}"/>
    <cellStyle name="Comma 3 4 30 2 2" xfId="5822" xr:uid="{00000000-0005-0000-0000-0000A5170000}"/>
    <cellStyle name="Comma 3 4 30 2 3" xfId="10078" xr:uid="{00000000-0005-0000-0000-00008E150000}"/>
    <cellStyle name="Comma 3 4 30 3" xfId="5823" xr:uid="{00000000-0005-0000-0000-0000A6170000}"/>
    <cellStyle name="Comma 3 4 30 3 2" xfId="10969" xr:uid="{00000000-0005-0000-0000-0000B6170000}"/>
    <cellStyle name="Comma 3 4 30 3 3" xfId="9373" xr:uid="{00000000-0005-0000-0000-000074150000}"/>
    <cellStyle name="Comma 3 4 30 4" xfId="5824" xr:uid="{00000000-0005-0000-0000-0000A7170000}"/>
    <cellStyle name="Comma 3 4 30 5" xfId="10077" xr:uid="{00000000-0005-0000-0000-00008D150000}"/>
    <cellStyle name="Comma 3 4 31" xfId="5825" xr:uid="{00000000-0005-0000-0000-0000A8170000}"/>
    <cellStyle name="Comma 3 4 31 2" xfId="5826" xr:uid="{00000000-0005-0000-0000-0000A9170000}"/>
    <cellStyle name="Comma 3 4 31 2 2" xfId="5827" xr:uid="{00000000-0005-0000-0000-0000AA170000}"/>
    <cellStyle name="Comma 3 4 31 2 3" xfId="10080" xr:uid="{00000000-0005-0000-0000-000093150000}"/>
    <cellStyle name="Comma 3 4 31 3" xfId="5828" xr:uid="{00000000-0005-0000-0000-0000AB170000}"/>
    <cellStyle name="Comma 3 4 31 3 2" xfId="10970" xr:uid="{00000000-0005-0000-0000-0000BB170000}"/>
    <cellStyle name="Comma 3 4 31 3 3" xfId="9375" xr:uid="{00000000-0005-0000-0000-000079150000}"/>
    <cellStyle name="Comma 3 4 31 4" xfId="5829" xr:uid="{00000000-0005-0000-0000-0000AC170000}"/>
    <cellStyle name="Comma 3 4 31 5" xfId="10079" xr:uid="{00000000-0005-0000-0000-000092150000}"/>
    <cellStyle name="Comma 3 4 32" xfId="5830" xr:uid="{00000000-0005-0000-0000-0000AD170000}"/>
    <cellStyle name="Comma 3 4 32 2" xfId="5831" xr:uid="{00000000-0005-0000-0000-0000AE170000}"/>
    <cellStyle name="Comma 3 4 32 2 2" xfId="5832" xr:uid="{00000000-0005-0000-0000-0000AF170000}"/>
    <cellStyle name="Comma 3 4 32 2 3" xfId="10082" xr:uid="{00000000-0005-0000-0000-000098150000}"/>
    <cellStyle name="Comma 3 4 32 3" xfId="5833" xr:uid="{00000000-0005-0000-0000-0000B0170000}"/>
    <cellStyle name="Comma 3 4 32 3 2" xfId="10971" xr:uid="{00000000-0005-0000-0000-0000C0170000}"/>
    <cellStyle name="Comma 3 4 32 3 3" xfId="9377" xr:uid="{00000000-0005-0000-0000-00007E150000}"/>
    <cellStyle name="Comma 3 4 32 4" xfId="5834" xr:uid="{00000000-0005-0000-0000-0000B1170000}"/>
    <cellStyle name="Comma 3 4 32 5" xfId="10081" xr:uid="{00000000-0005-0000-0000-000097150000}"/>
    <cellStyle name="Comma 3 4 33" xfId="5835" xr:uid="{00000000-0005-0000-0000-0000B2170000}"/>
    <cellStyle name="Comma 3 4 33 2" xfId="5836" xr:uid="{00000000-0005-0000-0000-0000B3170000}"/>
    <cellStyle name="Comma 3 4 33 2 2" xfId="5837" xr:uid="{00000000-0005-0000-0000-0000B4170000}"/>
    <cellStyle name="Comma 3 4 33 2 3" xfId="10084" xr:uid="{00000000-0005-0000-0000-00009D150000}"/>
    <cellStyle name="Comma 3 4 33 3" xfId="5838" xr:uid="{00000000-0005-0000-0000-0000B5170000}"/>
    <cellStyle name="Comma 3 4 33 3 2" xfId="10972" xr:uid="{00000000-0005-0000-0000-0000C5170000}"/>
    <cellStyle name="Comma 3 4 33 3 3" xfId="9378" xr:uid="{00000000-0005-0000-0000-000083150000}"/>
    <cellStyle name="Comma 3 4 33 4" xfId="5839" xr:uid="{00000000-0005-0000-0000-0000B6170000}"/>
    <cellStyle name="Comma 3 4 33 5" xfId="10083" xr:uid="{00000000-0005-0000-0000-00009C150000}"/>
    <cellStyle name="Comma 3 4 34" xfId="5840" xr:uid="{00000000-0005-0000-0000-0000B7170000}"/>
    <cellStyle name="Comma 3 4 34 2" xfId="5841" xr:uid="{00000000-0005-0000-0000-0000B8170000}"/>
    <cellStyle name="Comma 3 4 34 2 2" xfId="5842" xr:uid="{00000000-0005-0000-0000-0000B9170000}"/>
    <cellStyle name="Comma 3 4 34 2 3" xfId="10086" xr:uid="{00000000-0005-0000-0000-0000A2150000}"/>
    <cellStyle name="Comma 3 4 34 3" xfId="5843" xr:uid="{00000000-0005-0000-0000-0000BA170000}"/>
    <cellStyle name="Comma 3 4 34 3 2" xfId="10973" xr:uid="{00000000-0005-0000-0000-0000CA170000}"/>
    <cellStyle name="Comma 3 4 34 3 3" xfId="9379" xr:uid="{00000000-0005-0000-0000-000088150000}"/>
    <cellStyle name="Comma 3 4 34 4" xfId="5844" xr:uid="{00000000-0005-0000-0000-0000BB170000}"/>
    <cellStyle name="Comma 3 4 34 5" xfId="10085" xr:uid="{00000000-0005-0000-0000-0000A1150000}"/>
    <cellStyle name="Comma 3 4 35" xfId="5845" xr:uid="{00000000-0005-0000-0000-0000BC170000}"/>
    <cellStyle name="Comma 3 4 35 2" xfId="5846" xr:uid="{00000000-0005-0000-0000-0000BD170000}"/>
    <cellStyle name="Comma 3 4 35 2 2" xfId="5847" xr:uid="{00000000-0005-0000-0000-0000BE170000}"/>
    <cellStyle name="Comma 3 4 35 2 3" xfId="10088" xr:uid="{00000000-0005-0000-0000-0000A7150000}"/>
    <cellStyle name="Comma 3 4 35 3" xfId="5848" xr:uid="{00000000-0005-0000-0000-0000BF170000}"/>
    <cellStyle name="Comma 3 4 35 3 2" xfId="10974" xr:uid="{00000000-0005-0000-0000-0000CF170000}"/>
    <cellStyle name="Comma 3 4 35 3 3" xfId="9380" xr:uid="{00000000-0005-0000-0000-00008D150000}"/>
    <cellStyle name="Comma 3 4 35 4" xfId="5849" xr:uid="{00000000-0005-0000-0000-0000C0170000}"/>
    <cellStyle name="Comma 3 4 35 5" xfId="10087" xr:uid="{00000000-0005-0000-0000-0000A6150000}"/>
    <cellStyle name="Comma 3 4 36" xfId="5850" xr:uid="{00000000-0005-0000-0000-0000C1170000}"/>
    <cellStyle name="Comma 3 4 36 2" xfId="5851" xr:uid="{00000000-0005-0000-0000-0000C2170000}"/>
    <cellStyle name="Comma 3 4 36 2 2" xfId="5852" xr:uid="{00000000-0005-0000-0000-0000C3170000}"/>
    <cellStyle name="Comma 3 4 36 2 3" xfId="10090" xr:uid="{00000000-0005-0000-0000-0000AC150000}"/>
    <cellStyle name="Comma 3 4 36 3" xfId="5853" xr:uid="{00000000-0005-0000-0000-0000C4170000}"/>
    <cellStyle name="Comma 3 4 36 3 2" xfId="10975" xr:uid="{00000000-0005-0000-0000-0000D4170000}"/>
    <cellStyle name="Comma 3 4 36 3 3" xfId="9381" xr:uid="{00000000-0005-0000-0000-000092150000}"/>
    <cellStyle name="Comma 3 4 36 4" xfId="5854" xr:uid="{00000000-0005-0000-0000-0000C5170000}"/>
    <cellStyle name="Comma 3 4 36 5" xfId="10089" xr:uid="{00000000-0005-0000-0000-0000AB150000}"/>
    <cellStyle name="Comma 3 4 37" xfId="5855" xr:uid="{00000000-0005-0000-0000-0000C6170000}"/>
    <cellStyle name="Comma 3 4 37 2" xfId="5856" xr:uid="{00000000-0005-0000-0000-0000C7170000}"/>
    <cellStyle name="Comma 3 4 37 3" xfId="10091" xr:uid="{00000000-0005-0000-0000-0000B0150000}"/>
    <cellStyle name="Comma 3 4 38" xfId="5857" xr:uid="{00000000-0005-0000-0000-0000C8170000}"/>
    <cellStyle name="Comma 3 4 38 2" xfId="5858" xr:uid="{00000000-0005-0000-0000-0000C9170000}"/>
    <cellStyle name="Comma 3 4 38 3" xfId="10092" xr:uid="{00000000-0005-0000-0000-0000B2150000}"/>
    <cellStyle name="Comma 3 4 39" xfId="5859" xr:uid="{00000000-0005-0000-0000-0000CA170000}"/>
    <cellStyle name="Comma 3 4 39 2" xfId="5860" xr:uid="{00000000-0005-0000-0000-0000CB170000}"/>
    <cellStyle name="Comma 3 4 39 3" xfId="10093" xr:uid="{00000000-0005-0000-0000-0000B4150000}"/>
    <cellStyle name="Comma 3 4 4" xfId="5861" xr:uid="{00000000-0005-0000-0000-0000CC170000}"/>
    <cellStyle name="Comma 3 4 4 10" xfId="5862" xr:uid="{00000000-0005-0000-0000-0000CD170000}"/>
    <cellStyle name="Comma 3 4 4 10 2" xfId="5863" xr:uid="{00000000-0005-0000-0000-0000CE170000}"/>
    <cellStyle name="Comma 3 4 4 10 3" xfId="10095" xr:uid="{00000000-0005-0000-0000-0000B7150000}"/>
    <cellStyle name="Comma 3 4 4 11" xfId="5864" xr:uid="{00000000-0005-0000-0000-0000CF170000}"/>
    <cellStyle name="Comma 3 4 4 11 2" xfId="5865" xr:uid="{00000000-0005-0000-0000-0000D0170000}"/>
    <cellStyle name="Comma 3 4 4 11 3" xfId="10096" xr:uid="{00000000-0005-0000-0000-0000B9150000}"/>
    <cellStyle name="Comma 3 4 4 12" xfId="5866" xr:uid="{00000000-0005-0000-0000-0000D1170000}"/>
    <cellStyle name="Comma 3 4 4 12 2" xfId="5867" xr:uid="{00000000-0005-0000-0000-0000D2170000}"/>
    <cellStyle name="Comma 3 4 4 12 3" xfId="10097" xr:uid="{00000000-0005-0000-0000-0000BB150000}"/>
    <cellStyle name="Comma 3 4 4 13" xfId="5868" xr:uid="{00000000-0005-0000-0000-0000D3170000}"/>
    <cellStyle name="Comma 3 4 4 13 2" xfId="5869" xr:uid="{00000000-0005-0000-0000-0000D4170000}"/>
    <cellStyle name="Comma 3 4 4 13 3" xfId="10098" xr:uid="{00000000-0005-0000-0000-0000BD150000}"/>
    <cellStyle name="Comma 3 4 4 14" xfId="5870" xr:uid="{00000000-0005-0000-0000-0000D5170000}"/>
    <cellStyle name="Comma 3 4 4 14 2" xfId="5871" xr:uid="{00000000-0005-0000-0000-0000D6170000}"/>
    <cellStyle name="Comma 3 4 4 14 3" xfId="10099" xr:uid="{00000000-0005-0000-0000-0000BF150000}"/>
    <cellStyle name="Comma 3 4 4 15" xfId="5872" xr:uid="{00000000-0005-0000-0000-0000D7170000}"/>
    <cellStyle name="Comma 3 4 4 15 2" xfId="5873" xr:uid="{00000000-0005-0000-0000-0000D8170000}"/>
    <cellStyle name="Comma 3 4 4 15 3" xfId="10100" xr:uid="{00000000-0005-0000-0000-0000C1150000}"/>
    <cellStyle name="Comma 3 4 4 16" xfId="5874" xr:uid="{00000000-0005-0000-0000-0000D9170000}"/>
    <cellStyle name="Comma 3 4 4 16 2" xfId="5875" xr:uid="{00000000-0005-0000-0000-0000DA170000}"/>
    <cellStyle name="Comma 3 4 4 16 3" xfId="10101" xr:uid="{00000000-0005-0000-0000-0000C3150000}"/>
    <cellStyle name="Comma 3 4 4 17" xfId="5876" xr:uid="{00000000-0005-0000-0000-0000DB170000}"/>
    <cellStyle name="Comma 3 4 4 17 2" xfId="5877" xr:uid="{00000000-0005-0000-0000-0000DC170000}"/>
    <cellStyle name="Comma 3 4 4 17 3" xfId="10102" xr:uid="{00000000-0005-0000-0000-0000C5150000}"/>
    <cellStyle name="Comma 3 4 4 18" xfId="5878" xr:uid="{00000000-0005-0000-0000-0000DD170000}"/>
    <cellStyle name="Comma 3 4 4 18 2" xfId="5879" xr:uid="{00000000-0005-0000-0000-0000DE170000}"/>
    <cellStyle name="Comma 3 4 4 18 3" xfId="10103" xr:uid="{00000000-0005-0000-0000-0000C7150000}"/>
    <cellStyle name="Comma 3 4 4 19" xfId="5880" xr:uid="{00000000-0005-0000-0000-0000DF170000}"/>
    <cellStyle name="Comma 3 4 4 19 2" xfId="5881" xr:uid="{00000000-0005-0000-0000-0000E0170000}"/>
    <cellStyle name="Comma 3 4 4 19 3" xfId="10104" xr:uid="{00000000-0005-0000-0000-0000C9150000}"/>
    <cellStyle name="Comma 3 4 4 2" xfId="5882" xr:uid="{00000000-0005-0000-0000-0000E1170000}"/>
    <cellStyle name="Comma 3 4 4 2 2" xfId="5883" xr:uid="{00000000-0005-0000-0000-0000E2170000}"/>
    <cellStyle name="Comma 3 4 4 2 3" xfId="10105" xr:uid="{00000000-0005-0000-0000-0000CB150000}"/>
    <cellStyle name="Comma 3 4 4 20" xfId="5884" xr:uid="{00000000-0005-0000-0000-0000E3170000}"/>
    <cellStyle name="Comma 3 4 4 20 2" xfId="5885" xr:uid="{00000000-0005-0000-0000-0000E4170000}"/>
    <cellStyle name="Comma 3 4 4 20 3" xfId="10106" xr:uid="{00000000-0005-0000-0000-0000CD150000}"/>
    <cellStyle name="Comma 3 4 4 21" xfId="5886" xr:uid="{00000000-0005-0000-0000-0000E5170000}"/>
    <cellStyle name="Comma 3 4 4 21 2" xfId="5887" xr:uid="{00000000-0005-0000-0000-0000E6170000}"/>
    <cellStyle name="Comma 3 4 4 21 3" xfId="10107" xr:uid="{00000000-0005-0000-0000-0000CF150000}"/>
    <cellStyle name="Comma 3 4 4 22" xfId="5888" xr:uid="{00000000-0005-0000-0000-0000E7170000}"/>
    <cellStyle name="Comma 3 4 4 22 2" xfId="5889" xr:uid="{00000000-0005-0000-0000-0000E8170000}"/>
    <cellStyle name="Comma 3 4 4 22 3" xfId="10108" xr:uid="{00000000-0005-0000-0000-0000D1150000}"/>
    <cellStyle name="Comma 3 4 4 23" xfId="5890" xr:uid="{00000000-0005-0000-0000-0000E9170000}"/>
    <cellStyle name="Comma 3 4 4 23 2" xfId="5891" xr:uid="{00000000-0005-0000-0000-0000EA170000}"/>
    <cellStyle name="Comma 3 4 4 23 3" xfId="10109" xr:uid="{00000000-0005-0000-0000-0000D3150000}"/>
    <cellStyle name="Comma 3 4 4 24" xfId="5892" xr:uid="{00000000-0005-0000-0000-0000EB170000}"/>
    <cellStyle name="Comma 3 4 4 24 2" xfId="10976" xr:uid="{00000000-0005-0000-0000-0000FB170000}"/>
    <cellStyle name="Comma 3 4 4 24 3" xfId="9382" xr:uid="{00000000-0005-0000-0000-0000B9150000}"/>
    <cellStyle name="Comma 3 4 4 25" xfId="5893" xr:uid="{00000000-0005-0000-0000-0000EC170000}"/>
    <cellStyle name="Comma 3 4 4 26" xfId="10094" xr:uid="{00000000-0005-0000-0000-0000B6150000}"/>
    <cellStyle name="Comma 3 4 4 3" xfId="5894" xr:uid="{00000000-0005-0000-0000-0000ED170000}"/>
    <cellStyle name="Comma 3 4 4 3 2" xfId="5895" xr:uid="{00000000-0005-0000-0000-0000EE170000}"/>
    <cellStyle name="Comma 3 4 4 3 3" xfId="10110" xr:uid="{00000000-0005-0000-0000-0000D7150000}"/>
    <cellStyle name="Comma 3 4 4 4" xfId="5896" xr:uid="{00000000-0005-0000-0000-0000EF170000}"/>
    <cellStyle name="Comma 3 4 4 4 2" xfId="5897" xr:uid="{00000000-0005-0000-0000-0000F0170000}"/>
    <cellStyle name="Comma 3 4 4 4 3" xfId="10111" xr:uid="{00000000-0005-0000-0000-0000D9150000}"/>
    <cellStyle name="Comma 3 4 4 5" xfId="5898" xr:uid="{00000000-0005-0000-0000-0000F1170000}"/>
    <cellStyle name="Comma 3 4 4 5 2" xfId="5899" xr:uid="{00000000-0005-0000-0000-0000F2170000}"/>
    <cellStyle name="Comma 3 4 4 5 3" xfId="10112" xr:uid="{00000000-0005-0000-0000-0000DB150000}"/>
    <cellStyle name="Comma 3 4 4 6" xfId="5900" xr:uid="{00000000-0005-0000-0000-0000F3170000}"/>
    <cellStyle name="Comma 3 4 4 6 2" xfId="5901" xr:uid="{00000000-0005-0000-0000-0000F4170000}"/>
    <cellStyle name="Comma 3 4 4 6 3" xfId="10113" xr:uid="{00000000-0005-0000-0000-0000DD150000}"/>
    <cellStyle name="Comma 3 4 4 7" xfId="5902" xr:uid="{00000000-0005-0000-0000-0000F5170000}"/>
    <cellStyle name="Comma 3 4 4 7 2" xfId="5903" xr:uid="{00000000-0005-0000-0000-0000F6170000}"/>
    <cellStyle name="Comma 3 4 4 7 3" xfId="10114" xr:uid="{00000000-0005-0000-0000-0000DF150000}"/>
    <cellStyle name="Comma 3 4 4 8" xfId="5904" xr:uid="{00000000-0005-0000-0000-0000F7170000}"/>
    <cellStyle name="Comma 3 4 4 8 2" xfId="5905" xr:uid="{00000000-0005-0000-0000-0000F8170000}"/>
    <cellStyle name="Comma 3 4 4 8 3" xfId="10115" xr:uid="{00000000-0005-0000-0000-0000E1150000}"/>
    <cellStyle name="Comma 3 4 4 9" xfId="5906" xr:uid="{00000000-0005-0000-0000-0000F9170000}"/>
    <cellStyle name="Comma 3 4 4 9 2" xfId="5907" xr:uid="{00000000-0005-0000-0000-0000FA170000}"/>
    <cellStyle name="Comma 3 4 4 9 3" xfId="10116" xr:uid="{00000000-0005-0000-0000-0000E3150000}"/>
    <cellStyle name="Comma 3 4 40" xfId="5908" xr:uid="{00000000-0005-0000-0000-0000FB170000}"/>
    <cellStyle name="Comma 3 4 40 2" xfId="5909" xr:uid="{00000000-0005-0000-0000-0000FC170000}"/>
    <cellStyle name="Comma 3 4 40 3" xfId="10117" xr:uid="{00000000-0005-0000-0000-0000E5150000}"/>
    <cellStyle name="Comma 3 4 41" xfId="5910" xr:uid="{00000000-0005-0000-0000-0000FD170000}"/>
    <cellStyle name="Comma 3 4 41 2" xfId="5911" xr:uid="{00000000-0005-0000-0000-0000FE170000}"/>
    <cellStyle name="Comma 3 4 41 3" xfId="10118" xr:uid="{00000000-0005-0000-0000-0000E7150000}"/>
    <cellStyle name="Comma 3 4 42" xfId="5912" xr:uid="{00000000-0005-0000-0000-0000FF170000}"/>
    <cellStyle name="Comma 3 4 42 2" xfId="5913" xr:uid="{00000000-0005-0000-0000-000000180000}"/>
    <cellStyle name="Comma 3 4 42 3" xfId="10119" xr:uid="{00000000-0005-0000-0000-0000E9150000}"/>
    <cellStyle name="Comma 3 4 43" xfId="5914" xr:uid="{00000000-0005-0000-0000-000001180000}"/>
    <cellStyle name="Comma 3 4 43 2" xfId="5915" xr:uid="{00000000-0005-0000-0000-000002180000}"/>
    <cellStyle name="Comma 3 4 43 3" xfId="10120" xr:uid="{00000000-0005-0000-0000-0000EB150000}"/>
    <cellStyle name="Comma 3 4 44" xfId="5916" xr:uid="{00000000-0005-0000-0000-000003180000}"/>
    <cellStyle name="Comma 3 4 44 2" xfId="5917" xr:uid="{00000000-0005-0000-0000-000004180000}"/>
    <cellStyle name="Comma 3 4 44 3" xfId="10121" xr:uid="{00000000-0005-0000-0000-0000ED150000}"/>
    <cellStyle name="Comma 3 4 45" xfId="5918" xr:uid="{00000000-0005-0000-0000-000005180000}"/>
    <cellStyle name="Comma 3 4 45 2" xfId="5919" xr:uid="{00000000-0005-0000-0000-000006180000}"/>
    <cellStyle name="Comma 3 4 45 3" xfId="10122" xr:uid="{00000000-0005-0000-0000-0000EF150000}"/>
    <cellStyle name="Comma 3 4 46" xfId="5920" xr:uid="{00000000-0005-0000-0000-000007180000}"/>
    <cellStyle name="Comma 3 4 46 2" xfId="5921" xr:uid="{00000000-0005-0000-0000-000008180000}"/>
    <cellStyle name="Comma 3 4 46 3" xfId="10123" xr:uid="{00000000-0005-0000-0000-0000F1150000}"/>
    <cellStyle name="Comma 3 4 47" xfId="5922" xr:uid="{00000000-0005-0000-0000-000009180000}"/>
    <cellStyle name="Comma 3 4 47 2" xfId="5923" xr:uid="{00000000-0005-0000-0000-00000A180000}"/>
    <cellStyle name="Comma 3 4 47 3" xfId="10124" xr:uid="{00000000-0005-0000-0000-0000F3150000}"/>
    <cellStyle name="Comma 3 4 48" xfId="5924" xr:uid="{00000000-0005-0000-0000-00000B180000}"/>
    <cellStyle name="Comma 3 4 48 2" xfId="5925" xr:uid="{00000000-0005-0000-0000-00000C180000}"/>
    <cellStyle name="Comma 3 4 48 3" xfId="10125" xr:uid="{00000000-0005-0000-0000-0000F5150000}"/>
    <cellStyle name="Comma 3 4 49" xfId="5926" xr:uid="{00000000-0005-0000-0000-00000D180000}"/>
    <cellStyle name="Comma 3 4 49 2" xfId="5927" xr:uid="{00000000-0005-0000-0000-00000E180000}"/>
    <cellStyle name="Comma 3 4 49 3" xfId="10126" xr:uid="{00000000-0005-0000-0000-0000F7150000}"/>
    <cellStyle name="Comma 3 4 5" xfId="5928" xr:uid="{00000000-0005-0000-0000-00000F180000}"/>
    <cellStyle name="Comma 3 4 5 10" xfId="5929" xr:uid="{00000000-0005-0000-0000-000010180000}"/>
    <cellStyle name="Comma 3 4 5 10 2" xfId="5930" xr:uid="{00000000-0005-0000-0000-000011180000}"/>
    <cellStyle name="Comma 3 4 5 10 3" xfId="10128" xr:uid="{00000000-0005-0000-0000-0000FA150000}"/>
    <cellStyle name="Comma 3 4 5 11" xfId="5931" xr:uid="{00000000-0005-0000-0000-000012180000}"/>
    <cellStyle name="Comma 3 4 5 11 2" xfId="5932" xr:uid="{00000000-0005-0000-0000-000013180000}"/>
    <cellStyle name="Comma 3 4 5 11 3" xfId="10129" xr:uid="{00000000-0005-0000-0000-0000FC150000}"/>
    <cellStyle name="Comma 3 4 5 12" xfId="5933" xr:uid="{00000000-0005-0000-0000-000014180000}"/>
    <cellStyle name="Comma 3 4 5 12 2" xfId="5934" xr:uid="{00000000-0005-0000-0000-000015180000}"/>
    <cellStyle name="Comma 3 4 5 12 3" xfId="10130" xr:uid="{00000000-0005-0000-0000-0000FE150000}"/>
    <cellStyle name="Comma 3 4 5 13" xfId="5935" xr:uid="{00000000-0005-0000-0000-000016180000}"/>
    <cellStyle name="Comma 3 4 5 13 2" xfId="5936" xr:uid="{00000000-0005-0000-0000-000017180000}"/>
    <cellStyle name="Comma 3 4 5 13 3" xfId="10131" xr:uid="{00000000-0005-0000-0000-000000160000}"/>
    <cellStyle name="Comma 3 4 5 14" xfId="5937" xr:uid="{00000000-0005-0000-0000-000018180000}"/>
    <cellStyle name="Comma 3 4 5 14 2" xfId="5938" xr:uid="{00000000-0005-0000-0000-000019180000}"/>
    <cellStyle name="Comma 3 4 5 14 3" xfId="10132" xr:uid="{00000000-0005-0000-0000-000002160000}"/>
    <cellStyle name="Comma 3 4 5 15" xfId="5939" xr:uid="{00000000-0005-0000-0000-00001A180000}"/>
    <cellStyle name="Comma 3 4 5 15 2" xfId="5940" xr:uid="{00000000-0005-0000-0000-00001B180000}"/>
    <cellStyle name="Comma 3 4 5 15 3" xfId="10133" xr:uid="{00000000-0005-0000-0000-000004160000}"/>
    <cellStyle name="Comma 3 4 5 16" xfId="5941" xr:uid="{00000000-0005-0000-0000-00001C180000}"/>
    <cellStyle name="Comma 3 4 5 16 2" xfId="5942" xr:uid="{00000000-0005-0000-0000-00001D180000}"/>
    <cellStyle name="Comma 3 4 5 16 3" xfId="10134" xr:uid="{00000000-0005-0000-0000-000006160000}"/>
    <cellStyle name="Comma 3 4 5 17" xfId="5943" xr:uid="{00000000-0005-0000-0000-00001E180000}"/>
    <cellStyle name="Comma 3 4 5 17 2" xfId="5944" xr:uid="{00000000-0005-0000-0000-00001F180000}"/>
    <cellStyle name="Comma 3 4 5 17 3" xfId="10135" xr:uid="{00000000-0005-0000-0000-000008160000}"/>
    <cellStyle name="Comma 3 4 5 18" xfId="5945" xr:uid="{00000000-0005-0000-0000-000020180000}"/>
    <cellStyle name="Comma 3 4 5 18 2" xfId="5946" xr:uid="{00000000-0005-0000-0000-000021180000}"/>
    <cellStyle name="Comma 3 4 5 18 3" xfId="10136" xr:uid="{00000000-0005-0000-0000-00000A160000}"/>
    <cellStyle name="Comma 3 4 5 19" xfId="5947" xr:uid="{00000000-0005-0000-0000-000022180000}"/>
    <cellStyle name="Comma 3 4 5 19 2" xfId="5948" xr:uid="{00000000-0005-0000-0000-000023180000}"/>
    <cellStyle name="Comma 3 4 5 19 3" xfId="10137" xr:uid="{00000000-0005-0000-0000-00000C160000}"/>
    <cellStyle name="Comma 3 4 5 2" xfId="5949" xr:uid="{00000000-0005-0000-0000-000024180000}"/>
    <cellStyle name="Comma 3 4 5 2 2" xfId="5950" xr:uid="{00000000-0005-0000-0000-000025180000}"/>
    <cellStyle name="Comma 3 4 5 2 3" xfId="10138" xr:uid="{00000000-0005-0000-0000-00000E160000}"/>
    <cellStyle name="Comma 3 4 5 20" xfId="5951" xr:uid="{00000000-0005-0000-0000-000026180000}"/>
    <cellStyle name="Comma 3 4 5 20 2" xfId="5952" xr:uid="{00000000-0005-0000-0000-000027180000}"/>
    <cellStyle name="Comma 3 4 5 20 3" xfId="10139" xr:uid="{00000000-0005-0000-0000-000010160000}"/>
    <cellStyle name="Comma 3 4 5 21" xfId="5953" xr:uid="{00000000-0005-0000-0000-000028180000}"/>
    <cellStyle name="Comma 3 4 5 21 2" xfId="5954" xr:uid="{00000000-0005-0000-0000-000029180000}"/>
    <cellStyle name="Comma 3 4 5 21 3" xfId="10140" xr:uid="{00000000-0005-0000-0000-000012160000}"/>
    <cellStyle name="Comma 3 4 5 22" xfId="5955" xr:uid="{00000000-0005-0000-0000-00002A180000}"/>
    <cellStyle name="Comma 3 4 5 22 2" xfId="5956" xr:uid="{00000000-0005-0000-0000-00002B180000}"/>
    <cellStyle name="Comma 3 4 5 22 3" xfId="10141" xr:uid="{00000000-0005-0000-0000-000014160000}"/>
    <cellStyle name="Comma 3 4 5 23" xfId="5957" xr:uid="{00000000-0005-0000-0000-00002C180000}"/>
    <cellStyle name="Comma 3 4 5 23 2" xfId="5958" xr:uid="{00000000-0005-0000-0000-00002D180000}"/>
    <cellStyle name="Comma 3 4 5 23 3" xfId="10142" xr:uid="{00000000-0005-0000-0000-000016160000}"/>
    <cellStyle name="Comma 3 4 5 24" xfId="5959" xr:uid="{00000000-0005-0000-0000-00002E180000}"/>
    <cellStyle name="Comma 3 4 5 24 2" xfId="10977" xr:uid="{00000000-0005-0000-0000-00003E180000}"/>
    <cellStyle name="Comma 3 4 5 24 3" xfId="9384" xr:uid="{00000000-0005-0000-0000-0000FC150000}"/>
    <cellStyle name="Comma 3 4 5 25" xfId="5960" xr:uid="{00000000-0005-0000-0000-00002F180000}"/>
    <cellStyle name="Comma 3 4 5 26" xfId="10127" xr:uid="{00000000-0005-0000-0000-0000F9150000}"/>
    <cellStyle name="Comma 3 4 5 3" xfId="5961" xr:uid="{00000000-0005-0000-0000-000030180000}"/>
    <cellStyle name="Comma 3 4 5 3 2" xfId="5962" xr:uid="{00000000-0005-0000-0000-000031180000}"/>
    <cellStyle name="Comma 3 4 5 3 3" xfId="10143" xr:uid="{00000000-0005-0000-0000-00001A160000}"/>
    <cellStyle name="Comma 3 4 5 4" xfId="5963" xr:uid="{00000000-0005-0000-0000-000032180000}"/>
    <cellStyle name="Comma 3 4 5 4 2" xfId="5964" xr:uid="{00000000-0005-0000-0000-000033180000}"/>
    <cellStyle name="Comma 3 4 5 4 3" xfId="10144" xr:uid="{00000000-0005-0000-0000-00001C160000}"/>
    <cellStyle name="Comma 3 4 5 5" xfId="5965" xr:uid="{00000000-0005-0000-0000-000034180000}"/>
    <cellStyle name="Comma 3 4 5 5 2" xfId="5966" xr:uid="{00000000-0005-0000-0000-000035180000}"/>
    <cellStyle name="Comma 3 4 5 5 3" xfId="10145" xr:uid="{00000000-0005-0000-0000-00001E160000}"/>
    <cellStyle name="Comma 3 4 5 6" xfId="5967" xr:uid="{00000000-0005-0000-0000-000036180000}"/>
    <cellStyle name="Comma 3 4 5 6 2" xfId="5968" xr:uid="{00000000-0005-0000-0000-000037180000}"/>
    <cellStyle name="Comma 3 4 5 6 3" xfId="10146" xr:uid="{00000000-0005-0000-0000-000020160000}"/>
    <cellStyle name="Comma 3 4 5 7" xfId="5969" xr:uid="{00000000-0005-0000-0000-000038180000}"/>
    <cellStyle name="Comma 3 4 5 7 2" xfId="5970" xr:uid="{00000000-0005-0000-0000-000039180000}"/>
    <cellStyle name="Comma 3 4 5 7 3" xfId="10147" xr:uid="{00000000-0005-0000-0000-000022160000}"/>
    <cellStyle name="Comma 3 4 5 8" xfId="5971" xr:uid="{00000000-0005-0000-0000-00003A180000}"/>
    <cellStyle name="Comma 3 4 5 8 2" xfId="5972" xr:uid="{00000000-0005-0000-0000-00003B180000}"/>
    <cellStyle name="Comma 3 4 5 8 3" xfId="10148" xr:uid="{00000000-0005-0000-0000-000024160000}"/>
    <cellStyle name="Comma 3 4 5 9" xfId="5973" xr:uid="{00000000-0005-0000-0000-00003C180000}"/>
    <cellStyle name="Comma 3 4 5 9 2" xfId="5974" xr:uid="{00000000-0005-0000-0000-00003D180000}"/>
    <cellStyle name="Comma 3 4 5 9 3" xfId="10149" xr:uid="{00000000-0005-0000-0000-000026160000}"/>
    <cellStyle name="Comma 3 4 50" xfId="5975" xr:uid="{00000000-0005-0000-0000-00003E180000}"/>
    <cellStyle name="Comma 3 4 50 2" xfId="5976" xr:uid="{00000000-0005-0000-0000-00003F180000}"/>
    <cellStyle name="Comma 3 4 50 3" xfId="10150" xr:uid="{00000000-0005-0000-0000-000028160000}"/>
    <cellStyle name="Comma 3 4 51" xfId="5977" xr:uid="{00000000-0005-0000-0000-000040180000}"/>
    <cellStyle name="Comma 3 4 51 2" xfId="5978" xr:uid="{00000000-0005-0000-0000-000041180000}"/>
    <cellStyle name="Comma 3 4 51 3" xfId="10151" xr:uid="{00000000-0005-0000-0000-00002A160000}"/>
    <cellStyle name="Comma 3 4 52" xfId="5979" xr:uid="{00000000-0005-0000-0000-000042180000}"/>
    <cellStyle name="Comma 3 4 52 2" xfId="5980" xr:uid="{00000000-0005-0000-0000-000043180000}"/>
    <cellStyle name="Comma 3 4 52 3" xfId="10152" xr:uid="{00000000-0005-0000-0000-00002C160000}"/>
    <cellStyle name="Comma 3 4 53" xfId="5981" xr:uid="{00000000-0005-0000-0000-000044180000}"/>
    <cellStyle name="Comma 3 4 53 2" xfId="5982" xr:uid="{00000000-0005-0000-0000-000045180000}"/>
    <cellStyle name="Comma 3 4 53 3" xfId="10153" xr:uid="{00000000-0005-0000-0000-00002E160000}"/>
    <cellStyle name="Comma 3 4 54" xfId="5983" xr:uid="{00000000-0005-0000-0000-000046180000}"/>
    <cellStyle name="Comma 3 4 54 2" xfId="5984" xr:uid="{00000000-0005-0000-0000-000047180000}"/>
    <cellStyle name="Comma 3 4 54 3" xfId="10154" xr:uid="{00000000-0005-0000-0000-000030160000}"/>
    <cellStyle name="Comma 3 4 55" xfId="5985" xr:uid="{00000000-0005-0000-0000-000048180000}"/>
    <cellStyle name="Comma 3 4 55 2" xfId="5986" xr:uid="{00000000-0005-0000-0000-000049180000}"/>
    <cellStyle name="Comma 3 4 55 3" xfId="10155" xr:uid="{00000000-0005-0000-0000-000032160000}"/>
    <cellStyle name="Comma 3 4 56" xfId="5987" xr:uid="{00000000-0005-0000-0000-00004A180000}"/>
    <cellStyle name="Comma 3 4 56 2" xfId="5988" xr:uid="{00000000-0005-0000-0000-00004B180000}"/>
    <cellStyle name="Comma 3 4 56 3" xfId="10156" xr:uid="{00000000-0005-0000-0000-000034160000}"/>
    <cellStyle name="Comma 3 4 57" xfId="5989" xr:uid="{00000000-0005-0000-0000-00004C180000}"/>
    <cellStyle name="Comma 3 4 57 2" xfId="5990" xr:uid="{00000000-0005-0000-0000-00004D180000}"/>
    <cellStyle name="Comma 3 4 57 3" xfId="10157" xr:uid="{00000000-0005-0000-0000-000036160000}"/>
    <cellStyle name="Comma 3 4 58" xfId="5991" xr:uid="{00000000-0005-0000-0000-00004E180000}"/>
    <cellStyle name="Comma 3 4 58 2" xfId="10978" xr:uid="{00000000-0005-0000-0000-00005E180000}"/>
    <cellStyle name="Comma 3 4 58 3" xfId="9385" xr:uid="{00000000-0005-0000-0000-00001C160000}"/>
    <cellStyle name="Comma 3 4 59" xfId="5992" xr:uid="{00000000-0005-0000-0000-00004F180000}"/>
    <cellStyle name="Comma 3 4 6" xfId="5993" xr:uid="{00000000-0005-0000-0000-000050180000}"/>
    <cellStyle name="Comma 3 4 6 10" xfId="5994" xr:uid="{00000000-0005-0000-0000-000051180000}"/>
    <cellStyle name="Comma 3 4 6 10 2" xfId="5995" xr:uid="{00000000-0005-0000-0000-000052180000}"/>
    <cellStyle name="Comma 3 4 6 10 3" xfId="10159" xr:uid="{00000000-0005-0000-0000-00003B160000}"/>
    <cellStyle name="Comma 3 4 6 11" xfId="5996" xr:uid="{00000000-0005-0000-0000-000053180000}"/>
    <cellStyle name="Comma 3 4 6 11 2" xfId="5997" xr:uid="{00000000-0005-0000-0000-000054180000}"/>
    <cellStyle name="Comma 3 4 6 11 3" xfId="10160" xr:uid="{00000000-0005-0000-0000-00003D160000}"/>
    <cellStyle name="Comma 3 4 6 12" xfId="5998" xr:uid="{00000000-0005-0000-0000-000055180000}"/>
    <cellStyle name="Comma 3 4 6 12 2" xfId="5999" xr:uid="{00000000-0005-0000-0000-000056180000}"/>
    <cellStyle name="Comma 3 4 6 12 3" xfId="10161" xr:uid="{00000000-0005-0000-0000-00003F160000}"/>
    <cellStyle name="Comma 3 4 6 13" xfId="6000" xr:uid="{00000000-0005-0000-0000-000057180000}"/>
    <cellStyle name="Comma 3 4 6 13 2" xfId="6001" xr:uid="{00000000-0005-0000-0000-000058180000}"/>
    <cellStyle name="Comma 3 4 6 13 3" xfId="10162" xr:uid="{00000000-0005-0000-0000-000041160000}"/>
    <cellStyle name="Comma 3 4 6 14" xfId="6002" xr:uid="{00000000-0005-0000-0000-000059180000}"/>
    <cellStyle name="Comma 3 4 6 14 2" xfId="6003" xr:uid="{00000000-0005-0000-0000-00005A180000}"/>
    <cellStyle name="Comma 3 4 6 14 3" xfId="10163" xr:uid="{00000000-0005-0000-0000-000043160000}"/>
    <cellStyle name="Comma 3 4 6 15" xfId="6004" xr:uid="{00000000-0005-0000-0000-00005B180000}"/>
    <cellStyle name="Comma 3 4 6 15 2" xfId="6005" xr:uid="{00000000-0005-0000-0000-00005C180000}"/>
    <cellStyle name="Comma 3 4 6 15 3" xfId="10164" xr:uid="{00000000-0005-0000-0000-000045160000}"/>
    <cellStyle name="Comma 3 4 6 16" xfId="6006" xr:uid="{00000000-0005-0000-0000-00005D180000}"/>
    <cellStyle name="Comma 3 4 6 16 2" xfId="6007" xr:uid="{00000000-0005-0000-0000-00005E180000}"/>
    <cellStyle name="Comma 3 4 6 16 3" xfId="10165" xr:uid="{00000000-0005-0000-0000-000047160000}"/>
    <cellStyle name="Comma 3 4 6 17" xfId="6008" xr:uid="{00000000-0005-0000-0000-00005F180000}"/>
    <cellStyle name="Comma 3 4 6 17 2" xfId="6009" xr:uid="{00000000-0005-0000-0000-000060180000}"/>
    <cellStyle name="Comma 3 4 6 17 3" xfId="10166" xr:uid="{00000000-0005-0000-0000-000049160000}"/>
    <cellStyle name="Comma 3 4 6 18" xfId="6010" xr:uid="{00000000-0005-0000-0000-000061180000}"/>
    <cellStyle name="Comma 3 4 6 18 2" xfId="6011" xr:uid="{00000000-0005-0000-0000-000062180000}"/>
    <cellStyle name="Comma 3 4 6 18 3" xfId="10167" xr:uid="{00000000-0005-0000-0000-00004B160000}"/>
    <cellStyle name="Comma 3 4 6 19" xfId="6012" xr:uid="{00000000-0005-0000-0000-000063180000}"/>
    <cellStyle name="Comma 3 4 6 19 2" xfId="6013" xr:uid="{00000000-0005-0000-0000-000064180000}"/>
    <cellStyle name="Comma 3 4 6 19 3" xfId="10168" xr:uid="{00000000-0005-0000-0000-00004D160000}"/>
    <cellStyle name="Comma 3 4 6 2" xfId="6014" xr:uid="{00000000-0005-0000-0000-000065180000}"/>
    <cellStyle name="Comma 3 4 6 2 2" xfId="6015" xr:uid="{00000000-0005-0000-0000-000066180000}"/>
    <cellStyle name="Comma 3 4 6 2 3" xfId="10169" xr:uid="{00000000-0005-0000-0000-00004F160000}"/>
    <cellStyle name="Comma 3 4 6 20" xfId="6016" xr:uid="{00000000-0005-0000-0000-000067180000}"/>
    <cellStyle name="Comma 3 4 6 20 2" xfId="6017" xr:uid="{00000000-0005-0000-0000-000068180000}"/>
    <cellStyle name="Comma 3 4 6 20 3" xfId="10170" xr:uid="{00000000-0005-0000-0000-000051160000}"/>
    <cellStyle name="Comma 3 4 6 21" xfId="6018" xr:uid="{00000000-0005-0000-0000-000069180000}"/>
    <cellStyle name="Comma 3 4 6 21 2" xfId="6019" xr:uid="{00000000-0005-0000-0000-00006A180000}"/>
    <cellStyle name="Comma 3 4 6 21 3" xfId="10171" xr:uid="{00000000-0005-0000-0000-000053160000}"/>
    <cellStyle name="Comma 3 4 6 22" xfId="6020" xr:uid="{00000000-0005-0000-0000-00006B180000}"/>
    <cellStyle name="Comma 3 4 6 22 2" xfId="6021" xr:uid="{00000000-0005-0000-0000-00006C180000}"/>
    <cellStyle name="Comma 3 4 6 22 3" xfId="10172" xr:uid="{00000000-0005-0000-0000-000055160000}"/>
    <cellStyle name="Comma 3 4 6 23" xfId="6022" xr:uid="{00000000-0005-0000-0000-00006D180000}"/>
    <cellStyle name="Comma 3 4 6 23 2" xfId="6023" xr:uid="{00000000-0005-0000-0000-00006E180000}"/>
    <cellStyle name="Comma 3 4 6 23 3" xfId="10173" xr:uid="{00000000-0005-0000-0000-000057160000}"/>
    <cellStyle name="Comma 3 4 6 24" xfId="6024" xr:uid="{00000000-0005-0000-0000-00006F180000}"/>
    <cellStyle name="Comma 3 4 6 24 2" xfId="10979" xr:uid="{00000000-0005-0000-0000-00007F180000}"/>
    <cellStyle name="Comma 3 4 6 24 3" xfId="9386" xr:uid="{00000000-0005-0000-0000-00003D160000}"/>
    <cellStyle name="Comma 3 4 6 25" xfId="6025" xr:uid="{00000000-0005-0000-0000-000070180000}"/>
    <cellStyle name="Comma 3 4 6 26" xfId="10158" xr:uid="{00000000-0005-0000-0000-00003A160000}"/>
    <cellStyle name="Comma 3 4 6 3" xfId="6026" xr:uid="{00000000-0005-0000-0000-000071180000}"/>
    <cellStyle name="Comma 3 4 6 3 2" xfId="6027" xr:uid="{00000000-0005-0000-0000-000072180000}"/>
    <cellStyle name="Comma 3 4 6 3 3" xfId="10174" xr:uid="{00000000-0005-0000-0000-00005B160000}"/>
    <cellStyle name="Comma 3 4 6 4" xfId="6028" xr:uid="{00000000-0005-0000-0000-000073180000}"/>
    <cellStyle name="Comma 3 4 6 4 2" xfId="6029" xr:uid="{00000000-0005-0000-0000-000074180000}"/>
    <cellStyle name="Comma 3 4 6 4 3" xfId="10175" xr:uid="{00000000-0005-0000-0000-00005D160000}"/>
    <cellStyle name="Comma 3 4 6 5" xfId="6030" xr:uid="{00000000-0005-0000-0000-000075180000}"/>
    <cellStyle name="Comma 3 4 6 5 2" xfId="6031" xr:uid="{00000000-0005-0000-0000-000076180000}"/>
    <cellStyle name="Comma 3 4 6 5 3" xfId="10176" xr:uid="{00000000-0005-0000-0000-00005F160000}"/>
    <cellStyle name="Comma 3 4 6 6" xfId="6032" xr:uid="{00000000-0005-0000-0000-000077180000}"/>
    <cellStyle name="Comma 3 4 6 6 2" xfId="6033" xr:uid="{00000000-0005-0000-0000-000078180000}"/>
    <cellStyle name="Comma 3 4 6 6 3" xfId="10177" xr:uid="{00000000-0005-0000-0000-000061160000}"/>
    <cellStyle name="Comma 3 4 6 7" xfId="6034" xr:uid="{00000000-0005-0000-0000-000079180000}"/>
    <cellStyle name="Comma 3 4 6 7 2" xfId="6035" xr:uid="{00000000-0005-0000-0000-00007A180000}"/>
    <cellStyle name="Comma 3 4 6 7 3" xfId="10178" xr:uid="{00000000-0005-0000-0000-000063160000}"/>
    <cellStyle name="Comma 3 4 6 8" xfId="6036" xr:uid="{00000000-0005-0000-0000-00007B180000}"/>
    <cellStyle name="Comma 3 4 6 8 2" xfId="6037" xr:uid="{00000000-0005-0000-0000-00007C180000}"/>
    <cellStyle name="Comma 3 4 6 8 3" xfId="10179" xr:uid="{00000000-0005-0000-0000-000065160000}"/>
    <cellStyle name="Comma 3 4 6 9" xfId="6038" xr:uid="{00000000-0005-0000-0000-00007D180000}"/>
    <cellStyle name="Comma 3 4 6 9 2" xfId="6039" xr:uid="{00000000-0005-0000-0000-00007E180000}"/>
    <cellStyle name="Comma 3 4 6 9 3" xfId="10180" xr:uid="{00000000-0005-0000-0000-000067160000}"/>
    <cellStyle name="Comma 3 4 60" xfId="9990" xr:uid="{00000000-0005-0000-0000-0000CA140000}"/>
    <cellStyle name="Comma 3 4 7" xfId="6040" xr:uid="{00000000-0005-0000-0000-00007F180000}"/>
    <cellStyle name="Comma 3 4 7 2" xfId="6041" xr:uid="{00000000-0005-0000-0000-000080180000}"/>
    <cellStyle name="Comma 3 4 7 2 2" xfId="6042" xr:uid="{00000000-0005-0000-0000-000081180000}"/>
    <cellStyle name="Comma 3 4 7 2 3" xfId="10182" xr:uid="{00000000-0005-0000-0000-00006A160000}"/>
    <cellStyle name="Comma 3 4 7 3" xfId="6043" xr:uid="{00000000-0005-0000-0000-000082180000}"/>
    <cellStyle name="Comma 3 4 7 3 2" xfId="10980" xr:uid="{00000000-0005-0000-0000-000092180000}"/>
    <cellStyle name="Comma 3 4 7 3 3" xfId="9387" xr:uid="{00000000-0005-0000-0000-000050160000}"/>
    <cellStyle name="Comma 3 4 7 4" xfId="6044" xr:uid="{00000000-0005-0000-0000-000083180000}"/>
    <cellStyle name="Comma 3 4 7 5" xfId="10181" xr:uid="{00000000-0005-0000-0000-000069160000}"/>
    <cellStyle name="Comma 3 4 8" xfId="6045" xr:uid="{00000000-0005-0000-0000-000084180000}"/>
    <cellStyle name="Comma 3 4 8 2" xfId="6046" xr:uid="{00000000-0005-0000-0000-000085180000}"/>
    <cellStyle name="Comma 3 4 8 2 2" xfId="6047" xr:uid="{00000000-0005-0000-0000-000086180000}"/>
    <cellStyle name="Comma 3 4 8 2 3" xfId="10184" xr:uid="{00000000-0005-0000-0000-00006F160000}"/>
    <cellStyle name="Comma 3 4 8 3" xfId="6048" xr:uid="{00000000-0005-0000-0000-000087180000}"/>
    <cellStyle name="Comma 3 4 8 3 2" xfId="10981" xr:uid="{00000000-0005-0000-0000-000097180000}"/>
    <cellStyle name="Comma 3 4 8 3 3" xfId="9388" xr:uid="{00000000-0005-0000-0000-000055160000}"/>
    <cellStyle name="Comma 3 4 8 4" xfId="6049" xr:uid="{00000000-0005-0000-0000-000088180000}"/>
    <cellStyle name="Comma 3 4 8 5" xfId="10183" xr:uid="{00000000-0005-0000-0000-00006E160000}"/>
    <cellStyle name="Comma 3 4 9" xfId="6050" xr:uid="{00000000-0005-0000-0000-000089180000}"/>
    <cellStyle name="Comma 3 4 9 2" xfId="6051" xr:uid="{00000000-0005-0000-0000-00008A180000}"/>
    <cellStyle name="Comma 3 4 9 2 2" xfId="6052" xr:uid="{00000000-0005-0000-0000-00008B180000}"/>
    <cellStyle name="Comma 3 4 9 2 3" xfId="10186" xr:uid="{00000000-0005-0000-0000-000074160000}"/>
    <cellStyle name="Comma 3 4 9 3" xfId="6053" xr:uid="{00000000-0005-0000-0000-00008C180000}"/>
    <cellStyle name="Comma 3 4 9 3 2" xfId="10982" xr:uid="{00000000-0005-0000-0000-00009C180000}"/>
    <cellStyle name="Comma 3 4 9 3 3" xfId="9389" xr:uid="{00000000-0005-0000-0000-00005A160000}"/>
    <cellStyle name="Comma 3 4 9 4" xfId="6054" xr:uid="{00000000-0005-0000-0000-00008D180000}"/>
    <cellStyle name="Comma 3 4 9 5" xfId="10185" xr:uid="{00000000-0005-0000-0000-000073160000}"/>
    <cellStyle name="Comma 3 40" xfId="6055" xr:uid="{00000000-0005-0000-0000-00008E180000}"/>
    <cellStyle name="Comma 3 40 2" xfId="6056" xr:uid="{00000000-0005-0000-0000-00008F180000}"/>
    <cellStyle name="Comma 3 40 2 2" xfId="6057" xr:uid="{00000000-0005-0000-0000-000090180000}"/>
    <cellStyle name="Comma 3 40 2 3" xfId="10188" xr:uid="{00000000-0005-0000-0000-000079160000}"/>
    <cellStyle name="Comma 3 40 3" xfId="6058" xr:uid="{00000000-0005-0000-0000-000091180000}"/>
    <cellStyle name="Comma 3 40 3 2" xfId="10983" xr:uid="{00000000-0005-0000-0000-0000A1180000}"/>
    <cellStyle name="Comma 3 40 3 3" xfId="9390" xr:uid="{00000000-0005-0000-0000-00005F160000}"/>
    <cellStyle name="Comma 3 40 4" xfId="6059" xr:uid="{00000000-0005-0000-0000-000092180000}"/>
    <cellStyle name="Comma 3 40 4 2" xfId="8180" xr:uid="{00000000-0005-0000-0000-000093180000}"/>
    <cellStyle name="Comma 3 40 4 3" xfId="8762" xr:uid="{00000000-0005-0000-0000-000094180000}"/>
    <cellStyle name="Comma 3 40 5" xfId="6060" xr:uid="{00000000-0005-0000-0000-000095180000}"/>
    <cellStyle name="Comma 3 40 5 2" xfId="8181" xr:uid="{00000000-0005-0000-0000-000096180000}"/>
    <cellStyle name="Comma 3 40 5 3" xfId="8763" xr:uid="{00000000-0005-0000-0000-000097180000}"/>
    <cellStyle name="Comma 3 40 6" xfId="10187" xr:uid="{00000000-0005-0000-0000-000078160000}"/>
    <cellStyle name="Comma 3 41" xfId="6061" xr:uid="{00000000-0005-0000-0000-000098180000}"/>
    <cellStyle name="Comma 3 41 2" xfId="6062" xr:uid="{00000000-0005-0000-0000-000099180000}"/>
    <cellStyle name="Comma 3 41 2 2" xfId="6063" xr:uid="{00000000-0005-0000-0000-00009A180000}"/>
    <cellStyle name="Comma 3 41 2 3" xfId="10190" xr:uid="{00000000-0005-0000-0000-00007F160000}"/>
    <cellStyle name="Comma 3 41 3" xfId="6064" xr:uid="{00000000-0005-0000-0000-00009B180000}"/>
    <cellStyle name="Comma 3 41 3 2" xfId="10984" xr:uid="{00000000-0005-0000-0000-0000AB180000}"/>
    <cellStyle name="Comma 3 41 3 3" xfId="9391" xr:uid="{00000000-0005-0000-0000-000065160000}"/>
    <cellStyle name="Comma 3 41 4" xfId="6065" xr:uid="{00000000-0005-0000-0000-00009C180000}"/>
    <cellStyle name="Comma 3 41 4 2" xfId="8182" xr:uid="{00000000-0005-0000-0000-00009D180000}"/>
    <cellStyle name="Comma 3 41 4 3" xfId="8764" xr:uid="{00000000-0005-0000-0000-00009E180000}"/>
    <cellStyle name="Comma 3 41 5" xfId="6066" xr:uid="{00000000-0005-0000-0000-00009F180000}"/>
    <cellStyle name="Comma 3 41 5 2" xfId="8183" xr:uid="{00000000-0005-0000-0000-0000A0180000}"/>
    <cellStyle name="Comma 3 41 5 3" xfId="8765" xr:uid="{00000000-0005-0000-0000-0000A1180000}"/>
    <cellStyle name="Comma 3 41 6" xfId="10189" xr:uid="{00000000-0005-0000-0000-00007E160000}"/>
    <cellStyle name="Comma 3 42" xfId="6067" xr:uid="{00000000-0005-0000-0000-0000A2180000}"/>
    <cellStyle name="Comma 3 42 2" xfId="6068" xr:uid="{00000000-0005-0000-0000-0000A3180000}"/>
    <cellStyle name="Comma 3 42 2 2" xfId="6069" xr:uid="{00000000-0005-0000-0000-0000A4180000}"/>
    <cellStyle name="Comma 3 42 2 3" xfId="10192" xr:uid="{00000000-0005-0000-0000-000085160000}"/>
    <cellStyle name="Comma 3 42 3" xfId="6070" xr:uid="{00000000-0005-0000-0000-0000A5180000}"/>
    <cellStyle name="Comma 3 42 3 2" xfId="10985" xr:uid="{00000000-0005-0000-0000-0000B5180000}"/>
    <cellStyle name="Comma 3 42 3 3" xfId="9392" xr:uid="{00000000-0005-0000-0000-00006B160000}"/>
    <cellStyle name="Comma 3 42 4" xfId="6071" xr:uid="{00000000-0005-0000-0000-0000A6180000}"/>
    <cellStyle name="Comma 3 42 4 2" xfId="8184" xr:uid="{00000000-0005-0000-0000-0000A7180000}"/>
    <cellStyle name="Comma 3 42 4 3" xfId="8766" xr:uid="{00000000-0005-0000-0000-0000A8180000}"/>
    <cellStyle name="Comma 3 42 5" xfId="6072" xr:uid="{00000000-0005-0000-0000-0000A9180000}"/>
    <cellStyle name="Comma 3 42 5 2" xfId="8185" xr:uid="{00000000-0005-0000-0000-0000AA180000}"/>
    <cellStyle name="Comma 3 42 5 3" xfId="8767" xr:uid="{00000000-0005-0000-0000-0000AB180000}"/>
    <cellStyle name="Comma 3 42 6" xfId="10191" xr:uid="{00000000-0005-0000-0000-000084160000}"/>
    <cellStyle name="Comma 3 43" xfId="6073" xr:uid="{00000000-0005-0000-0000-0000AC180000}"/>
    <cellStyle name="Comma 3 43 2" xfId="6074" xr:uid="{00000000-0005-0000-0000-0000AD180000}"/>
    <cellStyle name="Comma 3 43 2 2" xfId="6075" xr:uid="{00000000-0005-0000-0000-0000AE180000}"/>
    <cellStyle name="Comma 3 43 2 3" xfId="10194" xr:uid="{00000000-0005-0000-0000-00008B160000}"/>
    <cellStyle name="Comma 3 43 3" xfId="6076" xr:uid="{00000000-0005-0000-0000-0000AF180000}"/>
    <cellStyle name="Comma 3 43 3 2" xfId="10986" xr:uid="{00000000-0005-0000-0000-0000BF180000}"/>
    <cellStyle name="Comma 3 43 3 3" xfId="9393" xr:uid="{00000000-0005-0000-0000-000071160000}"/>
    <cellStyle name="Comma 3 43 4" xfId="6077" xr:uid="{00000000-0005-0000-0000-0000B0180000}"/>
    <cellStyle name="Comma 3 43 4 2" xfId="8186" xr:uid="{00000000-0005-0000-0000-0000B1180000}"/>
    <cellStyle name="Comma 3 43 4 3" xfId="8768" xr:uid="{00000000-0005-0000-0000-0000B2180000}"/>
    <cellStyle name="Comma 3 43 5" xfId="6078" xr:uid="{00000000-0005-0000-0000-0000B3180000}"/>
    <cellStyle name="Comma 3 43 5 2" xfId="8187" xr:uid="{00000000-0005-0000-0000-0000B4180000}"/>
    <cellStyle name="Comma 3 43 5 3" xfId="8769" xr:uid="{00000000-0005-0000-0000-0000B5180000}"/>
    <cellStyle name="Comma 3 43 6" xfId="10193" xr:uid="{00000000-0005-0000-0000-00008A160000}"/>
    <cellStyle name="Comma 3 44" xfId="6079" xr:uid="{00000000-0005-0000-0000-0000B6180000}"/>
    <cellStyle name="Comma 3 44 2" xfId="6080" xr:uid="{00000000-0005-0000-0000-0000B7180000}"/>
    <cellStyle name="Comma 3 44 2 2" xfId="6081" xr:uid="{00000000-0005-0000-0000-0000B8180000}"/>
    <cellStyle name="Comma 3 44 2 3" xfId="10196" xr:uid="{00000000-0005-0000-0000-000091160000}"/>
    <cellStyle name="Comma 3 44 3" xfId="6082" xr:uid="{00000000-0005-0000-0000-0000B9180000}"/>
    <cellStyle name="Comma 3 44 3 2" xfId="10987" xr:uid="{00000000-0005-0000-0000-0000C9180000}"/>
    <cellStyle name="Comma 3 44 3 3" xfId="9394" xr:uid="{00000000-0005-0000-0000-000077160000}"/>
    <cellStyle name="Comma 3 44 4" xfId="6083" xr:uid="{00000000-0005-0000-0000-0000BA180000}"/>
    <cellStyle name="Comma 3 44 4 2" xfId="8188" xr:uid="{00000000-0005-0000-0000-0000BB180000}"/>
    <cellStyle name="Comma 3 44 4 3" xfId="8770" xr:uid="{00000000-0005-0000-0000-0000BC180000}"/>
    <cellStyle name="Comma 3 44 5" xfId="6084" xr:uid="{00000000-0005-0000-0000-0000BD180000}"/>
    <cellStyle name="Comma 3 44 5 2" xfId="8189" xr:uid="{00000000-0005-0000-0000-0000BE180000}"/>
    <cellStyle name="Comma 3 44 5 3" xfId="8771" xr:uid="{00000000-0005-0000-0000-0000BF180000}"/>
    <cellStyle name="Comma 3 44 6" xfId="10195" xr:uid="{00000000-0005-0000-0000-000090160000}"/>
    <cellStyle name="Comma 3 45" xfId="6085" xr:uid="{00000000-0005-0000-0000-0000C0180000}"/>
    <cellStyle name="Comma 3 45 2" xfId="6086" xr:uid="{00000000-0005-0000-0000-0000C1180000}"/>
    <cellStyle name="Comma 3 45 2 2" xfId="6087" xr:uid="{00000000-0005-0000-0000-0000C2180000}"/>
    <cellStyle name="Comma 3 45 2 3" xfId="10198" xr:uid="{00000000-0005-0000-0000-000097160000}"/>
    <cellStyle name="Comma 3 45 3" xfId="6088" xr:uid="{00000000-0005-0000-0000-0000C3180000}"/>
    <cellStyle name="Comma 3 45 3 2" xfId="10988" xr:uid="{00000000-0005-0000-0000-0000D3180000}"/>
    <cellStyle name="Comma 3 45 3 3" xfId="9395" xr:uid="{00000000-0005-0000-0000-00007D160000}"/>
    <cellStyle name="Comma 3 45 4" xfId="6089" xr:uid="{00000000-0005-0000-0000-0000C4180000}"/>
    <cellStyle name="Comma 3 45 4 2" xfId="8190" xr:uid="{00000000-0005-0000-0000-0000C5180000}"/>
    <cellStyle name="Comma 3 45 4 3" xfId="8772" xr:uid="{00000000-0005-0000-0000-0000C6180000}"/>
    <cellStyle name="Comma 3 45 5" xfId="6090" xr:uid="{00000000-0005-0000-0000-0000C7180000}"/>
    <cellStyle name="Comma 3 45 5 2" xfId="8191" xr:uid="{00000000-0005-0000-0000-0000C8180000}"/>
    <cellStyle name="Comma 3 45 5 3" xfId="8773" xr:uid="{00000000-0005-0000-0000-0000C9180000}"/>
    <cellStyle name="Comma 3 45 6" xfId="10197" xr:uid="{00000000-0005-0000-0000-000096160000}"/>
    <cellStyle name="Comma 3 46" xfId="6091" xr:uid="{00000000-0005-0000-0000-0000CA180000}"/>
    <cellStyle name="Comma 3 46 2" xfId="6092" xr:uid="{00000000-0005-0000-0000-0000CB180000}"/>
    <cellStyle name="Comma 3 46 2 2" xfId="6093" xr:uid="{00000000-0005-0000-0000-0000CC180000}"/>
    <cellStyle name="Comma 3 46 2 3" xfId="10200" xr:uid="{00000000-0005-0000-0000-00009D160000}"/>
    <cellStyle name="Comma 3 46 3" xfId="6094" xr:uid="{00000000-0005-0000-0000-0000CD180000}"/>
    <cellStyle name="Comma 3 46 3 2" xfId="10989" xr:uid="{00000000-0005-0000-0000-0000DD180000}"/>
    <cellStyle name="Comma 3 46 3 3" xfId="9396" xr:uid="{00000000-0005-0000-0000-000083160000}"/>
    <cellStyle name="Comma 3 46 4" xfId="6095" xr:uid="{00000000-0005-0000-0000-0000CE180000}"/>
    <cellStyle name="Comma 3 46 4 2" xfId="8192" xr:uid="{00000000-0005-0000-0000-0000CF180000}"/>
    <cellStyle name="Comma 3 46 4 3" xfId="8774" xr:uid="{00000000-0005-0000-0000-0000D0180000}"/>
    <cellStyle name="Comma 3 46 5" xfId="6096" xr:uid="{00000000-0005-0000-0000-0000D1180000}"/>
    <cellStyle name="Comma 3 46 5 2" xfId="8193" xr:uid="{00000000-0005-0000-0000-0000D2180000}"/>
    <cellStyle name="Comma 3 46 5 3" xfId="8775" xr:uid="{00000000-0005-0000-0000-0000D3180000}"/>
    <cellStyle name="Comma 3 46 6" xfId="10199" xr:uid="{00000000-0005-0000-0000-00009C160000}"/>
    <cellStyle name="Comma 3 47" xfId="6097" xr:uid="{00000000-0005-0000-0000-0000D4180000}"/>
    <cellStyle name="Comma 3 47 2" xfId="6098" xr:uid="{00000000-0005-0000-0000-0000D5180000}"/>
    <cellStyle name="Comma 3 47 2 2" xfId="6099" xr:uid="{00000000-0005-0000-0000-0000D6180000}"/>
    <cellStyle name="Comma 3 47 2 3" xfId="10202" xr:uid="{00000000-0005-0000-0000-0000A3160000}"/>
    <cellStyle name="Comma 3 47 3" xfId="6100" xr:uid="{00000000-0005-0000-0000-0000D7180000}"/>
    <cellStyle name="Comma 3 47 3 2" xfId="10990" xr:uid="{00000000-0005-0000-0000-0000E7180000}"/>
    <cellStyle name="Comma 3 47 3 3" xfId="9397" xr:uid="{00000000-0005-0000-0000-000089160000}"/>
    <cellStyle name="Comma 3 47 4" xfId="6101" xr:uid="{00000000-0005-0000-0000-0000D8180000}"/>
    <cellStyle name="Comma 3 47 4 2" xfId="8194" xr:uid="{00000000-0005-0000-0000-0000D9180000}"/>
    <cellStyle name="Comma 3 47 4 3" xfId="8776" xr:uid="{00000000-0005-0000-0000-0000DA180000}"/>
    <cellStyle name="Comma 3 47 5" xfId="6102" xr:uid="{00000000-0005-0000-0000-0000DB180000}"/>
    <cellStyle name="Comma 3 47 5 2" xfId="8195" xr:uid="{00000000-0005-0000-0000-0000DC180000}"/>
    <cellStyle name="Comma 3 47 5 3" xfId="8777" xr:uid="{00000000-0005-0000-0000-0000DD180000}"/>
    <cellStyle name="Comma 3 47 6" xfId="10201" xr:uid="{00000000-0005-0000-0000-0000A2160000}"/>
    <cellStyle name="Comma 3 48" xfId="6103" xr:uid="{00000000-0005-0000-0000-0000DE180000}"/>
    <cellStyle name="Comma 3 48 2" xfId="6104" xr:uid="{00000000-0005-0000-0000-0000DF180000}"/>
    <cellStyle name="Comma 3 48 2 2" xfId="6105" xr:uid="{00000000-0005-0000-0000-0000E0180000}"/>
    <cellStyle name="Comma 3 48 2 3" xfId="10204" xr:uid="{00000000-0005-0000-0000-0000A9160000}"/>
    <cellStyle name="Comma 3 48 3" xfId="6106" xr:uid="{00000000-0005-0000-0000-0000E1180000}"/>
    <cellStyle name="Comma 3 48 3 2" xfId="10991" xr:uid="{00000000-0005-0000-0000-0000F1180000}"/>
    <cellStyle name="Comma 3 48 3 3" xfId="9398" xr:uid="{00000000-0005-0000-0000-00008F160000}"/>
    <cellStyle name="Comma 3 48 4" xfId="6107" xr:uid="{00000000-0005-0000-0000-0000E2180000}"/>
    <cellStyle name="Comma 3 48 4 2" xfId="8196" xr:uid="{00000000-0005-0000-0000-0000E3180000}"/>
    <cellStyle name="Comma 3 48 4 3" xfId="8778" xr:uid="{00000000-0005-0000-0000-0000E4180000}"/>
    <cellStyle name="Comma 3 48 5" xfId="6108" xr:uid="{00000000-0005-0000-0000-0000E5180000}"/>
    <cellStyle name="Comma 3 48 5 2" xfId="8197" xr:uid="{00000000-0005-0000-0000-0000E6180000}"/>
    <cellStyle name="Comma 3 48 5 3" xfId="8779" xr:uid="{00000000-0005-0000-0000-0000E7180000}"/>
    <cellStyle name="Comma 3 48 6" xfId="10203" xr:uid="{00000000-0005-0000-0000-0000A8160000}"/>
    <cellStyle name="Comma 3 49" xfId="6109" xr:uid="{00000000-0005-0000-0000-0000E8180000}"/>
    <cellStyle name="Comma 3 49 2" xfId="6110" xr:uid="{00000000-0005-0000-0000-0000E9180000}"/>
    <cellStyle name="Comma 3 49 2 2" xfId="6111" xr:uid="{00000000-0005-0000-0000-0000EA180000}"/>
    <cellStyle name="Comma 3 49 2 3" xfId="10206" xr:uid="{00000000-0005-0000-0000-0000AF160000}"/>
    <cellStyle name="Comma 3 49 3" xfId="6112" xr:uid="{00000000-0005-0000-0000-0000EB180000}"/>
    <cellStyle name="Comma 3 49 3 2" xfId="10992" xr:uid="{00000000-0005-0000-0000-0000FB180000}"/>
    <cellStyle name="Comma 3 49 3 3" xfId="9399" xr:uid="{00000000-0005-0000-0000-000095160000}"/>
    <cellStyle name="Comma 3 49 4" xfId="6113" xr:uid="{00000000-0005-0000-0000-0000EC180000}"/>
    <cellStyle name="Comma 3 49 4 2" xfId="8198" xr:uid="{00000000-0005-0000-0000-0000ED180000}"/>
    <cellStyle name="Comma 3 49 4 3" xfId="8780" xr:uid="{00000000-0005-0000-0000-0000EE180000}"/>
    <cellStyle name="Comma 3 49 5" xfId="6114" xr:uid="{00000000-0005-0000-0000-0000EF180000}"/>
    <cellStyle name="Comma 3 49 5 2" xfId="8199" xr:uid="{00000000-0005-0000-0000-0000F0180000}"/>
    <cellStyle name="Comma 3 49 5 3" xfId="8781" xr:uid="{00000000-0005-0000-0000-0000F1180000}"/>
    <cellStyle name="Comma 3 49 6" xfId="10205" xr:uid="{00000000-0005-0000-0000-0000AE160000}"/>
    <cellStyle name="Comma 3 5" xfId="6115" xr:uid="{00000000-0005-0000-0000-0000F2180000}"/>
    <cellStyle name="Comma 3 5 10" xfId="6116" xr:uid="{00000000-0005-0000-0000-0000F3180000}"/>
    <cellStyle name="Comma 3 5 10 2" xfId="6117" xr:uid="{00000000-0005-0000-0000-0000F4180000}"/>
    <cellStyle name="Comma 3 5 10 3" xfId="10208" xr:uid="{00000000-0005-0000-0000-0000B5160000}"/>
    <cellStyle name="Comma 3 5 11" xfId="6118" xr:uid="{00000000-0005-0000-0000-0000F5180000}"/>
    <cellStyle name="Comma 3 5 11 2" xfId="6119" xr:uid="{00000000-0005-0000-0000-0000F6180000}"/>
    <cellStyle name="Comma 3 5 11 3" xfId="10209" xr:uid="{00000000-0005-0000-0000-0000B7160000}"/>
    <cellStyle name="Comma 3 5 12" xfId="6120" xr:uid="{00000000-0005-0000-0000-0000F7180000}"/>
    <cellStyle name="Comma 3 5 12 2" xfId="6121" xr:uid="{00000000-0005-0000-0000-0000F8180000}"/>
    <cellStyle name="Comma 3 5 12 3" xfId="10210" xr:uid="{00000000-0005-0000-0000-0000B9160000}"/>
    <cellStyle name="Comma 3 5 13" xfId="6122" xr:uid="{00000000-0005-0000-0000-0000F9180000}"/>
    <cellStyle name="Comma 3 5 13 2" xfId="6123" xr:uid="{00000000-0005-0000-0000-0000FA180000}"/>
    <cellStyle name="Comma 3 5 13 3" xfId="10211" xr:uid="{00000000-0005-0000-0000-0000BB160000}"/>
    <cellStyle name="Comma 3 5 14" xfId="6124" xr:uid="{00000000-0005-0000-0000-0000FB180000}"/>
    <cellStyle name="Comma 3 5 14 2" xfId="6125" xr:uid="{00000000-0005-0000-0000-0000FC180000}"/>
    <cellStyle name="Comma 3 5 14 3" xfId="10212" xr:uid="{00000000-0005-0000-0000-0000BD160000}"/>
    <cellStyle name="Comma 3 5 15" xfId="6126" xr:uid="{00000000-0005-0000-0000-0000FD180000}"/>
    <cellStyle name="Comma 3 5 15 2" xfId="6127" xr:uid="{00000000-0005-0000-0000-0000FE180000}"/>
    <cellStyle name="Comma 3 5 15 3" xfId="10213" xr:uid="{00000000-0005-0000-0000-0000BF160000}"/>
    <cellStyle name="Comma 3 5 16" xfId="6128" xr:uid="{00000000-0005-0000-0000-0000FF180000}"/>
    <cellStyle name="Comma 3 5 16 2" xfId="6129" xr:uid="{00000000-0005-0000-0000-000000190000}"/>
    <cellStyle name="Comma 3 5 16 3" xfId="10214" xr:uid="{00000000-0005-0000-0000-0000C1160000}"/>
    <cellStyle name="Comma 3 5 17" xfId="6130" xr:uid="{00000000-0005-0000-0000-000001190000}"/>
    <cellStyle name="Comma 3 5 17 2" xfId="6131" xr:uid="{00000000-0005-0000-0000-000002190000}"/>
    <cellStyle name="Comma 3 5 17 3" xfId="10215" xr:uid="{00000000-0005-0000-0000-0000C3160000}"/>
    <cellStyle name="Comma 3 5 18" xfId="6132" xr:uid="{00000000-0005-0000-0000-000003190000}"/>
    <cellStyle name="Comma 3 5 18 2" xfId="6133" xr:uid="{00000000-0005-0000-0000-000004190000}"/>
    <cellStyle name="Comma 3 5 18 3" xfId="10216" xr:uid="{00000000-0005-0000-0000-0000C5160000}"/>
    <cellStyle name="Comma 3 5 19" xfId="6134" xr:uid="{00000000-0005-0000-0000-000005190000}"/>
    <cellStyle name="Comma 3 5 19 2" xfId="6135" xr:uid="{00000000-0005-0000-0000-000006190000}"/>
    <cellStyle name="Comma 3 5 19 3" xfId="10217" xr:uid="{00000000-0005-0000-0000-0000C7160000}"/>
    <cellStyle name="Comma 3 5 2" xfId="6136" xr:uid="{00000000-0005-0000-0000-000007190000}"/>
    <cellStyle name="Comma 3 5 2 2" xfId="6137" xr:uid="{00000000-0005-0000-0000-000008190000}"/>
    <cellStyle name="Comma 3 5 2 3" xfId="10218" xr:uid="{00000000-0005-0000-0000-0000C9160000}"/>
    <cellStyle name="Comma 3 5 20" xfId="6138" xr:uid="{00000000-0005-0000-0000-000009190000}"/>
    <cellStyle name="Comma 3 5 20 2" xfId="6139" xr:uid="{00000000-0005-0000-0000-00000A190000}"/>
    <cellStyle name="Comma 3 5 20 3" xfId="10219" xr:uid="{00000000-0005-0000-0000-0000CB160000}"/>
    <cellStyle name="Comma 3 5 21" xfId="6140" xr:uid="{00000000-0005-0000-0000-00000B190000}"/>
    <cellStyle name="Comma 3 5 21 2" xfId="6141" xr:uid="{00000000-0005-0000-0000-00000C190000}"/>
    <cellStyle name="Comma 3 5 21 3" xfId="10220" xr:uid="{00000000-0005-0000-0000-0000CD160000}"/>
    <cellStyle name="Comma 3 5 22" xfId="6142" xr:uid="{00000000-0005-0000-0000-00000D190000}"/>
    <cellStyle name="Comma 3 5 22 2" xfId="6143" xr:uid="{00000000-0005-0000-0000-00000E190000}"/>
    <cellStyle name="Comma 3 5 22 3" xfId="10221" xr:uid="{00000000-0005-0000-0000-0000CF160000}"/>
    <cellStyle name="Comma 3 5 23" xfId="6144" xr:uid="{00000000-0005-0000-0000-00000F190000}"/>
    <cellStyle name="Comma 3 5 23 2" xfId="6145" xr:uid="{00000000-0005-0000-0000-000010190000}"/>
    <cellStyle name="Comma 3 5 23 3" xfId="10222" xr:uid="{00000000-0005-0000-0000-0000D1160000}"/>
    <cellStyle name="Comma 3 5 24" xfId="6146" xr:uid="{00000000-0005-0000-0000-000011190000}"/>
    <cellStyle name="Comma 3 5 24 2" xfId="10993" xr:uid="{00000000-0005-0000-0000-000021190000}"/>
    <cellStyle name="Comma 3 5 24 3" xfId="9401" xr:uid="{00000000-0005-0000-0000-0000B7160000}"/>
    <cellStyle name="Comma 3 5 25" xfId="6147" xr:uid="{00000000-0005-0000-0000-000012190000}"/>
    <cellStyle name="Comma 3 5 26" xfId="10207" xr:uid="{00000000-0005-0000-0000-0000B4160000}"/>
    <cellStyle name="Comma 3 5 3" xfId="6148" xr:uid="{00000000-0005-0000-0000-000013190000}"/>
    <cellStyle name="Comma 3 5 3 2" xfId="6149" xr:uid="{00000000-0005-0000-0000-000014190000}"/>
    <cellStyle name="Comma 3 5 3 3" xfId="10223" xr:uid="{00000000-0005-0000-0000-0000D5160000}"/>
    <cellStyle name="Comma 3 5 4" xfId="6150" xr:uid="{00000000-0005-0000-0000-000015190000}"/>
    <cellStyle name="Comma 3 5 4 2" xfId="6151" xr:uid="{00000000-0005-0000-0000-000016190000}"/>
    <cellStyle name="Comma 3 5 4 3" xfId="10224" xr:uid="{00000000-0005-0000-0000-0000D7160000}"/>
    <cellStyle name="Comma 3 5 5" xfId="6152" xr:uid="{00000000-0005-0000-0000-000017190000}"/>
    <cellStyle name="Comma 3 5 5 2" xfId="6153" xr:uid="{00000000-0005-0000-0000-000018190000}"/>
    <cellStyle name="Comma 3 5 5 3" xfId="10225" xr:uid="{00000000-0005-0000-0000-0000D9160000}"/>
    <cellStyle name="Comma 3 5 6" xfId="6154" xr:uid="{00000000-0005-0000-0000-000019190000}"/>
    <cellStyle name="Comma 3 5 6 2" xfId="6155" xr:uid="{00000000-0005-0000-0000-00001A190000}"/>
    <cellStyle name="Comma 3 5 6 3" xfId="10226" xr:uid="{00000000-0005-0000-0000-0000DB160000}"/>
    <cellStyle name="Comma 3 5 7" xfId="6156" xr:uid="{00000000-0005-0000-0000-00001B190000}"/>
    <cellStyle name="Comma 3 5 7 2" xfId="6157" xr:uid="{00000000-0005-0000-0000-00001C190000}"/>
    <cellStyle name="Comma 3 5 7 3" xfId="10227" xr:uid="{00000000-0005-0000-0000-0000DD160000}"/>
    <cellStyle name="Comma 3 5 8" xfId="6158" xr:uid="{00000000-0005-0000-0000-00001D190000}"/>
    <cellStyle name="Comma 3 5 8 2" xfId="6159" xr:uid="{00000000-0005-0000-0000-00001E190000}"/>
    <cellStyle name="Comma 3 5 8 3" xfId="10228" xr:uid="{00000000-0005-0000-0000-0000DF160000}"/>
    <cellStyle name="Comma 3 5 9" xfId="6160" xr:uid="{00000000-0005-0000-0000-00001F190000}"/>
    <cellStyle name="Comma 3 5 9 2" xfId="6161" xr:uid="{00000000-0005-0000-0000-000020190000}"/>
    <cellStyle name="Comma 3 5 9 3" xfId="10229" xr:uid="{00000000-0005-0000-0000-0000E1160000}"/>
    <cellStyle name="Comma 3 50" xfId="6162" xr:uid="{00000000-0005-0000-0000-000021190000}"/>
    <cellStyle name="Comma 3 50 2" xfId="6163" xr:uid="{00000000-0005-0000-0000-000022190000}"/>
    <cellStyle name="Comma 3 50 2 2" xfId="6164" xr:uid="{00000000-0005-0000-0000-000023190000}"/>
    <cellStyle name="Comma 3 50 2 3" xfId="10231" xr:uid="{00000000-0005-0000-0000-0000E4160000}"/>
    <cellStyle name="Comma 3 50 3" xfId="6165" xr:uid="{00000000-0005-0000-0000-000024190000}"/>
    <cellStyle name="Comma 3 50 3 2" xfId="10994" xr:uid="{00000000-0005-0000-0000-000034190000}"/>
    <cellStyle name="Comma 3 50 3 3" xfId="9402" xr:uid="{00000000-0005-0000-0000-0000CA160000}"/>
    <cellStyle name="Comma 3 50 4" xfId="6166" xr:uid="{00000000-0005-0000-0000-000025190000}"/>
    <cellStyle name="Comma 3 50 4 2" xfId="8200" xr:uid="{00000000-0005-0000-0000-000026190000}"/>
    <cellStyle name="Comma 3 50 4 3" xfId="8782" xr:uid="{00000000-0005-0000-0000-000027190000}"/>
    <cellStyle name="Comma 3 50 5" xfId="6167" xr:uid="{00000000-0005-0000-0000-000028190000}"/>
    <cellStyle name="Comma 3 50 5 2" xfId="8201" xr:uid="{00000000-0005-0000-0000-000029190000}"/>
    <cellStyle name="Comma 3 50 5 3" xfId="8783" xr:uid="{00000000-0005-0000-0000-00002A190000}"/>
    <cellStyle name="Comma 3 50 6" xfId="10230" xr:uid="{00000000-0005-0000-0000-0000E3160000}"/>
    <cellStyle name="Comma 3 51" xfId="6168" xr:uid="{00000000-0005-0000-0000-00002B190000}"/>
    <cellStyle name="Comma 3 51 2" xfId="6169" xr:uid="{00000000-0005-0000-0000-00002C190000}"/>
    <cellStyle name="Comma 3 51 2 2" xfId="6170" xr:uid="{00000000-0005-0000-0000-00002D190000}"/>
    <cellStyle name="Comma 3 51 2 3" xfId="10233" xr:uid="{00000000-0005-0000-0000-0000EA160000}"/>
    <cellStyle name="Comma 3 51 3" xfId="6171" xr:uid="{00000000-0005-0000-0000-00002E190000}"/>
    <cellStyle name="Comma 3 51 3 2" xfId="10995" xr:uid="{00000000-0005-0000-0000-00003E190000}"/>
    <cellStyle name="Comma 3 51 3 3" xfId="9403" xr:uid="{00000000-0005-0000-0000-0000D0160000}"/>
    <cellStyle name="Comma 3 51 4" xfId="6172" xr:uid="{00000000-0005-0000-0000-00002F190000}"/>
    <cellStyle name="Comma 3 51 4 2" xfId="8202" xr:uid="{00000000-0005-0000-0000-000030190000}"/>
    <cellStyle name="Comma 3 51 4 3" xfId="8784" xr:uid="{00000000-0005-0000-0000-000031190000}"/>
    <cellStyle name="Comma 3 51 5" xfId="6173" xr:uid="{00000000-0005-0000-0000-000032190000}"/>
    <cellStyle name="Comma 3 51 5 2" xfId="8203" xr:uid="{00000000-0005-0000-0000-000033190000}"/>
    <cellStyle name="Comma 3 51 5 3" xfId="8785" xr:uid="{00000000-0005-0000-0000-000034190000}"/>
    <cellStyle name="Comma 3 51 6" xfId="10232" xr:uid="{00000000-0005-0000-0000-0000E9160000}"/>
    <cellStyle name="Comma 3 52" xfId="6174" xr:uid="{00000000-0005-0000-0000-000035190000}"/>
    <cellStyle name="Comma 3 52 2" xfId="6175" xr:uid="{00000000-0005-0000-0000-000036190000}"/>
    <cellStyle name="Comma 3 52 2 2" xfId="6176" xr:uid="{00000000-0005-0000-0000-000037190000}"/>
    <cellStyle name="Comma 3 52 2 3" xfId="10235" xr:uid="{00000000-0005-0000-0000-0000F0160000}"/>
    <cellStyle name="Comma 3 52 3" xfId="6177" xr:uid="{00000000-0005-0000-0000-000038190000}"/>
    <cellStyle name="Comma 3 52 3 2" xfId="10996" xr:uid="{00000000-0005-0000-0000-000048190000}"/>
    <cellStyle name="Comma 3 52 3 3" xfId="9404" xr:uid="{00000000-0005-0000-0000-0000D6160000}"/>
    <cellStyle name="Comma 3 52 4" xfId="6178" xr:uid="{00000000-0005-0000-0000-000039190000}"/>
    <cellStyle name="Comma 3 52 4 2" xfId="8204" xr:uid="{00000000-0005-0000-0000-00003A190000}"/>
    <cellStyle name="Comma 3 52 4 3" xfId="8786" xr:uid="{00000000-0005-0000-0000-00003B190000}"/>
    <cellStyle name="Comma 3 52 5" xfId="6179" xr:uid="{00000000-0005-0000-0000-00003C190000}"/>
    <cellStyle name="Comma 3 52 5 2" xfId="8205" xr:uid="{00000000-0005-0000-0000-00003D190000}"/>
    <cellStyle name="Comma 3 52 5 3" xfId="8787" xr:uid="{00000000-0005-0000-0000-00003E190000}"/>
    <cellStyle name="Comma 3 52 6" xfId="10234" xr:uid="{00000000-0005-0000-0000-0000EF160000}"/>
    <cellStyle name="Comma 3 53" xfId="6180" xr:uid="{00000000-0005-0000-0000-00003F190000}"/>
    <cellStyle name="Comma 3 53 2" xfId="6181" xr:uid="{00000000-0005-0000-0000-000040190000}"/>
    <cellStyle name="Comma 3 53 2 2" xfId="6182" xr:uid="{00000000-0005-0000-0000-000041190000}"/>
    <cellStyle name="Comma 3 53 2 3" xfId="10237" xr:uid="{00000000-0005-0000-0000-0000F6160000}"/>
    <cellStyle name="Comma 3 53 3" xfId="6183" xr:uid="{00000000-0005-0000-0000-000042190000}"/>
    <cellStyle name="Comma 3 53 3 2" xfId="10997" xr:uid="{00000000-0005-0000-0000-000052190000}"/>
    <cellStyle name="Comma 3 53 3 3" xfId="9405" xr:uid="{00000000-0005-0000-0000-0000DC160000}"/>
    <cellStyle name="Comma 3 53 4" xfId="6184" xr:uid="{00000000-0005-0000-0000-000043190000}"/>
    <cellStyle name="Comma 3 53 4 2" xfId="8206" xr:uid="{00000000-0005-0000-0000-000044190000}"/>
    <cellStyle name="Comma 3 53 4 3" xfId="8788" xr:uid="{00000000-0005-0000-0000-000045190000}"/>
    <cellStyle name="Comma 3 53 5" xfId="6185" xr:uid="{00000000-0005-0000-0000-000046190000}"/>
    <cellStyle name="Comma 3 53 5 2" xfId="8207" xr:uid="{00000000-0005-0000-0000-000047190000}"/>
    <cellStyle name="Comma 3 53 5 3" xfId="8789" xr:uid="{00000000-0005-0000-0000-000048190000}"/>
    <cellStyle name="Comma 3 53 6" xfId="10236" xr:uid="{00000000-0005-0000-0000-0000F5160000}"/>
    <cellStyle name="Comma 3 54" xfId="6186" xr:uid="{00000000-0005-0000-0000-000049190000}"/>
    <cellStyle name="Comma 3 54 2" xfId="6187" xr:uid="{00000000-0005-0000-0000-00004A190000}"/>
    <cellStyle name="Comma 3 54 2 2" xfId="6188" xr:uid="{00000000-0005-0000-0000-00004B190000}"/>
    <cellStyle name="Comma 3 54 2 3" xfId="10239" xr:uid="{00000000-0005-0000-0000-0000FC160000}"/>
    <cellStyle name="Comma 3 54 3" xfId="6189" xr:uid="{00000000-0005-0000-0000-00004C190000}"/>
    <cellStyle name="Comma 3 54 3 2" xfId="10998" xr:uid="{00000000-0005-0000-0000-00005C190000}"/>
    <cellStyle name="Comma 3 54 3 3" xfId="9406" xr:uid="{00000000-0005-0000-0000-0000E2160000}"/>
    <cellStyle name="Comma 3 54 4" xfId="6190" xr:uid="{00000000-0005-0000-0000-00004D190000}"/>
    <cellStyle name="Comma 3 54 4 2" xfId="8208" xr:uid="{00000000-0005-0000-0000-00004E190000}"/>
    <cellStyle name="Comma 3 54 4 3" xfId="8790" xr:uid="{00000000-0005-0000-0000-00004F190000}"/>
    <cellStyle name="Comma 3 54 5" xfId="6191" xr:uid="{00000000-0005-0000-0000-000050190000}"/>
    <cellStyle name="Comma 3 54 5 2" xfId="8209" xr:uid="{00000000-0005-0000-0000-000051190000}"/>
    <cellStyle name="Comma 3 54 5 3" xfId="8791" xr:uid="{00000000-0005-0000-0000-000052190000}"/>
    <cellStyle name="Comma 3 54 6" xfId="10238" xr:uid="{00000000-0005-0000-0000-0000FB160000}"/>
    <cellStyle name="Comma 3 55" xfId="6192" xr:uid="{00000000-0005-0000-0000-000053190000}"/>
    <cellStyle name="Comma 3 55 2" xfId="6193" xr:uid="{00000000-0005-0000-0000-000054190000}"/>
    <cellStyle name="Comma 3 55 2 2" xfId="6194" xr:uid="{00000000-0005-0000-0000-000055190000}"/>
    <cellStyle name="Comma 3 55 2 3" xfId="10241" xr:uid="{00000000-0005-0000-0000-000002170000}"/>
    <cellStyle name="Comma 3 55 3" xfId="6195" xr:uid="{00000000-0005-0000-0000-000056190000}"/>
    <cellStyle name="Comma 3 55 3 2" xfId="10999" xr:uid="{00000000-0005-0000-0000-000066190000}"/>
    <cellStyle name="Comma 3 55 3 3" xfId="9408" xr:uid="{00000000-0005-0000-0000-0000E8160000}"/>
    <cellStyle name="Comma 3 55 4" xfId="6196" xr:uid="{00000000-0005-0000-0000-000057190000}"/>
    <cellStyle name="Comma 3 55 4 2" xfId="8210" xr:uid="{00000000-0005-0000-0000-000058190000}"/>
    <cellStyle name="Comma 3 55 4 3" xfId="8792" xr:uid="{00000000-0005-0000-0000-000059190000}"/>
    <cellStyle name="Comma 3 55 5" xfId="6197" xr:uid="{00000000-0005-0000-0000-00005A190000}"/>
    <cellStyle name="Comma 3 55 5 2" xfId="8211" xr:uid="{00000000-0005-0000-0000-00005B190000}"/>
    <cellStyle name="Comma 3 55 5 3" xfId="8793" xr:uid="{00000000-0005-0000-0000-00005C190000}"/>
    <cellStyle name="Comma 3 55 6" xfId="10240" xr:uid="{00000000-0005-0000-0000-000001170000}"/>
    <cellStyle name="Comma 3 56" xfId="6198" xr:uid="{00000000-0005-0000-0000-00005D190000}"/>
    <cellStyle name="Comma 3 56 10" xfId="6199" xr:uid="{00000000-0005-0000-0000-00005E190000}"/>
    <cellStyle name="Comma 3 56 10 2" xfId="6200" xr:uid="{00000000-0005-0000-0000-00005F190000}"/>
    <cellStyle name="Comma 3 56 10 3" xfId="10243" xr:uid="{00000000-0005-0000-0000-000008170000}"/>
    <cellStyle name="Comma 3 56 11" xfId="6201" xr:uid="{00000000-0005-0000-0000-000060190000}"/>
    <cellStyle name="Comma 3 56 11 2" xfId="6202" xr:uid="{00000000-0005-0000-0000-000061190000}"/>
    <cellStyle name="Comma 3 56 11 3" xfId="10244" xr:uid="{00000000-0005-0000-0000-00000A170000}"/>
    <cellStyle name="Comma 3 56 12" xfId="6203" xr:uid="{00000000-0005-0000-0000-000062190000}"/>
    <cellStyle name="Comma 3 56 12 2" xfId="6204" xr:uid="{00000000-0005-0000-0000-000063190000}"/>
    <cellStyle name="Comma 3 56 12 3" xfId="10245" xr:uid="{00000000-0005-0000-0000-00000C170000}"/>
    <cellStyle name="Comma 3 56 13" xfId="6205" xr:uid="{00000000-0005-0000-0000-000064190000}"/>
    <cellStyle name="Comma 3 56 13 2" xfId="6206" xr:uid="{00000000-0005-0000-0000-000065190000}"/>
    <cellStyle name="Comma 3 56 13 3" xfId="10246" xr:uid="{00000000-0005-0000-0000-00000E170000}"/>
    <cellStyle name="Comma 3 56 14" xfId="6207" xr:uid="{00000000-0005-0000-0000-000066190000}"/>
    <cellStyle name="Comma 3 56 14 2" xfId="6208" xr:uid="{00000000-0005-0000-0000-000067190000}"/>
    <cellStyle name="Comma 3 56 14 3" xfId="10247" xr:uid="{00000000-0005-0000-0000-000010170000}"/>
    <cellStyle name="Comma 3 56 15" xfId="6209" xr:uid="{00000000-0005-0000-0000-000068190000}"/>
    <cellStyle name="Comma 3 56 15 2" xfId="6210" xr:uid="{00000000-0005-0000-0000-000069190000}"/>
    <cellStyle name="Comma 3 56 15 3" xfId="10248" xr:uid="{00000000-0005-0000-0000-000012170000}"/>
    <cellStyle name="Comma 3 56 16" xfId="6211" xr:uid="{00000000-0005-0000-0000-00006A190000}"/>
    <cellStyle name="Comma 3 56 16 2" xfId="6212" xr:uid="{00000000-0005-0000-0000-00006B190000}"/>
    <cellStyle name="Comma 3 56 16 3" xfId="10249" xr:uid="{00000000-0005-0000-0000-000014170000}"/>
    <cellStyle name="Comma 3 56 17" xfId="6213" xr:uid="{00000000-0005-0000-0000-00006C190000}"/>
    <cellStyle name="Comma 3 56 17 2" xfId="6214" xr:uid="{00000000-0005-0000-0000-00006D190000}"/>
    <cellStyle name="Comma 3 56 17 3" xfId="10250" xr:uid="{00000000-0005-0000-0000-000016170000}"/>
    <cellStyle name="Comma 3 56 18" xfId="6215" xr:uid="{00000000-0005-0000-0000-00006E190000}"/>
    <cellStyle name="Comma 3 56 18 2" xfId="6216" xr:uid="{00000000-0005-0000-0000-00006F190000}"/>
    <cellStyle name="Comma 3 56 18 3" xfId="10251" xr:uid="{00000000-0005-0000-0000-000018170000}"/>
    <cellStyle name="Comma 3 56 19" xfId="6217" xr:uid="{00000000-0005-0000-0000-000070190000}"/>
    <cellStyle name="Comma 3 56 19 2" xfId="6218" xr:uid="{00000000-0005-0000-0000-000071190000}"/>
    <cellStyle name="Comma 3 56 19 3" xfId="10252" xr:uid="{00000000-0005-0000-0000-00001A170000}"/>
    <cellStyle name="Comma 3 56 2" xfId="6219" xr:uid="{00000000-0005-0000-0000-000072190000}"/>
    <cellStyle name="Comma 3 56 2 2" xfId="6220" xr:uid="{00000000-0005-0000-0000-000073190000}"/>
    <cellStyle name="Comma 3 56 2 3" xfId="10253" xr:uid="{00000000-0005-0000-0000-00001C170000}"/>
    <cellStyle name="Comma 3 56 20" xfId="6221" xr:uid="{00000000-0005-0000-0000-000074190000}"/>
    <cellStyle name="Comma 3 56 20 2" xfId="6222" xr:uid="{00000000-0005-0000-0000-000075190000}"/>
    <cellStyle name="Comma 3 56 20 3" xfId="10254" xr:uid="{00000000-0005-0000-0000-00001E170000}"/>
    <cellStyle name="Comma 3 56 21" xfId="6223" xr:uid="{00000000-0005-0000-0000-000076190000}"/>
    <cellStyle name="Comma 3 56 21 2" xfId="6224" xr:uid="{00000000-0005-0000-0000-000077190000}"/>
    <cellStyle name="Comma 3 56 21 3" xfId="10255" xr:uid="{00000000-0005-0000-0000-000020170000}"/>
    <cellStyle name="Comma 3 56 22" xfId="6225" xr:uid="{00000000-0005-0000-0000-000078190000}"/>
    <cellStyle name="Comma 3 56 22 2" xfId="6226" xr:uid="{00000000-0005-0000-0000-000079190000}"/>
    <cellStyle name="Comma 3 56 22 3" xfId="10256" xr:uid="{00000000-0005-0000-0000-000022170000}"/>
    <cellStyle name="Comma 3 56 23" xfId="6227" xr:uid="{00000000-0005-0000-0000-00007A190000}"/>
    <cellStyle name="Comma 3 56 23 2" xfId="11000" xr:uid="{00000000-0005-0000-0000-00008A190000}"/>
    <cellStyle name="Comma 3 56 23 3" xfId="9409" xr:uid="{00000000-0005-0000-0000-000008170000}"/>
    <cellStyle name="Comma 3 56 24" xfId="6228" xr:uid="{00000000-0005-0000-0000-00007B190000}"/>
    <cellStyle name="Comma 3 56 25" xfId="10242" xr:uid="{00000000-0005-0000-0000-000007170000}"/>
    <cellStyle name="Comma 3 56 3" xfId="6229" xr:uid="{00000000-0005-0000-0000-00007C190000}"/>
    <cellStyle name="Comma 3 56 3 2" xfId="6230" xr:uid="{00000000-0005-0000-0000-00007D190000}"/>
    <cellStyle name="Comma 3 56 3 3" xfId="10257" xr:uid="{00000000-0005-0000-0000-000026170000}"/>
    <cellStyle name="Comma 3 56 4" xfId="6231" xr:uid="{00000000-0005-0000-0000-00007E190000}"/>
    <cellStyle name="Comma 3 56 4 2" xfId="6232" xr:uid="{00000000-0005-0000-0000-00007F190000}"/>
    <cellStyle name="Comma 3 56 4 3" xfId="10258" xr:uid="{00000000-0005-0000-0000-000028170000}"/>
    <cellStyle name="Comma 3 56 5" xfId="6233" xr:uid="{00000000-0005-0000-0000-000080190000}"/>
    <cellStyle name="Comma 3 56 5 2" xfId="6234" xr:uid="{00000000-0005-0000-0000-000081190000}"/>
    <cellStyle name="Comma 3 56 5 3" xfId="10259" xr:uid="{00000000-0005-0000-0000-00002A170000}"/>
    <cellStyle name="Comma 3 56 6" xfId="6235" xr:uid="{00000000-0005-0000-0000-000082190000}"/>
    <cellStyle name="Comma 3 56 6 2" xfId="6236" xr:uid="{00000000-0005-0000-0000-000083190000}"/>
    <cellStyle name="Comma 3 56 6 3" xfId="10260" xr:uid="{00000000-0005-0000-0000-00002C170000}"/>
    <cellStyle name="Comma 3 56 7" xfId="6237" xr:uid="{00000000-0005-0000-0000-000084190000}"/>
    <cellStyle name="Comma 3 56 7 2" xfId="6238" xr:uid="{00000000-0005-0000-0000-000085190000}"/>
    <cellStyle name="Comma 3 56 7 3" xfId="10261" xr:uid="{00000000-0005-0000-0000-00002E170000}"/>
    <cellStyle name="Comma 3 56 8" xfId="6239" xr:uid="{00000000-0005-0000-0000-000086190000}"/>
    <cellStyle name="Comma 3 56 8 2" xfId="6240" xr:uid="{00000000-0005-0000-0000-000087190000}"/>
    <cellStyle name="Comma 3 56 8 3" xfId="10262" xr:uid="{00000000-0005-0000-0000-000030170000}"/>
    <cellStyle name="Comma 3 56 9" xfId="6241" xr:uid="{00000000-0005-0000-0000-000088190000}"/>
    <cellStyle name="Comma 3 56 9 2" xfId="6242" xr:uid="{00000000-0005-0000-0000-000089190000}"/>
    <cellStyle name="Comma 3 56 9 3" xfId="10263" xr:uid="{00000000-0005-0000-0000-000032170000}"/>
    <cellStyle name="Comma 3 57" xfId="6243" xr:uid="{00000000-0005-0000-0000-00008A190000}"/>
    <cellStyle name="Comma 3 57 2" xfId="6244" xr:uid="{00000000-0005-0000-0000-00008B190000}"/>
    <cellStyle name="Comma 3 57 3" xfId="10264" xr:uid="{00000000-0005-0000-0000-000034170000}"/>
    <cellStyle name="Comma 3 58" xfId="6245" xr:uid="{00000000-0005-0000-0000-00008C190000}"/>
    <cellStyle name="Comma 3 58 2" xfId="6246" xr:uid="{00000000-0005-0000-0000-00008D190000}"/>
    <cellStyle name="Comma 3 58 3" xfId="10265" xr:uid="{00000000-0005-0000-0000-000036170000}"/>
    <cellStyle name="Comma 3 59" xfId="6247" xr:uid="{00000000-0005-0000-0000-00008E190000}"/>
    <cellStyle name="Comma 3 59 2" xfId="6248" xr:uid="{00000000-0005-0000-0000-00008F190000}"/>
    <cellStyle name="Comma 3 59 3" xfId="10266" xr:uid="{00000000-0005-0000-0000-000038170000}"/>
    <cellStyle name="Comma 3 6" xfId="6249" xr:uid="{00000000-0005-0000-0000-000090190000}"/>
    <cellStyle name="Comma 3 6 10" xfId="6250" xr:uid="{00000000-0005-0000-0000-000091190000}"/>
    <cellStyle name="Comma 3 6 10 2" xfId="6251" xr:uid="{00000000-0005-0000-0000-000092190000}"/>
    <cellStyle name="Comma 3 6 10 3" xfId="10268" xr:uid="{00000000-0005-0000-0000-00003B170000}"/>
    <cellStyle name="Comma 3 6 11" xfId="6252" xr:uid="{00000000-0005-0000-0000-000093190000}"/>
    <cellStyle name="Comma 3 6 11 2" xfId="6253" xr:uid="{00000000-0005-0000-0000-000094190000}"/>
    <cellStyle name="Comma 3 6 11 3" xfId="10269" xr:uid="{00000000-0005-0000-0000-00003D170000}"/>
    <cellStyle name="Comma 3 6 12" xfId="6254" xr:uid="{00000000-0005-0000-0000-000095190000}"/>
    <cellStyle name="Comma 3 6 12 2" xfId="6255" xr:uid="{00000000-0005-0000-0000-000096190000}"/>
    <cellStyle name="Comma 3 6 12 3" xfId="10270" xr:uid="{00000000-0005-0000-0000-00003F170000}"/>
    <cellStyle name="Comma 3 6 13" xfId="6256" xr:uid="{00000000-0005-0000-0000-000097190000}"/>
    <cellStyle name="Comma 3 6 13 2" xfId="6257" xr:uid="{00000000-0005-0000-0000-000098190000}"/>
    <cellStyle name="Comma 3 6 13 3" xfId="10271" xr:uid="{00000000-0005-0000-0000-000041170000}"/>
    <cellStyle name="Comma 3 6 14" xfId="6258" xr:uid="{00000000-0005-0000-0000-000099190000}"/>
    <cellStyle name="Comma 3 6 14 2" xfId="6259" xr:uid="{00000000-0005-0000-0000-00009A190000}"/>
    <cellStyle name="Comma 3 6 14 3" xfId="10272" xr:uid="{00000000-0005-0000-0000-000043170000}"/>
    <cellStyle name="Comma 3 6 15" xfId="6260" xr:uid="{00000000-0005-0000-0000-00009B190000}"/>
    <cellStyle name="Comma 3 6 15 2" xfId="6261" xr:uid="{00000000-0005-0000-0000-00009C190000}"/>
    <cellStyle name="Comma 3 6 15 3" xfId="10273" xr:uid="{00000000-0005-0000-0000-000045170000}"/>
    <cellStyle name="Comma 3 6 16" xfId="6262" xr:uid="{00000000-0005-0000-0000-00009D190000}"/>
    <cellStyle name="Comma 3 6 16 2" xfId="6263" xr:uid="{00000000-0005-0000-0000-00009E190000}"/>
    <cellStyle name="Comma 3 6 16 3" xfId="10274" xr:uid="{00000000-0005-0000-0000-000047170000}"/>
    <cellStyle name="Comma 3 6 17" xfId="6264" xr:uid="{00000000-0005-0000-0000-00009F190000}"/>
    <cellStyle name="Comma 3 6 17 2" xfId="6265" xr:uid="{00000000-0005-0000-0000-0000A0190000}"/>
    <cellStyle name="Comma 3 6 17 3" xfId="10275" xr:uid="{00000000-0005-0000-0000-000049170000}"/>
    <cellStyle name="Comma 3 6 18" xfId="6266" xr:uid="{00000000-0005-0000-0000-0000A1190000}"/>
    <cellStyle name="Comma 3 6 18 2" xfId="6267" xr:uid="{00000000-0005-0000-0000-0000A2190000}"/>
    <cellStyle name="Comma 3 6 18 3" xfId="10276" xr:uid="{00000000-0005-0000-0000-00004B170000}"/>
    <cellStyle name="Comma 3 6 19" xfId="6268" xr:uid="{00000000-0005-0000-0000-0000A3190000}"/>
    <cellStyle name="Comma 3 6 19 2" xfId="6269" xr:uid="{00000000-0005-0000-0000-0000A4190000}"/>
    <cellStyle name="Comma 3 6 19 3" xfId="10277" xr:uid="{00000000-0005-0000-0000-00004D170000}"/>
    <cellStyle name="Comma 3 6 2" xfId="6270" xr:uid="{00000000-0005-0000-0000-0000A5190000}"/>
    <cellStyle name="Comma 3 6 2 2" xfId="6271" xr:uid="{00000000-0005-0000-0000-0000A6190000}"/>
    <cellStyle name="Comma 3 6 2 3" xfId="10278" xr:uid="{00000000-0005-0000-0000-00004F170000}"/>
    <cellStyle name="Comma 3 6 20" xfId="6272" xr:uid="{00000000-0005-0000-0000-0000A7190000}"/>
    <cellStyle name="Comma 3 6 20 2" xfId="6273" xr:uid="{00000000-0005-0000-0000-0000A8190000}"/>
    <cellStyle name="Comma 3 6 20 3" xfId="10279" xr:uid="{00000000-0005-0000-0000-000051170000}"/>
    <cellStyle name="Comma 3 6 21" xfId="6274" xr:uid="{00000000-0005-0000-0000-0000A9190000}"/>
    <cellStyle name="Comma 3 6 21 2" xfId="6275" xr:uid="{00000000-0005-0000-0000-0000AA190000}"/>
    <cellStyle name="Comma 3 6 21 3" xfId="10280" xr:uid="{00000000-0005-0000-0000-000053170000}"/>
    <cellStyle name="Comma 3 6 22" xfId="6276" xr:uid="{00000000-0005-0000-0000-0000AB190000}"/>
    <cellStyle name="Comma 3 6 22 2" xfId="6277" xr:uid="{00000000-0005-0000-0000-0000AC190000}"/>
    <cellStyle name="Comma 3 6 22 3" xfId="10281" xr:uid="{00000000-0005-0000-0000-000055170000}"/>
    <cellStyle name="Comma 3 6 23" xfId="6278" xr:uid="{00000000-0005-0000-0000-0000AD190000}"/>
    <cellStyle name="Comma 3 6 23 2" xfId="6279" xr:uid="{00000000-0005-0000-0000-0000AE190000}"/>
    <cellStyle name="Comma 3 6 23 3" xfId="10282" xr:uid="{00000000-0005-0000-0000-000057170000}"/>
    <cellStyle name="Comma 3 6 24" xfId="6280" xr:uid="{00000000-0005-0000-0000-0000AF190000}"/>
    <cellStyle name="Comma 3 6 24 2" xfId="11001" xr:uid="{00000000-0005-0000-0000-0000BF190000}"/>
    <cellStyle name="Comma 3 6 24 3" xfId="9410" xr:uid="{00000000-0005-0000-0000-00003D170000}"/>
    <cellStyle name="Comma 3 6 25" xfId="6281" xr:uid="{00000000-0005-0000-0000-0000B0190000}"/>
    <cellStyle name="Comma 3 6 26" xfId="10267" xr:uid="{00000000-0005-0000-0000-00003A170000}"/>
    <cellStyle name="Comma 3 6 3" xfId="6282" xr:uid="{00000000-0005-0000-0000-0000B1190000}"/>
    <cellStyle name="Comma 3 6 3 2" xfId="6283" xr:uid="{00000000-0005-0000-0000-0000B2190000}"/>
    <cellStyle name="Comma 3 6 3 3" xfId="10283" xr:uid="{00000000-0005-0000-0000-00005B170000}"/>
    <cellStyle name="Comma 3 6 4" xfId="6284" xr:uid="{00000000-0005-0000-0000-0000B3190000}"/>
    <cellStyle name="Comma 3 6 4 2" xfId="6285" xr:uid="{00000000-0005-0000-0000-0000B4190000}"/>
    <cellStyle name="Comma 3 6 4 3" xfId="10284" xr:uid="{00000000-0005-0000-0000-00005D170000}"/>
    <cellStyle name="Comma 3 6 5" xfId="6286" xr:uid="{00000000-0005-0000-0000-0000B5190000}"/>
    <cellStyle name="Comma 3 6 5 2" xfId="6287" xr:uid="{00000000-0005-0000-0000-0000B6190000}"/>
    <cellStyle name="Comma 3 6 5 3" xfId="10285" xr:uid="{00000000-0005-0000-0000-00005F170000}"/>
    <cellStyle name="Comma 3 6 6" xfId="6288" xr:uid="{00000000-0005-0000-0000-0000B7190000}"/>
    <cellStyle name="Comma 3 6 6 2" xfId="6289" xr:uid="{00000000-0005-0000-0000-0000B8190000}"/>
    <cellStyle name="Comma 3 6 6 3" xfId="10286" xr:uid="{00000000-0005-0000-0000-000061170000}"/>
    <cellStyle name="Comma 3 6 7" xfId="6290" xr:uid="{00000000-0005-0000-0000-0000B9190000}"/>
    <cellStyle name="Comma 3 6 7 2" xfId="6291" xr:uid="{00000000-0005-0000-0000-0000BA190000}"/>
    <cellStyle name="Comma 3 6 7 3" xfId="10287" xr:uid="{00000000-0005-0000-0000-000063170000}"/>
    <cellStyle name="Comma 3 6 8" xfId="6292" xr:uid="{00000000-0005-0000-0000-0000BB190000}"/>
    <cellStyle name="Comma 3 6 8 2" xfId="6293" xr:uid="{00000000-0005-0000-0000-0000BC190000}"/>
    <cellStyle name="Comma 3 6 8 3" xfId="10288" xr:uid="{00000000-0005-0000-0000-000065170000}"/>
    <cellStyle name="Comma 3 6 9" xfId="6294" xr:uid="{00000000-0005-0000-0000-0000BD190000}"/>
    <cellStyle name="Comma 3 6 9 2" xfId="6295" xr:uid="{00000000-0005-0000-0000-0000BE190000}"/>
    <cellStyle name="Comma 3 6 9 3" xfId="10289" xr:uid="{00000000-0005-0000-0000-000067170000}"/>
    <cellStyle name="Comma 3 60" xfId="6296" xr:uid="{00000000-0005-0000-0000-0000BF190000}"/>
    <cellStyle name="Comma 3 60 2" xfId="6297" xr:uid="{00000000-0005-0000-0000-0000C0190000}"/>
    <cellStyle name="Comma 3 60 3" xfId="10290" xr:uid="{00000000-0005-0000-0000-000069170000}"/>
    <cellStyle name="Comma 3 61" xfId="6298" xr:uid="{00000000-0005-0000-0000-0000C1190000}"/>
    <cellStyle name="Comma 3 61 2" xfId="6299" xr:uid="{00000000-0005-0000-0000-0000C2190000}"/>
    <cellStyle name="Comma 3 61 3" xfId="10291" xr:uid="{00000000-0005-0000-0000-00006B170000}"/>
    <cellStyle name="Comma 3 62" xfId="6300" xr:uid="{00000000-0005-0000-0000-0000C3190000}"/>
    <cellStyle name="Comma 3 62 2" xfId="6301" xr:uid="{00000000-0005-0000-0000-0000C4190000}"/>
    <cellStyle name="Comma 3 62 3" xfId="10292" xr:uid="{00000000-0005-0000-0000-00006D170000}"/>
    <cellStyle name="Comma 3 63" xfId="6302" xr:uid="{00000000-0005-0000-0000-0000C5190000}"/>
    <cellStyle name="Comma 3 63 2" xfId="6303" xr:uid="{00000000-0005-0000-0000-0000C6190000}"/>
    <cellStyle name="Comma 3 63 3" xfId="10293" xr:uid="{00000000-0005-0000-0000-00006F170000}"/>
    <cellStyle name="Comma 3 64" xfId="6304" xr:uid="{00000000-0005-0000-0000-0000C7190000}"/>
    <cellStyle name="Comma 3 64 2" xfId="6305" xr:uid="{00000000-0005-0000-0000-0000C8190000}"/>
    <cellStyle name="Comma 3 64 3" xfId="10294" xr:uid="{00000000-0005-0000-0000-000071170000}"/>
    <cellStyle name="Comma 3 65" xfId="6306" xr:uid="{00000000-0005-0000-0000-0000C9190000}"/>
    <cellStyle name="Comma 3 65 2" xfId="6307" xr:uid="{00000000-0005-0000-0000-0000CA190000}"/>
    <cellStyle name="Comma 3 65 3" xfId="10295" xr:uid="{00000000-0005-0000-0000-000073170000}"/>
    <cellStyle name="Comma 3 66" xfId="6308" xr:uid="{00000000-0005-0000-0000-0000CB190000}"/>
    <cellStyle name="Comma 3 66 2" xfId="6309" xr:uid="{00000000-0005-0000-0000-0000CC190000}"/>
    <cellStyle name="Comma 3 66 3" xfId="10296" xr:uid="{00000000-0005-0000-0000-000075170000}"/>
    <cellStyle name="Comma 3 67" xfId="6310" xr:uid="{00000000-0005-0000-0000-0000CD190000}"/>
    <cellStyle name="Comma 3 67 2" xfId="6311" xr:uid="{00000000-0005-0000-0000-0000CE190000}"/>
    <cellStyle name="Comma 3 67 3" xfId="10297" xr:uid="{00000000-0005-0000-0000-000077170000}"/>
    <cellStyle name="Comma 3 68" xfId="6312" xr:uid="{00000000-0005-0000-0000-0000CF190000}"/>
    <cellStyle name="Comma 3 68 2" xfId="6313" xr:uid="{00000000-0005-0000-0000-0000D0190000}"/>
    <cellStyle name="Comma 3 68 3" xfId="10298" xr:uid="{00000000-0005-0000-0000-000079170000}"/>
    <cellStyle name="Comma 3 69" xfId="6314" xr:uid="{00000000-0005-0000-0000-0000D1190000}"/>
    <cellStyle name="Comma 3 69 2" xfId="6315" xr:uid="{00000000-0005-0000-0000-0000D2190000}"/>
    <cellStyle name="Comma 3 69 3" xfId="10299" xr:uid="{00000000-0005-0000-0000-00007B170000}"/>
    <cellStyle name="Comma 3 7" xfId="6316" xr:uid="{00000000-0005-0000-0000-0000D3190000}"/>
    <cellStyle name="Comma 3 7 10" xfId="6317" xr:uid="{00000000-0005-0000-0000-0000D4190000}"/>
    <cellStyle name="Comma 3 7 10 2" xfId="6318" xr:uid="{00000000-0005-0000-0000-0000D5190000}"/>
    <cellStyle name="Comma 3 7 10 3" xfId="10301" xr:uid="{00000000-0005-0000-0000-00007E170000}"/>
    <cellStyle name="Comma 3 7 11" xfId="6319" xr:uid="{00000000-0005-0000-0000-0000D6190000}"/>
    <cellStyle name="Comma 3 7 11 2" xfId="6320" xr:uid="{00000000-0005-0000-0000-0000D7190000}"/>
    <cellStyle name="Comma 3 7 11 3" xfId="10302" xr:uid="{00000000-0005-0000-0000-000080170000}"/>
    <cellStyle name="Comma 3 7 12" xfId="6321" xr:uid="{00000000-0005-0000-0000-0000D8190000}"/>
    <cellStyle name="Comma 3 7 12 2" xfId="6322" xr:uid="{00000000-0005-0000-0000-0000D9190000}"/>
    <cellStyle name="Comma 3 7 12 3" xfId="10303" xr:uid="{00000000-0005-0000-0000-000082170000}"/>
    <cellStyle name="Comma 3 7 13" xfId="6323" xr:uid="{00000000-0005-0000-0000-0000DA190000}"/>
    <cellStyle name="Comma 3 7 13 2" xfId="6324" xr:uid="{00000000-0005-0000-0000-0000DB190000}"/>
    <cellStyle name="Comma 3 7 13 3" xfId="10304" xr:uid="{00000000-0005-0000-0000-000084170000}"/>
    <cellStyle name="Comma 3 7 14" xfId="6325" xr:uid="{00000000-0005-0000-0000-0000DC190000}"/>
    <cellStyle name="Comma 3 7 14 2" xfId="6326" xr:uid="{00000000-0005-0000-0000-0000DD190000}"/>
    <cellStyle name="Comma 3 7 14 3" xfId="10305" xr:uid="{00000000-0005-0000-0000-000086170000}"/>
    <cellStyle name="Comma 3 7 15" xfId="6327" xr:uid="{00000000-0005-0000-0000-0000DE190000}"/>
    <cellStyle name="Comma 3 7 15 2" xfId="6328" xr:uid="{00000000-0005-0000-0000-0000DF190000}"/>
    <cellStyle name="Comma 3 7 15 3" xfId="10306" xr:uid="{00000000-0005-0000-0000-000088170000}"/>
    <cellStyle name="Comma 3 7 16" xfId="6329" xr:uid="{00000000-0005-0000-0000-0000E0190000}"/>
    <cellStyle name="Comma 3 7 16 2" xfId="6330" xr:uid="{00000000-0005-0000-0000-0000E1190000}"/>
    <cellStyle name="Comma 3 7 16 3" xfId="10307" xr:uid="{00000000-0005-0000-0000-00008A170000}"/>
    <cellStyle name="Comma 3 7 17" xfId="6331" xr:uid="{00000000-0005-0000-0000-0000E2190000}"/>
    <cellStyle name="Comma 3 7 17 2" xfId="6332" xr:uid="{00000000-0005-0000-0000-0000E3190000}"/>
    <cellStyle name="Comma 3 7 17 3" xfId="10308" xr:uid="{00000000-0005-0000-0000-00008C170000}"/>
    <cellStyle name="Comma 3 7 18" xfId="6333" xr:uid="{00000000-0005-0000-0000-0000E4190000}"/>
    <cellStyle name="Comma 3 7 18 2" xfId="6334" xr:uid="{00000000-0005-0000-0000-0000E5190000}"/>
    <cellStyle name="Comma 3 7 18 3" xfId="10309" xr:uid="{00000000-0005-0000-0000-00008E170000}"/>
    <cellStyle name="Comma 3 7 19" xfId="6335" xr:uid="{00000000-0005-0000-0000-0000E6190000}"/>
    <cellStyle name="Comma 3 7 19 2" xfId="6336" xr:uid="{00000000-0005-0000-0000-0000E7190000}"/>
    <cellStyle name="Comma 3 7 19 3" xfId="10310" xr:uid="{00000000-0005-0000-0000-000090170000}"/>
    <cellStyle name="Comma 3 7 2" xfId="6337" xr:uid="{00000000-0005-0000-0000-0000E8190000}"/>
    <cellStyle name="Comma 3 7 2 2" xfId="6338" xr:uid="{00000000-0005-0000-0000-0000E9190000}"/>
    <cellStyle name="Comma 3 7 2 3" xfId="10311" xr:uid="{00000000-0005-0000-0000-000092170000}"/>
    <cellStyle name="Comma 3 7 20" xfId="6339" xr:uid="{00000000-0005-0000-0000-0000EA190000}"/>
    <cellStyle name="Comma 3 7 20 2" xfId="6340" xr:uid="{00000000-0005-0000-0000-0000EB190000}"/>
    <cellStyle name="Comma 3 7 20 3" xfId="10312" xr:uid="{00000000-0005-0000-0000-000094170000}"/>
    <cellStyle name="Comma 3 7 21" xfId="6341" xr:uid="{00000000-0005-0000-0000-0000EC190000}"/>
    <cellStyle name="Comma 3 7 21 2" xfId="6342" xr:uid="{00000000-0005-0000-0000-0000ED190000}"/>
    <cellStyle name="Comma 3 7 21 3" xfId="10313" xr:uid="{00000000-0005-0000-0000-000096170000}"/>
    <cellStyle name="Comma 3 7 22" xfId="6343" xr:uid="{00000000-0005-0000-0000-0000EE190000}"/>
    <cellStyle name="Comma 3 7 22 2" xfId="6344" xr:uid="{00000000-0005-0000-0000-0000EF190000}"/>
    <cellStyle name="Comma 3 7 22 3" xfId="10314" xr:uid="{00000000-0005-0000-0000-000098170000}"/>
    <cellStyle name="Comma 3 7 23" xfId="6345" xr:uid="{00000000-0005-0000-0000-0000F0190000}"/>
    <cellStyle name="Comma 3 7 23 2" xfId="6346" xr:uid="{00000000-0005-0000-0000-0000F1190000}"/>
    <cellStyle name="Comma 3 7 23 3" xfId="10315" xr:uid="{00000000-0005-0000-0000-00009A170000}"/>
    <cellStyle name="Comma 3 7 24" xfId="6347" xr:uid="{00000000-0005-0000-0000-0000F2190000}"/>
    <cellStyle name="Comma 3 7 24 2" xfId="11002" xr:uid="{00000000-0005-0000-0000-0000021A0000}"/>
    <cellStyle name="Comma 3 7 24 3" xfId="9412" xr:uid="{00000000-0005-0000-0000-000080170000}"/>
    <cellStyle name="Comma 3 7 25" xfId="6348" xr:uid="{00000000-0005-0000-0000-0000F3190000}"/>
    <cellStyle name="Comma 3 7 26" xfId="10300" xr:uid="{00000000-0005-0000-0000-00007D170000}"/>
    <cellStyle name="Comma 3 7 3" xfId="6349" xr:uid="{00000000-0005-0000-0000-0000F4190000}"/>
    <cellStyle name="Comma 3 7 3 2" xfId="6350" xr:uid="{00000000-0005-0000-0000-0000F5190000}"/>
    <cellStyle name="Comma 3 7 3 3" xfId="10316" xr:uid="{00000000-0005-0000-0000-00009E170000}"/>
    <cellStyle name="Comma 3 7 4" xfId="6351" xr:uid="{00000000-0005-0000-0000-0000F6190000}"/>
    <cellStyle name="Comma 3 7 4 2" xfId="6352" xr:uid="{00000000-0005-0000-0000-0000F7190000}"/>
    <cellStyle name="Comma 3 7 4 3" xfId="10317" xr:uid="{00000000-0005-0000-0000-0000A0170000}"/>
    <cellStyle name="Comma 3 7 5" xfId="6353" xr:uid="{00000000-0005-0000-0000-0000F8190000}"/>
    <cellStyle name="Comma 3 7 5 2" xfId="6354" xr:uid="{00000000-0005-0000-0000-0000F9190000}"/>
    <cellStyle name="Comma 3 7 5 3" xfId="10318" xr:uid="{00000000-0005-0000-0000-0000A2170000}"/>
    <cellStyle name="Comma 3 7 6" xfId="6355" xr:uid="{00000000-0005-0000-0000-0000FA190000}"/>
    <cellStyle name="Comma 3 7 6 2" xfId="6356" xr:uid="{00000000-0005-0000-0000-0000FB190000}"/>
    <cellStyle name="Comma 3 7 6 3" xfId="10319" xr:uid="{00000000-0005-0000-0000-0000A4170000}"/>
    <cellStyle name="Comma 3 7 7" xfId="6357" xr:uid="{00000000-0005-0000-0000-0000FC190000}"/>
    <cellStyle name="Comma 3 7 7 2" xfId="6358" xr:uid="{00000000-0005-0000-0000-0000FD190000}"/>
    <cellStyle name="Comma 3 7 7 3" xfId="10320" xr:uid="{00000000-0005-0000-0000-0000A6170000}"/>
    <cellStyle name="Comma 3 7 8" xfId="6359" xr:uid="{00000000-0005-0000-0000-0000FE190000}"/>
    <cellStyle name="Comma 3 7 8 2" xfId="6360" xr:uid="{00000000-0005-0000-0000-0000FF190000}"/>
    <cellStyle name="Comma 3 7 8 3" xfId="10321" xr:uid="{00000000-0005-0000-0000-0000A8170000}"/>
    <cellStyle name="Comma 3 7 9" xfId="6361" xr:uid="{00000000-0005-0000-0000-0000001A0000}"/>
    <cellStyle name="Comma 3 7 9 2" xfId="6362" xr:uid="{00000000-0005-0000-0000-0000011A0000}"/>
    <cellStyle name="Comma 3 7 9 3" xfId="10322" xr:uid="{00000000-0005-0000-0000-0000AA170000}"/>
    <cellStyle name="Comma 3 70" xfId="6363" xr:uid="{00000000-0005-0000-0000-0000021A0000}"/>
    <cellStyle name="Comma 3 70 2" xfId="6364" xr:uid="{00000000-0005-0000-0000-0000031A0000}"/>
    <cellStyle name="Comma 3 70 3" xfId="10323" xr:uid="{00000000-0005-0000-0000-0000AC170000}"/>
    <cellStyle name="Comma 3 71" xfId="6365" xr:uid="{00000000-0005-0000-0000-0000041A0000}"/>
    <cellStyle name="Comma 3 71 2" xfId="6366" xr:uid="{00000000-0005-0000-0000-0000051A0000}"/>
    <cellStyle name="Comma 3 71 3" xfId="10324" xr:uid="{00000000-0005-0000-0000-0000AE170000}"/>
    <cellStyle name="Comma 3 72" xfId="6367" xr:uid="{00000000-0005-0000-0000-0000061A0000}"/>
    <cellStyle name="Comma 3 72 2" xfId="6368" xr:uid="{00000000-0005-0000-0000-0000071A0000}"/>
    <cellStyle name="Comma 3 72 3" xfId="10325" xr:uid="{00000000-0005-0000-0000-0000B0170000}"/>
    <cellStyle name="Comma 3 73" xfId="6369" xr:uid="{00000000-0005-0000-0000-0000081A0000}"/>
    <cellStyle name="Comma 3 73 2" xfId="6370" xr:uid="{00000000-0005-0000-0000-0000091A0000}"/>
    <cellStyle name="Comma 3 73 3" xfId="10326" xr:uid="{00000000-0005-0000-0000-0000B2170000}"/>
    <cellStyle name="Comma 3 74" xfId="6371" xr:uid="{00000000-0005-0000-0000-00000A1A0000}"/>
    <cellStyle name="Comma 3 74 2" xfId="6372" xr:uid="{00000000-0005-0000-0000-00000B1A0000}"/>
    <cellStyle name="Comma 3 74 3" xfId="10327" xr:uid="{00000000-0005-0000-0000-0000B4170000}"/>
    <cellStyle name="Comma 3 75" xfId="6373" xr:uid="{00000000-0005-0000-0000-00000C1A0000}"/>
    <cellStyle name="Comma 3 75 2" xfId="6374" xr:uid="{00000000-0005-0000-0000-00000D1A0000}"/>
    <cellStyle name="Comma 3 75 3" xfId="10328" xr:uid="{00000000-0005-0000-0000-0000B6170000}"/>
    <cellStyle name="Comma 3 76" xfId="6375" xr:uid="{00000000-0005-0000-0000-00000E1A0000}"/>
    <cellStyle name="Comma 3 76 2" xfId="8212" xr:uid="{00000000-0005-0000-0000-00000F1A0000}"/>
    <cellStyle name="Comma 3 76 3" xfId="8794" xr:uid="{00000000-0005-0000-0000-0000101A0000}"/>
    <cellStyle name="Comma 3 77" xfId="6376" xr:uid="{00000000-0005-0000-0000-0000111A0000}"/>
    <cellStyle name="Comma 3 77 2" xfId="8213" xr:uid="{00000000-0005-0000-0000-0000121A0000}"/>
    <cellStyle name="Comma 3 77 3" xfId="8795" xr:uid="{00000000-0005-0000-0000-0000131A0000}"/>
    <cellStyle name="Comma 3 78" xfId="7815" xr:uid="{00000000-0005-0000-0000-0000141A0000}"/>
    <cellStyle name="Comma 3 79" xfId="9488" xr:uid="{00000000-0005-0000-0000-00001A1A0000}"/>
    <cellStyle name="Comma 3 8" xfId="6377" xr:uid="{00000000-0005-0000-0000-0000151A0000}"/>
    <cellStyle name="Comma 3 8 10" xfId="6378" xr:uid="{00000000-0005-0000-0000-0000161A0000}"/>
    <cellStyle name="Comma 3 8 10 2" xfId="6379" xr:uid="{00000000-0005-0000-0000-0000171A0000}"/>
    <cellStyle name="Comma 3 8 10 3" xfId="10330" xr:uid="{00000000-0005-0000-0000-0000BB170000}"/>
    <cellStyle name="Comma 3 8 11" xfId="6380" xr:uid="{00000000-0005-0000-0000-0000181A0000}"/>
    <cellStyle name="Comma 3 8 11 2" xfId="6381" xr:uid="{00000000-0005-0000-0000-0000191A0000}"/>
    <cellStyle name="Comma 3 8 11 3" xfId="10331" xr:uid="{00000000-0005-0000-0000-0000BD170000}"/>
    <cellStyle name="Comma 3 8 12" xfId="6382" xr:uid="{00000000-0005-0000-0000-00001A1A0000}"/>
    <cellStyle name="Comma 3 8 12 2" xfId="6383" xr:uid="{00000000-0005-0000-0000-00001B1A0000}"/>
    <cellStyle name="Comma 3 8 12 3" xfId="10332" xr:uid="{00000000-0005-0000-0000-0000BF170000}"/>
    <cellStyle name="Comma 3 8 13" xfId="6384" xr:uid="{00000000-0005-0000-0000-00001C1A0000}"/>
    <cellStyle name="Comma 3 8 13 2" xfId="6385" xr:uid="{00000000-0005-0000-0000-00001D1A0000}"/>
    <cellStyle name="Comma 3 8 13 3" xfId="10333" xr:uid="{00000000-0005-0000-0000-0000C1170000}"/>
    <cellStyle name="Comma 3 8 14" xfId="6386" xr:uid="{00000000-0005-0000-0000-00001E1A0000}"/>
    <cellStyle name="Comma 3 8 14 2" xfId="6387" xr:uid="{00000000-0005-0000-0000-00001F1A0000}"/>
    <cellStyle name="Comma 3 8 14 3" xfId="10334" xr:uid="{00000000-0005-0000-0000-0000C3170000}"/>
    <cellStyle name="Comma 3 8 15" xfId="6388" xr:uid="{00000000-0005-0000-0000-0000201A0000}"/>
    <cellStyle name="Comma 3 8 15 2" xfId="6389" xr:uid="{00000000-0005-0000-0000-0000211A0000}"/>
    <cellStyle name="Comma 3 8 15 3" xfId="10335" xr:uid="{00000000-0005-0000-0000-0000C5170000}"/>
    <cellStyle name="Comma 3 8 16" xfId="6390" xr:uid="{00000000-0005-0000-0000-0000221A0000}"/>
    <cellStyle name="Comma 3 8 16 2" xfId="6391" xr:uid="{00000000-0005-0000-0000-0000231A0000}"/>
    <cellStyle name="Comma 3 8 16 3" xfId="10336" xr:uid="{00000000-0005-0000-0000-0000C7170000}"/>
    <cellStyle name="Comma 3 8 17" xfId="6392" xr:uid="{00000000-0005-0000-0000-0000241A0000}"/>
    <cellStyle name="Comma 3 8 17 2" xfId="6393" xr:uid="{00000000-0005-0000-0000-0000251A0000}"/>
    <cellStyle name="Comma 3 8 17 3" xfId="10337" xr:uid="{00000000-0005-0000-0000-0000C9170000}"/>
    <cellStyle name="Comma 3 8 18" xfId="6394" xr:uid="{00000000-0005-0000-0000-0000261A0000}"/>
    <cellStyle name="Comma 3 8 18 2" xfId="6395" xr:uid="{00000000-0005-0000-0000-0000271A0000}"/>
    <cellStyle name="Comma 3 8 18 3" xfId="10338" xr:uid="{00000000-0005-0000-0000-0000CB170000}"/>
    <cellStyle name="Comma 3 8 19" xfId="6396" xr:uid="{00000000-0005-0000-0000-0000281A0000}"/>
    <cellStyle name="Comma 3 8 19 2" xfId="6397" xr:uid="{00000000-0005-0000-0000-0000291A0000}"/>
    <cellStyle name="Comma 3 8 19 3" xfId="10339" xr:uid="{00000000-0005-0000-0000-0000CD170000}"/>
    <cellStyle name="Comma 3 8 2" xfId="6398" xr:uid="{00000000-0005-0000-0000-00002A1A0000}"/>
    <cellStyle name="Comma 3 8 2 2" xfId="6399" xr:uid="{00000000-0005-0000-0000-00002B1A0000}"/>
    <cellStyle name="Comma 3 8 2 3" xfId="10340" xr:uid="{00000000-0005-0000-0000-0000CF170000}"/>
    <cellStyle name="Comma 3 8 20" xfId="6400" xr:uid="{00000000-0005-0000-0000-00002C1A0000}"/>
    <cellStyle name="Comma 3 8 20 2" xfId="6401" xr:uid="{00000000-0005-0000-0000-00002D1A0000}"/>
    <cellStyle name="Comma 3 8 20 3" xfId="10341" xr:uid="{00000000-0005-0000-0000-0000D1170000}"/>
    <cellStyle name="Comma 3 8 21" xfId="6402" xr:uid="{00000000-0005-0000-0000-00002E1A0000}"/>
    <cellStyle name="Comma 3 8 21 2" xfId="6403" xr:uid="{00000000-0005-0000-0000-00002F1A0000}"/>
    <cellStyle name="Comma 3 8 21 3" xfId="10342" xr:uid="{00000000-0005-0000-0000-0000D3170000}"/>
    <cellStyle name="Comma 3 8 22" xfId="6404" xr:uid="{00000000-0005-0000-0000-0000301A0000}"/>
    <cellStyle name="Comma 3 8 22 2" xfId="6405" xr:uid="{00000000-0005-0000-0000-0000311A0000}"/>
    <cellStyle name="Comma 3 8 22 3" xfId="10343" xr:uid="{00000000-0005-0000-0000-0000D5170000}"/>
    <cellStyle name="Comma 3 8 23" xfId="6406" xr:uid="{00000000-0005-0000-0000-0000321A0000}"/>
    <cellStyle name="Comma 3 8 23 2" xfId="6407" xr:uid="{00000000-0005-0000-0000-0000331A0000}"/>
    <cellStyle name="Comma 3 8 23 3" xfId="10344" xr:uid="{00000000-0005-0000-0000-0000D7170000}"/>
    <cellStyle name="Comma 3 8 24" xfId="6408" xr:uid="{00000000-0005-0000-0000-0000341A0000}"/>
    <cellStyle name="Comma 3 8 24 2" xfId="11003" xr:uid="{00000000-0005-0000-0000-0000441A0000}"/>
    <cellStyle name="Comma 3 8 24 3" xfId="9413" xr:uid="{00000000-0005-0000-0000-0000BD170000}"/>
    <cellStyle name="Comma 3 8 25" xfId="6409" xr:uid="{00000000-0005-0000-0000-0000351A0000}"/>
    <cellStyle name="Comma 3 8 26" xfId="10329" xr:uid="{00000000-0005-0000-0000-0000BA170000}"/>
    <cellStyle name="Comma 3 8 3" xfId="6410" xr:uid="{00000000-0005-0000-0000-0000361A0000}"/>
    <cellStyle name="Comma 3 8 3 2" xfId="6411" xr:uid="{00000000-0005-0000-0000-0000371A0000}"/>
    <cellStyle name="Comma 3 8 3 3" xfId="10345" xr:uid="{00000000-0005-0000-0000-0000DB170000}"/>
    <cellStyle name="Comma 3 8 4" xfId="6412" xr:uid="{00000000-0005-0000-0000-0000381A0000}"/>
    <cellStyle name="Comma 3 8 4 2" xfId="6413" xr:uid="{00000000-0005-0000-0000-0000391A0000}"/>
    <cellStyle name="Comma 3 8 4 3" xfId="10346" xr:uid="{00000000-0005-0000-0000-0000DD170000}"/>
    <cellStyle name="Comma 3 8 5" xfId="6414" xr:uid="{00000000-0005-0000-0000-00003A1A0000}"/>
    <cellStyle name="Comma 3 8 5 2" xfId="6415" xr:uid="{00000000-0005-0000-0000-00003B1A0000}"/>
    <cellStyle name="Comma 3 8 5 3" xfId="10347" xr:uid="{00000000-0005-0000-0000-0000DF170000}"/>
    <cellStyle name="Comma 3 8 6" xfId="6416" xr:uid="{00000000-0005-0000-0000-00003C1A0000}"/>
    <cellStyle name="Comma 3 8 6 2" xfId="6417" xr:uid="{00000000-0005-0000-0000-00003D1A0000}"/>
    <cellStyle name="Comma 3 8 6 3" xfId="10348" xr:uid="{00000000-0005-0000-0000-0000E1170000}"/>
    <cellStyle name="Comma 3 8 7" xfId="6418" xr:uid="{00000000-0005-0000-0000-00003E1A0000}"/>
    <cellStyle name="Comma 3 8 7 2" xfId="6419" xr:uid="{00000000-0005-0000-0000-00003F1A0000}"/>
    <cellStyle name="Comma 3 8 7 3" xfId="10349" xr:uid="{00000000-0005-0000-0000-0000E3170000}"/>
    <cellStyle name="Comma 3 8 8" xfId="6420" xr:uid="{00000000-0005-0000-0000-0000401A0000}"/>
    <cellStyle name="Comma 3 8 8 2" xfId="6421" xr:uid="{00000000-0005-0000-0000-0000411A0000}"/>
    <cellStyle name="Comma 3 8 8 3" xfId="10350" xr:uid="{00000000-0005-0000-0000-0000E5170000}"/>
    <cellStyle name="Comma 3 8 9" xfId="6422" xr:uid="{00000000-0005-0000-0000-0000421A0000}"/>
    <cellStyle name="Comma 3 8 9 2" xfId="6423" xr:uid="{00000000-0005-0000-0000-0000431A0000}"/>
    <cellStyle name="Comma 3 8 9 3" xfId="10351" xr:uid="{00000000-0005-0000-0000-0000E7170000}"/>
    <cellStyle name="Comma 3 9" xfId="6424" xr:uid="{00000000-0005-0000-0000-0000441A0000}"/>
    <cellStyle name="Comma 3 9 10" xfId="6425" xr:uid="{00000000-0005-0000-0000-0000451A0000}"/>
    <cellStyle name="Comma 3 9 10 2" xfId="6426" xr:uid="{00000000-0005-0000-0000-0000461A0000}"/>
    <cellStyle name="Comma 3 9 10 3" xfId="10353" xr:uid="{00000000-0005-0000-0000-0000EA170000}"/>
    <cellStyle name="Comma 3 9 11" xfId="6427" xr:uid="{00000000-0005-0000-0000-0000471A0000}"/>
    <cellStyle name="Comma 3 9 11 2" xfId="6428" xr:uid="{00000000-0005-0000-0000-0000481A0000}"/>
    <cellStyle name="Comma 3 9 11 3" xfId="10354" xr:uid="{00000000-0005-0000-0000-0000EC170000}"/>
    <cellStyle name="Comma 3 9 12" xfId="6429" xr:uid="{00000000-0005-0000-0000-0000491A0000}"/>
    <cellStyle name="Comma 3 9 12 2" xfId="6430" xr:uid="{00000000-0005-0000-0000-00004A1A0000}"/>
    <cellStyle name="Comma 3 9 12 3" xfId="10355" xr:uid="{00000000-0005-0000-0000-0000EE170000}"/>
    <cellStyle name="Comma 3 9 13" xfId="6431" xr:uid="{00000000-0005-0000-0000-00004B1A0000}"/>
    <cellStyle name="Comma 3 9 13 2" xfId="6432" xr:uid="{00000000-0005-0000-0000-00004C1A0000}"/>
    <cellStyle name="Comma 3 9 13 3" xfId="10356" xr:uid="{00000000-0005-0000-0000-0000F0170000}"/>
    <cellStyle name="Comma 3 9 14" xfId="6433" xr:uid="{00000000-0005-0000-0000-00004D1A0000}"/>
    <cellStyle name="Comma 3 9 14 2" xfId="6434" xr:uid="{00000000-0005-0000-0000-00004E1A0000}"/>
    <cellStyle name="Comma 3 9 14 3" xfId="10357" xr:uid="{00000000-0005-0000-0000-0000F2170000}"/>
    <cellStyle name="Comma 3 9 15" xfId="6435" xr:uid="{00000000-0005-0000-0000-00004F1A0000}"/>
    <cellStyle name="Comma 3 9 15 2" xfId="6436" xr:uid="{00000000-0005-0000-0000-0000501A0000}"/>
    <cellStyle name="Comma 3 9 15 3" xfId="10358" xr:uid="{00000000-0005-0000-0000-0000F4170000}"/>
    <cellStyle name="Comma 3 9 16" xfId="6437" xr:uid="{00000000-0005-0000-0000-0000511A0000}"/>
    <cellStyle name="Comma 3 9 16 2" xfId="6438" xr:uid="{00000000-0005-0000-0000-0000521A0000}"/>
    <cellStyle name="Comma 3 9 16 3" xfId="10359" xr:uid="{00000000-0005-0000-0000-0000F6170000}"/>
    <cellStyle name="Comma 3 9 17" xfId="6439" xr:uid="{00000000-0005-0000-0000-0000531A0000}"/>
    <cellStyle name="Comma 3 9 17 2" xfId="6440" xr:uid="{00000000-0005-0000-0000-0000541A0000}"/>
    <cellStyle name="Comma 3 9 17 3" xfId="10360" xr:uid="{00000000-0005-0000-0000-0000F8170000}"/>
    <cellStyle name="Comma 3 9 18" xfId="6441" xr:uid="{00000000-0005-0000-0000-0000551A0000}"/>
    <cellStyle name="Comma 3 9 18 2" xfId="6442" xr:uid="{00000000-0005-0000-0000-0000561A0000}"/>
    <cellStyle name="Comma 3 9 18 3" xfId="10361" xr:uid="{00000000-0005-0000-0000-0000FA170000}"/>
    <cellStyle name="Comma 3 9 19" xfId="6443" xr:uid="{00000000-0005-0000-0000-0000571A0000}"/>
    <cellStyle name="Comma 3 9 19 2" xfId="6444" xr:uid="{00000000-0005-0000-0000-0000581A0000}"/>
    <cellStyle name="Comma 3 9 19 3" xfId="10362" xr:uid="{00000000-0005-0000-0000-0000FC170000}"/>
    <cellStyle name="Comma 3 9 2" xfId="6445" xr:uid="{00000000-0005-0000-0000-0000591A0000}"/>
    <cellStyle name="Comma 3 9 2 2" xfId="6446" xr:uid="{00000000-0005-0000-0000-00005A1A0000}"/>
    <cellStyle name="Comma 3 9 2 3" xfId="10363" xr:uid="{00000000-0005-0000-0000-0000FE170000}"/>
    <cellStyle name="Comma 3 9 20" xfId="6447" xr:uid="{00000000-0005-0000-0000-00005B1A0000}"/>
    <cellStyle name="Comma 3 9 20 2" xfId="6448" xr:uid="{00000000-0005-0000-0000-00005C1A0000}"/>
    <cellStyle name="Comma 3 9 20 3" xfId="10364" xr:uid="{00000000-0005-0000-0000-000000180000}"/>
    <cellStyle name="Comma 3 9 21" xfId="6449" xr:uid="{00000000-0005-0000-0000-00005D1A0000}"/>
    <cellStyle name="Comma 3 9 21 2" xfId="6450" xr:uid="{00000000-0005-0000-0000-00005E1A0000}"/>
    <cellStyle name="Comma 3 9 21 3" xfId="10365" xr:uid="{00000000-0005-0000-0000-000002180000}"/>
    <cellStyle name="Comma 3 9 22" xfId="6451" xr:uid="{00000000-0005-0000-0000-00005F1A0000}"/>
    <cellStyle name="Comma 3 9 22 2" xfId="6452" xr:uid="{00000000-0005-0000-0000-0000601A0000}"/>
    <cellStyle name="Comma 3 9 22 3" xfId="10366" xr:uid="{00000000-0005-0000-0000-000004180000}"/>
    <cellStyle name="Comma 3 9 23" xfId="6453" xr:uid="{00000000-0005-0000-0000-0000611A0000}"/>
    <cellStyle name="Comma 3 9 23 2" xfId="6454" xr:uid="{00000000-0005-0000-0000-0000621A0000}"/>
    <cellStyle name="Comma 3 9 23 3" xfId="10367" xr:uid="{00000000-0005-0000-0000-000006180000}"/>
    <cellStyle name="Comma 3 9 24" xfId="6455" xr:uid="{00000000-0005-0000-0000-0000631A0000}"/>
    <cellStyle name="Comma 3 9 24 2" xfId="11004" xr:uid="{00000000-0005-0000-0000-0000731A0000}"/>
    <cellStyle name="Comma 3 9 24 3" xfId="9414" xr:uid="{00000000-0005-0000-0000-0000EC170000}"/>
    <cellStyle name="Comma 3 9 25" xfId="6456" xr:uid="{00000000-0005-0000-0000-0000641A0000}"/>
    <cellStyle name="Comma 3 9 26" xfId="10352" xr:uid="{00000000-0005-0000-0000-0000E9170000}"/>
    <cellStyle name="Comma 3 9 3" xfId="6457" xr:uid="{00000000-0005-0000-0000-0000651A0000}"/>
    <cellStyle name="Comma 3 9 3 2" xfId="6458" xr:uid="{00000000-0005-0000-0000-0000661A0000}"/>
    <cellStyle name="Comma 3 9 3 3" xfId="10368" xr:uid="{00000000-0005-0000-0000-00000A180000}"/>
    <cellStyle name="Comma 3 9 4" xfId="6459" xr:uid="{00000000-0005-0000-0000-0000671A0000}"/>
    <cellStyle name="Comma 3 9 4 2" xfId="6460" xr:uid="{00000000-0005-0000-0000-0000681A0000}"/>
    <cellStyle name="Comma 3 9 4 3" xfId="10369" xr:uid="{00000000-0005-0000-0000-00000C180000}"/>
    <cellStyle name="Comma 3 9 5" xfId="6461" xr:uid="{00000000-0005-0000-0000-0000691A0000}"/>
    <cellStyle name="Comma 3 9 5 2" xfId="6462" xr:uid="{00000000-0005-0000-0000-00006A1A0000}"/>
    <cellStyle name="Comma 3 9 5 3" xfId="10370" xr:uid="{00000000-0005-0000-0000-00000E180000}"/>
    <cellStyle name="Comma 3 9 6" xfId="6463" xr:uid="{00000000-0005-0000-0000-00006B1A0000}"/>
    <cellStyle name="Comma 3 9 6 2" xfId="6464" xr:uid="{00000000-0005-0000-0000-00006C1A0000}"/>
    <cellStyle name="Comma 3 9 6 3" xfId="10371" xr:uid="{00000000-0005-0000-0000-000010180000}"/>
    <cellStyle name="Comma 3 9 7" xfId="6465" xr:uid="{00000000-0005-0000-0000-00006D1A0000}"/>
    <cellStyle name="Comma 3 9 7 2" xfId="6466" xr:uid="{00000000-0005-0000-0000-00006E1A0000}"/>
    <cellStyle name="Comma 3 9 7 3" xfId="10372" xr:uid="{00000000-0005-0000-0000-000012180000}"/>
    <cellStyle name="Comma 3 9 8" xfId="6467" xr:uid="{00000000-0005-0000-0000-00006F1A0000}"/>
    <cellStyle name="Comma 3 9 8 2" xfId="6468" xr:uid="{00000000-0005-0000-0000-0000701A0000}"/>
    <cellStyle name="Comma 3 9 8 3" xfId="10373" xr:uid="{00000000-0005-0000-0000-000014180000}"/>
    <cellStyle name="Comma 3 9 9" xfId="6469" xr:uid="{00000000-0005-0000-0000-0000711A0000}"/>
    <cellStyle name="Comma 3 9 9 2" xfId="6470" xr:uid="{00000000-0005-0000-0000-0000721A0000}"/>
    <cellStyle name="Comma 3 9 9 3" xfId="10374" xr:uid="{00000000-0005-0000-0000-000016180000}"/>
    <cellStyle name="Comma 4" xfId="155" xr:uid="{00000000-0005-0000-0000-0000731A0000}"/>
    <cellStyle name="Comma 4 2" xfId="6471" xr:uid="{00000000-0005-0000-0000-0000741A0000}"/>
    <cellStyle name="Comma 4 2 10" xfId="6472" xr:uid="{00000000-0005-0000-0000-0000751A0000}"/>
    <cellStyle name="Comma 4 2 10 2" xfId="6473" xr:uid="{00000000-0005-0000-0000-0000761A0000}"/>
    <cellStyle name="Comma 4 2 10 2 2" xfId="6474" xr:uid="{00000000-0005-0000-0000-0000771A0000}"/>
    <cellStyle name="Comma 4 2 10 2 3" xfId="10378" xr:uid="{00000000-0005-0000-0000-00001B180000}"/>
    <cellStyle name="Comma 4 2 10 3" xfId="6475" xr:uid="{00000000-0005-0000-0000-0000781A0000}"/>
    <cellStyle name="Comma 4 2 10 3 2" xfId="11005" xr:uid="{00000000-0005-0000-0000-0000881A0000}"/>
    <cellStyle name="Comma 4 2 10 3 3" xfId="9415" xr:uid="{00000000-0005-0000-0000-000001180000}"/>
    <cellStyle name="Comma 4 2 10 4" xfId="6476" xr:uid="{00000000-0005-0000-0000-0000791A0000}"/>
    <cellStyle name="Comma 4 2 10 5" xfId="10377" xr:uid="{00000000-0005-0000-0000-00001A180000}"/>
    <cellStyle name="Comma 4 2 11" xfId="6477" xr:uid="{00000000-0005-0000-0000-00007A1A0000}"/>
    <cellStyle name="Comma 4 2 11 2" xfId="6478" xr:uid="{00000000-0005-0000-0000-00007B1A0000}"/>
    <cellStyle name="Comma 4 2 11 2 2" xfId="6479" xr:uid="{00000000-0005-0000-0000-00007C1A0000}"/>
    <cellStyle name="Comma 4 2 11 2 3" xfId="10380" xr:uid="{00000000-0005-0000-0000-000020180000}"/>
    <cellStyle name="Comma 4 2 11 3" xfId="6480" xr:uid="{00000000-0005-0000-0000-00007D1A0000}"/>
    <cellStyle name="Comma 4 2 11 3 2" xfId="11006" xr:uid="{00000000-0005-0000-0000-00008D1A0000}"/>
    <cellStyle name="Comma 4 2 11 3 3" xfId="9416" xr:uid="{00000000-0005-0000-0000-000006180000}"/>
    <cellStyle name="Comma 4 2 11 4" xfId="6481" xr:uid="{00000000-0005-0000-0000-00007E1A0000}"/>
    <cellStyle name="Comma 4 2 11 5" xfId="10379" xr:uid="{00000000-0005-0000-0000-00001F180000}"/>
    <cellStyle name="Comma 4 2 12" xfId="6482" xr:uid="{00000000-0005-0000-0000-00007F1A0000}"/>
    <cellStyle name="Comma 4 2 12 2" xfId="6483" xr:uid="{00000000-0005-0000-0000-0000801A0000}"/>
    <cellStyle name="Comma 4 2 12 2 2" xfId="6484" xr:uid="{00000000-0005-0000-0000-0000811A0000}"/>
    <cellStyle name="Comma 4 2 12 2 3" xfId="10382" xr:uid="{00000000-0005-0000-0000-000025180000}"/>
    <cellStyle name="Comma 4 2 12 3" xfId="6485" xr:uid="{00000000-0005-0000-0000-0000821A0000}"/>
    <cellStyle name="Comma 4 2 12 3 2" xfId="11007" xr:uid="{00000000-0005-0000-0000-0000921A0000}"/>
    <cellStyle name="Comma 4 2 12 3 3" xfId="9417" xr:uid="{00000000-0005-0000-0000-00000B180000}"/>
    <cellStyle name="Comma 4 2 12 4" xfId="6486" xr:uid="{00000000-0005-0000-0000-0000831A0000}"/>
    <cellStyle name="Comma 4 2 12 5" xfId="10381" xr:uid="{00000000-0005-0000-0000-000024180000}"/>
    <cellStyle name="Comma 4 2 13" xfId="6487" xr:uid="{00000000-0005-0000-0000-0000841A0000}"/>
    <cellStyle name="Comma 4 2 13 2" xfId="6488" xr:uid="{00000000-0005-0000-0000-0000851A0000}"/>
    <cellStyle name="Comma 4 2 13 2 2" xfId="6489" xr:uid="{00000000-0005-0000-0000-0000861A0000}"/>
    <cellStyle name="Comma 4 2 13 2 3" xfId="10384" xr:uid="{00000000-0005-0000-0000-00002A180000}"/>
    <cellStyle name="Comma 4 2 13 3" xfId="6490" xr:uid="{00000000-0005-0000-0000-0000871A0000}"/>
    <cellStyle name="Comma 4 2 13 3 2" xfId="11008" xr:uid="{00000000-0005-0000-0000-0000971A0000}"/>
    <cellStyle name="Comma 4 2 13 3 3" xfId="9418" xr:uid="{00000000-0005-0000-0000-000010180000}"/>
    <cellStyle name="Comma 4 2 13 4" xfId="6491" xr:uid="{00000000-0005-0000-0000-0000881A0000}"/>
    <cellStyle name="Comma 4 2 13 5" xfId="10383" xr:uid="{00000000-0005-0000-0000-000029180000}"/>
    <cellStyle name="Comma 4 2 14" xfId="6492" xr:uid="{00000000-0005-0000-0000-0000891A0000}"/>
    <cellStyle name="Comma 4 2 14 2" xfId="6493" xr:uid="{00000000-0005-0000-0000-00008A1A0000}"/>
    <cellStyle name="Comma 4 2 14 2 2" xfId="6494" xr:uid="{00000000-0005-0000-0000-00008B1A0000}"/>
    <cellStyle name="Comma 4 2 14 2 3" xfId="10386" xr:uid="{00000000-0005-0000-0000-00002F180000}"/>
    <cellStyle name="Comma 4 2 14 3" xfId="6495" xr:uid="{00000000-0005-0000-0000-00008C1A0000}"/>
    <cellStyle name="Comma 4 2 14 3 2" xfId="11009" xr:uid="{00000000-0005-0000-0000-00009C1A0000}"/>
    <cellStyle name="Comma 4 2 14 3 3" xfId="9419" xr:uid="{00000000-0005-0000-0000-000015180000}"/>
    <cellStyle name="Comma 4 2 14 4" xfId="6496" xr:uid="{00000000-0005-0000-0000-00008D1A0000}"/>
    <cellStyle name="Comma 4 2 14 5" xfId="10385" xr:uid="{00000000-0005-0000-0000-00002E180000}"/>
    <cellStyle name="Comma 4 2 15" xfId="6497" xr:uid="{00000000-0005-0000-0000-00008E1A0000}"/>
    <cellStyle name="Comma 4 2 15 2" xfId="6498" xr:uid="{00000000-0005-0000-0000-00008F1A0000}"/>
    <cellStyle name="Comma 4 2 15 2 2" xfId="6499" xr:uid="{00000000-0005-0000-0000-0000901A0000}"/>
    <cellStyle name="Comma 4 2 15 2 3" xfId="10388" xr:uid="{00000000-0005-0000-0000-000034180000}"/>
    <cellStyle name="Comma 4 2 15 3" xfId="6500" xr:uid="{00000000-0005-0000-0000-0000911A0000}"/>
    <cellStyle name="Comma 4 2 15 3 2" xfId="11010" xr:uid="{00000000-0005-0000-0000-0000A11A0000}"/>
    <cellStyle name="Comma 4 2 15 3 3" xfId="9420" xr:uid="{00000000-0005-0000-0000-00001A180000}"/>
    <cellStyle name="Comma 4 2 15 4" xfId="6501" xr:uid="{00000000-0005-0000-0000-0000921A0000}"/>
    <cellStyle name="Comma 4 2 15 5" xfId="10387" xr:uid="{00000000-0005-0000-0000-000033180000}"/>
    <cellStyle name="Comma 4 2 16" xfId="6502" xr:uid="{00000000-0005-0000-0000-0000931A0000}"/>
    <cellStyle name="Comma 4 2 16 2" xfId="6503" xr:uid="{00000000-0005-0000-0000-0000941A0000}"/>
    <cellStyle name="Comma 4 2 16 2 2" xfId="6504" xr:uid="{00000000-0005-0000-0000-0000951A0000}"/>
    <cellStyle name="Comma 4 2 16 2 3" xfId="10390" xr:uid="{00000000-0005-0000-0000-000039180000}"/>
    <cellStyle name="Comma 4 2 16 3" xfId="6505" xr:uid="{00000000-0005-0000-0000-0000961A0000}"/>
    <cellStyle name="Comma 4 2 16 3 2" xfId="11011" xr:uid="{00000000-0005-0000-0000-0000A61A0000}"/>
    <cellStyle name="Comma 4 2 16 3 3" xfId="9421" xr:uid="{00000000-0005-0000-0000-00001F180000}"/>
    <cellStyle name="Comma 4 2 16 4" xfId="6506" xr:uid="{00000000-0005-0000-0000-0000971A0000}"/>
    <cellStyle name="Comma 4 2 16 5" xfId="10389" xr:uid="{00000000-0005-0000-0000-000038180000}"/>
    <cellStyle name="Comma 4 2 17" xfId="6507" xr:uid="{00000000-0005-0000-0000-0000981A0000}"/>
    <cellStyle name="Comma 4 2 17 2" xfId="6508" xr:uid="{00000000-0005-0000-0000-0000991A0000}"/>
    <cellStyle name="Comma 4 2 17 2 2" xfId="6509" xr:uid="{00000000-0005-0000-0000-00009A1A0000}"/>
    <cellStyle name="Comma 4 2 17 2 3" xfId="10392" xr:uid="{00000000-0005-0000-0000-00003E180000}"/>
    <cellStyle name="Comma 4 2 17 3" xfId="6510" xr:uid="{00000000-0005-0000-0000-00009B1A0000}"/>
    <cellStyle name="Comma 4 2 17 3 2" xfId="11012" xr:uid="{00000000-0005-0000-0000-0000AB1A0000}"/>
    <cellStyle name="Comma 4 2 17 3 3" xfId="9422" xr:uid="{00000000-0005-0000-0000-000024180000}"/>
    <cellStyle name="Comma 4 2 17 4" xfId="6511" xr:uid="{00000000-0005-0000-0000-00009C1A0000}"/>
    <cellStyle name="Comma 4 2 17 5" xfId="10391" xr:uid="{00000000-0005-0000-0000-00003D180000}"/>
    <cellStyle name="Comma 4 2 18" xfId="6512" xr:uid="{00000000-0005-0000-0000-00009D1A0000}"/>
    <cellStyle name="Comma 4 2 18 2" xfId="6513" xr:uid="{00000000-0005-0000-0000-00009E1A0000}"/>
    <cellStyle name="Comma 4 2 18 2 2" xfId="6514" xr:uid="{00000000-0005-0000-0000-00009F1A0000}"/>
    <cellStyle name="Comma 4 2 18 2 3" xfId="10394" xr:uid="{00000000-0005-0000-0000-000043180000}"/>
    <cellStyle name="Comma 4 2 18 3" xfId="6515" xr:uid="{00000000-0005-0000-0000-0000A01A0000}"/>
    <cellStyle name="Comma 4 2 18 3 2" xfId="11013" xr:uid="{00000000-0005-0000-0000-0000B01A0000}"/>
    <cellStyle name="Comma 4 2 18 3 3" xfId="9423" xr:uid="{00000000-0005-0000-0000-000029180000}"/>
    <cellStyle name="Comma 4 2 18 4" xfId="6516" xr:uid="{00000000-0005-0000-0000-0000A11A0000}"/>
    <cellStyle name="Comma 4 2 18 5" xfId="10393" xr:uid="{00000000-0005-0000-0000-000042180000}"/>
    <cellStyle name="Comma 4 2 19" xfId="6517" xr:uid="{00000000-0005-0000-0000-0000A21A0000}"/>
    <cellStyle name="Comma 4 2 19 2" xfId="6518" xr:uid="{00000000-0005-0000-0000-0000A31A0000}"/>
    <cellStyle name="Comma 4 2 19 2 2" xfId="6519" xr:uid="{00000000-0005-0000-0000-0000A41A0000}"/>
    <cellStyle name="Comma 4 2 19 2 3" xfId="10396" xr:uid="{00000000-0005-0000-0000-000048180000}"/>
    <cellStyle name="Comma 4 2 19 3" xfId="6520" xr:uid="{00000000-0005-0000-0000-0000A51A0000}"/>
    <cellStyle name="Comma 4 2 19 3 2" xfId="11014" xr:uid="{00000000-0005-0000-0000-0000B51A0000}"/>
    <cellStyle name="Comma 4 2 19 3 3" xfId="9424" xr:uid="{00000000-0005-0000-0000-00002E180000}"/>
    <cellStyle name="Comma 4 2 19 4" xfId="6521" xr:uid="{00000000-0005-0000-0000-0000A61A0000}"/>
    <cellStyle name="Comma 4 2 19 5" xfId="10395" xr:uid="{00000000-0005-0000-0000-000047180000}"/>
    <cellStyle name="Comma 4 2 2" xfId="6522" xr:uid="{00000000-0005-0000-0000-0000A71A0000}"/>
    <cellStyle name="Comma 4 2 2 10" xfId="6523" xr:uid="{00000000-0005-0000-0000-0000A81A0000}"/>
    <cellStyle name="Comma 4 2 2 10 2" xfId="6524" xr:uid="{00000000-0005-0000-0000-0000A91A0000}"/>
    <cellStyle name="Comma 4 2 2 10 2 2" xfId="6525" xr:uid="{00000000-0005-0000-0000-0000AA1A0000}"/>
    <cellStyle name="Comma 4 2 2 10 2 3" xfId="10399" xr:uid="{00000000-0005-0000-0000-00004E180000}"/>
    <cellStyle name="Comma 4 2 2 10 3" xfId="6526" xr:uid="{00000000-0005-0000-0000-0000AB1A0000}"/>
    <cellStyle name="Comma 4 2 2 10 3 2" xfId="11015" xr:uid="{00000000-0005-0000-0000-0000BB1A0000}"/>
    <cellStyle name="Comma 4 2 2 10 3 3" xfId="9425" xr:uid="{00000000-0005-0000-0000-000034180000}"/>
    <cellStyle name="Comma 4 2 2 10 4" xfId="6527" xr:uid="{00000000-0005-0000-0000-0000AC1A0000}"/>
    <cellStyle name="Comma 4 2 2 10 5" xfId="10398" xr:uid="{00000000-0005-0000-0000-00004D180000}"/>
    <cellStyle name="Comma 4 2 2 11" xfId="6528" xr:uid="{00000000-0005-0000-0000-0000AD1A0000}"/>
    <cellStyle name="Comma 4 2 2 11 2" xfId="6529" xr:uid="{00000000-0005-0000-0000-0000AE1A0000}"/>
    <cellStyle name="Comma 4 2 2 11 2 2" xfId="6530" xr:uid="{00000000-0005-0000-0000-0000AF1A0000}"/>
    <cellStyle name="Comma 4 2 2 11 2 3" xfId="10401" xr:uid="{00000000-0005-0000-0000-000053180000}"/>
    <cellStyle name="Comma 4 2 2 11 3" xfId="6531" xr:uid="{00000000-0005-0000-0000-0000B01A0000}"/>
    <cellStyle name="Comma 4 2 2 11 3 2" xfId="11016" xr:uid="{00000000-0005-0000-0000-0000C01A0000}"/>
    <cellStyle name="Comma 4 2 2 11 3 3" xfId="9426" xr:uid="{00000000-0005-0000-0000-000039180000}"/>
    <cellStyle name="Comma 4 2 2 11 4" xfId="6532" xr:uid="{00000000-0005-0000-0000-0000B11A0000}"/>
    <cellStyle name="Comma 4 2 2 11 5" xfId="10400" xr:uid="{00000000-0005-0000-0000-000052180000}"/>
    <cellStyle name="Comma 4 2 2 12" xfId="6533" xr:uid="{00000000-0005-0000-0000-0000B21A0000}"/>
    <cellStyle name="Comma 4 2 2 12 2" xfId="6534" xr:uid="{00000000-0005-0000-0000-0000B31A0000}"/>
    <cellStyle name="Comma 4 2 2 12 2 2" xfId="6535" xr:uid="{00000000-0005-0000-0000-0000B41A0000}"/>
    <cellStyle name="Comma 4 2 2 12 2 3" xfId="10403" xr:uid="{00000000-0005-0000-0000-000058180000}"/>
    <cellStyle name="Comma 4 2 2 12 3" xfId="6536" xr:uid="{00000000-0005-0000-0000-0000B51A0000}"/>
    <cellStyle name="Comma 4 2 2 12 3 2" xfId="11017" xr:uid="{00000000-0005-0000-0000-0000C51A0000}"/>
    <cellStyle name="Comma 4 2 2 12 3 3" xfId="9427" xr:uid="{00000000-0005-0000-0000-00003E180000}"/>
    <cellStyle name="Comma 4 2 2 12 4" xfId="6537" xr:uid="{00000000-0005-0000-0000-0000B61A0000}"/>
    <cellStyle name="Comma 4 2 2 12 5" xfId="10402" xr:uid="{00000000-0005-0000-0000-000057180000}"/>
    <cellStyle name="Comma 4 2 2 13" xfId="6538" xr:uid="{00000000-0005-0000-0000-0000B71A0000}"/>
    <cellStyle name="Comma 4 2 2 13 2" xfId="6539" xr:uid="{00000000-0005-0000-0000-0000B81A0000}"/>
    <cellStyle name="Comma 4 2 2 13 2 2" xfId="6540" xr:uid="{00000000-0005-0000-0000-0000B91A0000}"/>
    <cellStyle name="Comma 4 2 2 13 2 3" xfId="10405" xr:uid="{00000000-0005-0000-0000-00005D180000}"/>
    <cellStyle name="Comma 4 2 2 13 3" xfId="6541" xr:uid="{00000000-0005-0000-0000-0000BA1A0000}"/>
    <cellStyle name="Comma 4 2 2 13 3 2" xfId="11018" xr:uid="{00000000-0005-0000-0000-0000CA1A0000}"/>
    <cellStyle name="Comma 4 2 2 13 3 3" xfId="9428" xr:uid="{00000000-0005-0000-0000-000043180000}"/>
    <cellStyle name="Comma 4 2 2 13 4" xfId="6542" xr:uid="{00000000-0005-0000-0000-0000BB1A0000}"/>
    <cellStyle name="Comma 4 2 2 13 5" xfId="10404" xr:uid="{00000000-0005-0000-0000-00005C180000}"/>
    <cellStyle name="Comma 4 2 2 14" xfId="6543" xr:uid="{00000000-0005-0000-0000-0000BC1A0000}"/>
    <cellStyle name="Comma 4 2 2 14 2" xfId="6544" xr:uid="{00000000-0005-0000-0000-0000BD1A0000}"/>
    <cellStyle name="Comma 4 2 2 14 2 2" xfId="6545" xr:uid="{00000000-0005-0000-0000-0000BE1A0000}"/>
    <cellStyle name="Comma 4 2 2 14 2 3" xfId="10407" xr:uid="{00000000-0005-0000-0000-000062180000}"/>
    <cellStyle name="Comma 4 2 2 14 3" xfId="6546" xr:uid="{00000000-0005-0000-0000-0000BF1A0000}"/>
    <cellStyle name="Comma 4 2 2 14 3 2" xfId="11019" xr:uid="{00000000-0005-0000-0000-0000CF1A0000}"/>
    <cellStyle name="Comma 4 2 2 14 3 3" xfId="9429" xr:uid="{00000000-0005-0000-0000-000048180000}"/>
    <cellStyle name="Comma 4 2 2 14 4" xfId="6547" xr:uid="{00000000-0005-0000-0000-0000C01A0000}"/>
    <cellStyle name="Comma 4 2 2 14 5" xfId="10406" xr:uid="{00000000-0005-0000-0000-000061180000}"/>
    <cellStyle name="Comma 4 2 2 15" xfId="6548" xr:uid="{00000000-0005-0000-0000-0000C11A0000}"/>
    <cellStyle name="Comma 4 2 2 15 2" xfId="6549" xr:uid="{00000000-0005-0000-0000-0000C21A0000}"/>
    <cellStyle name="Comma 4 2 2 15 2 2" xfId="6550" xr:uid="{00000000-0005-0000-0000-0000C31A0000}"/>
    <cellStyle name="Comma 4 2 2 15 2 3" xfId="10409" xr:uid="{00000000-0005-0000-0000-000067180000}"/>
    <cellStyle name="Comma 4 2 2 15 3" xfId="6551" xr:uid="{00000000-0005-0000-0000-0000C41A0000}"/>
    <cellStyle name="Comma 4 2 2 15 3 2" xfId="11020" xr:uid="{00000000-0005-0000-0000-0000D41A0000}"/>
    <cellStyle name="Comma 4 2 2 15 3 3" xfId="9431" xr:uid="{00000000-0005-0000-0000-00004D180000}"/>
    <cellStyle name="Comma 4 2 2 15 4" xfId="6552" xr:uid="{00000000-0005-0000-0000-0000C51A0000}"/>
    <cellStyle name="Comma 4 2 2 15 5" xfId="10408" xr:uid="{00000000-0005-0000-0000-000066180000}"/>
    <cellStyle name="Comma 4 2 2 16" xfId="6553" xr:uid="{00000000-0005-0000-0000-0000C61A0000}"/>
    <cellStyle name="Comma 4 2 2 16 2" xfId="6554" xr:uid="{00000000-0005-0000-0000-0000C71A0000}"/>
    <cellStyle name="Comma 4 2 2 16 2 2" xfId="6555" xr:uid="{00000000-0005-0000-0000-0000C81A0000}"/>
    <cellStyle name="Comma 4 2 2 16 2 3" xfId="10411" xr:uid="{00000000-0005-0000-0000-00006C180000}"/>
    <cellStyle name="Comma 4 2 2 16 3" xfId="6556" xr:uid="{00000000-0005-0000-0000-0000C91A0000}"/>
    <cellStyle name="Comma 4 2 2 16 3 2" xfId="11021" xr:uid="{00000000-0005-0000-0000-0000D91A0000}"/>
    <cellStyle name="Comma 4 2 2 16 3 3" xfId="9432" xr:uid="{00000000-0005-0000-0000-000052180000}"/>
    <cellStyle name="Comma 4 2 2 16 4" xfId="6557" xr:uid="{00000000-0005-0000-0000-0000CA1A0000}"/>
    <cellStyle name="Comma 4 2 2 16 5" xfId="10410" xr:uid="{00000000-0005-0000-0000-00006B180000}"/>
    <cellStyle name="Comma 4 2 2 17" xfId="6558" xr:uid="{00000000-0005-0000-0000-0000CB1A0000}"/>
    <cellStyle name="Comma 4 2 2 17 2" xfId="6559" xr:uid="{00000000-0005-0000-0000-0000CC1A0000}"/>
    <cellStyle name="Comma 4 2 2 17 2 2" xfId="6560" xr:uid="{00000000-0005-0000-0000-0000CD1A0000}"/>
    <cellStyle name="Comma 4 2 2 17 2 3" xfId="10413" xr:uid="{00000000-0005-0000-0000-000071180000}"/>
    <cellStyle name="Comma 4 2 2 17 3" xfId="6561" xr:uid="{00000000-0005-0000-0000-0000CE1A0000}"/>
    <cellStyle name="Comma 4 2 2 17 3 2" xfId="11022" xr:uid="{00000000-0005-0000-0000-0000DE1A0000}"/>
    <cellStyle name="Comma 4 2 2 17 3 3" xfId="9433" xr:uid="{00000000-0005-0000-0000-000057180000}"/>
    <cellStyle name="Comma 4 2 2 17 4" xfId="6562" xr:uid="{00000000-0005-0000-0000-0000CF1A0000}"/>
    <cellStyle name="Comma 4 2 2 17 5" xfId="10412" xr:uid="{00000000-0005-0000-0000-000070180000}"/>
    <cellStyle name="Comma 4 2 2 18" xfId="6563" xr:uid="{00000000-0005-0000-0000-0000D01A0000}"/>
    <cellStyle name="Comma 4 2 2 18 2" xfId="6564" xr:uid="{00000000-0005-0000-0000-0000D11A0000}"/>
    <cellStyle name="Comma 4 2 2 18 2 2" xfId="6565" xr:uid="{00000000-0005-0000-0000-0000D21A0000}"/>
    <cellStyle name="Comma 4 2 2 18 2 3" xfId="10415" xr:uid="{00000000-0005-0000-0000-000076180000}"/>
    <cellStyle name="Comma 4 2 2 18 3" xfId="6566" xr:uid="{00000000-0005-0000-0000-0000D31A0000}"/>
    <cellStyle name="Comma 4 2 2 18 3 2" xfId="11023" xr:uid="{00000000-0005-0000-0000-0000E31A0000}"/>
    <cellStyle name="Comma 4 2 2 18 3 3" xfId="9434" xr:uid="{00000000-0005-0000-0000-00005C180000}"/>
    <cellStyle name="Comma 4 2 2 18 4" xfId="6567" xr:uid="{00000000-0005-0000-0000-0000D41A0000}"/>
    <cellStyle name="Comma 4 2 2 18 5" xfId="10414" xr:uid="{00000000-0005-0000-0000-000075180000}"/>
    <cellStyle name="Comma 4 2 2 19" xfId="6568" xr:uid="{00000000-0005-0000-0000-0000D51A0000}"/>
    <cellStyle name="Comma 4 2 2 19 2" xfId="6569" xr:uid="{00000000-0005-0000-0000-0000D61A0000}"/>
    <cellStyle name="Comma 4 2 2 19 2 2" xfId="6570" xr:uid="{00000000-0005-0000-0000-0000D71A0000}"/>
    <cellStyle name="Comma 4 2 2 19 2 3" xfId="10417" xr:uid="{00000000-0005-0000-0000-00007B180000}"/>
    <cellStyle name="Comma 4 2 2 19 3" xfId="6571" xr:uid="{00000000-0005-0000-0000-0000D81A0000}"/>
    <cellStyle name="Comma 4 2 2 19 3 2" xfId="11024" xr:uid="{00000000-0005-0000-0000-0000E81A0000}"/>
    <cellStyle name="Comma 4 2 2 19 3 3" xfId="9435" xr:uid="{00000000-0005-0000-0000-000061180000}"/>
    <cellStyle name="Comma 4 2 2 19 4" xfId="6572" xr:uid="{00000000-0005-0000-0000-0000D91A0000}"/>
    <cellStyle name="Comma 4 2 2 19 5" xfId="10416" xr:uid="{00000000-0005-0000-0000-00007A180000}"/>
    <cellStyle name="Comma 4 2 2 2" xfId="6573" xr:uid="{00000000-0005-0000-0000-0000DA1A0000}"/>
    <cellStyle name="Comma 4 2 2 2 10" xfId="6574" xr:uid="{00000000-0005-0000-0000-0000DB1A0000}"/>
    <cellStyle name="Comma 4 2 2 2 10 2" xfId="6575" xr:uid="{00000000-0005-0000-0000-0000DC1A0000}"/>
    <cellStyle name="Comma 4 2 2 2 10 3" xfId="10419" xr:uid="{00000000-0005-0000-0000-000080180000}"/>
    <cellStyle name="Comma 4 2 2 2 11" xfId="6576" xr:uid="{00000000-0005-0000-0000-0000DD1A0000}"/>
    <cellStyle name="Comma 4 2 2 2 11 2" xfId="6577" xr:uid="{00000000-0005-0000-0000-0000DE1A0000}"/>
    <cellStyle name="Comma 4 2 2 2 11 3" xfId="10420" xr:uid="{00000000-0005-0000-0000-000082180000}"/>
    <cellStyle name="Comma 4 2 2 2 12" xfId="6578" xr:uid="{00000000-0005-0000-0000-0000DF1A0000}"/>
    <cellStyle name="Comma 4 2 2 2 12 2" xfId="6579" xr:uid="{00000000-0005-0000-0000-0000E01A0000}"/>
    <cellStyle name="Comma 4 2 2 2 12 3" xfId="10421" xr:uid="{00000000-0005-0000-0000-000084180000}"/>
    <cellStyle name="Comma 4 2 2 2 13" xfId="6580" xr:uid="{00000000-0005-0000-0000-0000E11A0000}"/>
    <cellStyle name="Comma 4 2 2 2 13 2" xfId="6581" xr:uid="{00000000-0005-0000-0000-0000E21A0000}"/>
    <cellStyle name="Comma 4 2 2 2 13 3" xfId="10422" xr:uid="{00000000-0005-0000-0000-000086180000}"/>
    <cellStyle name="Comma 4 2 2 2 14" xfId="6582" xr:uid="{00000000-0005-0000-0000-0000E31A0000}"/>
    <cellStyle name="Comma 4 2 2 2 14 2" xfId="6583" xr:uid="{00000000-0005-0000-0000-0000E41A0000}"/>
    <cellStyle name="Comma 4 2 2 2 14 3" xfId="10423" xr:uid="{00000000-0005-0000-0000-000088180000}"/>
    <cellStyle name="Comma 4 2 2 2 15" xfId="6584" xr:uid="{00000000-0005-0000-0000-0000E51A0000}"/>
    <cellStyle name="Comma 4 2 2 2 15 2" xfId="6585" xr:uid="{00000000-0005-0000-0000-0000E61A0000}"/>
    <cellStyle name="Comma 4 2 2 2 15 3" xfId="10424" xr:uid="{00000000-0005-0000-0000-00008A180000}"/>
    <cellStyle name="Comma 4 2 2 2 16" xfId="6586" xr:uid="{00000000-0005-0000-0000-0000E71A0000}"/>
    <cellStyle name="Comma 4 2 2 2 16 2" xfId="6587" xr:uid="{00000000-0005-0000-0000-0000E81A0000}"/>
    <cellStyle name="Comma 4 2 2 2 16 3" xfId="10425" xr:uid="{00000000-0005-0000-0000-00008C180000}"/>
    <cellStyle name="Comma 4 2 2 2 17" xfId="6588" xr:uid="{00000000-0005-0000-0000-0000E91A0000}"/>
    <cellStyle name="Comma 4 2 2 2 17 2" xfId="6589" xr:uid="{00000000-0005-0000-0000-0000EA1A0000}"/>
    <cellStyle name="Comma 4 2 2 2 17 3" xfId="10426" xr:uid="{00000000-0005-0000-0000-00008E180000}"/>
    <cellStyle name="Comma 4 2 2 2 18" xfId="6590" xr:uid="{00000000-0005-0000-0000-0000EB1A0000}"/>
    <cellStyle name="Comma 4 2 2 2 18 2" xfId="6591" xr:uid="{00000000-0005-0000-0000-0000EC1A0000}"/>
    <cellStyle name="Comma 4 2 2 2 18 3" xfId="10427" xr:uid="{00000000-0005-0000-0000-000090180000}"/>
    <cellStyle name="Comma 4 2 2 2 19" xfId="6592" xr:uid="{00000000-0005-0000-0000-0000ED1A0000}"/>
    <cellStyle name="Comma 4 2 2 2 19 2" xfId="6593" xr:uid="{00000000-0005-0000-0000-0000EE1A0000}"/>
    <cellStyle name="Comma 4 2 2 2 19 3" xfId="10428" xr:uid="{00000000-0005-0000-0000-000092180000}"/>
    <cellStyle name="Comma 4 2 2 2 2" xfId="6594" xr:uid="{00000000-0005-0000-0000-0000EF1A0000}"/>
    <cellStyle name="Comma 4 2 2 2 2 2" xfId="6595" xr:uid="{00000000-0005-0000-0000-0000F01A0000}"/>
    <cellStyle name="Comma 4 2 2 2 2 3" xfId="10429" xr:uid="{00000000-0005-0000-0000-000094180000}"/>
    <cellStyle name="Comma 4 2 2 2 20" xfId="6596" xr:uid="{00000000-0005-0000-0000-0000F11A0000}"/>
    <cellStyle name="Comma 4 2 2 2 20 2" xfId="6597" xr:uid="{00000000-0005-0000-0000-0000F21A0000}"/>
    <cellStyle name="Comma 4 2 2 2 20 3" xfId="10430" xr:uid="{00000000-0005-0000-0000-000096180000}"/>
    <cellStyle name="Comma 4 2 2 2 21" xfId="6598" xr:uid="{00000000-0005-0000-0000-0000F31A0000}"/>
    <cellStyle name="Comma 4 2 2 2 21 2" xfId="6599" xr:uid="{00000000-0005-0000-0000-0000F41A0000}"/>
    <cellStyle name="Comma 4 2 2 2 21 3" xfId="10431" xr:uid="{00000000-0005-0000-0000-000098180000}"/>
    <cellStyle name="Comma 4 2 2 2 22" xfId="6600" xr:uid="{00000000-0005-0000-0000-0000F51A0000}"/>
    <cellStyle name="Comma 4 2 2 2 22 2" xfId="6601" xr:uid="{00000000-0005-0000-0000-0000F61A0000}"/>
    <cellStyle name="Comma 4 2 2 2 22 3" xfId="10432" xr:uid="{00000000-0005-0000-0000-00009A180000}"/>
    <cellStyle name="Comma 4 2 2 2 23" xfId="6602" xr:uid="{00000000-0005-0000-0000-0000F71A0000}"/>
    <cellStyle name="Comma 4 2 2 2 23 2" xfId="6603" xr:uid="{00000000-0005-0000-0000-0000F81A0000}"/>
    <cellStyle name="Comma 4 2 2 2 23 3" xfId="10433" xr:uid="{00000000-0005-0000-0000-00009C180000}"/>
    <cellStyle name="Comma 4 2 2 2 24" xfId="6604" xr:uid="{00000000-0005-0000-0000-0000F91A0000}"/>
    <cellStyle name="Comma 4 2 2 2 24 2" xfId="11025" xr:uid="{00000000-0005-0000-0000-0000091B0000}"/>
    <cellStyle name="Comma 4 2 2 2 24 3" xfId="9436" xr:uid="{00000000-0005-0000-0000-000082180000}"/>
    <cellStyle name="Comma 4 2 2 2 25" xfId="6605" xr:uid="{00000000-0005-0000-0000-0000FA1A0000}"/>
    <cellStyle name="Comma 4 2 2 2 26" xfId="10418" xr:uid="{00000000-0005-0000-0000-00007F180000}"/>
    <cellStyle name="Comma 4 2 2 2 3" xfId="6606" xr:uid="{00000000-0005-0000-0000-0000FB1A0000}"/>
    <cellStyle name="Comma 4 2 2 2 3 2" xfId="6607" xr:uid="{00000000-0005-0000-0000-0000FC1A0000}"/>
    <cellStyle name="Comma 4 2 2 2 3 3" xfId="10434" xr:uid="{00000000-0005-0000-0000-0000A0180000}"/>
    <cellStyle name="Comma 4 2 2 2 4" xfId="6608" xr:uid="{00000000-0005-0000-0000-0000FD1A0000}"/>
    <cellStyle name="Comma 4 2 2 2 4 2" xfId="6609" xr:uid="{00000000-0005-0000-0000-0000FE1A0000}"/>
    <cellStyle name="Comma 4 2 2 2 4 3" xfId="10435" xr:uid="{00000000-0005-0000-0000-0000A2180000}"/>
    <cellStyle name="Comma 4 2 2 2 5" xfId="6610" xr:uid="{00000000-0005-0000-0000-0000FF1A0000}"/>
    <cellStyle name="Comma 4 2 2 2 5 2" xfId="6611" xr:uid="{00000000-0005-0000-0000-0000001B0000}"/>
    <cellStyle name="Comma 4 2 2 2 5 3" xfId="10436" xr:uid="{00000000-0005-0000-0000-0000A4180000}"/>
    <cellStyle name="Comma 4 2 2 2 6" xfId="6612" xr:uid="{00000000-0005-0000-0000-0000011B0000}"/>
    <cellStyle name="Comma 4 2 2 2 6 2" xfId="6613" xr:uid="{00000000-0005-0000-0000-0000021B0000}"/>
    <cellStyle name="Comma 4 2 2 2 6 3" xfId="10437" xr:uid="{00000000-0005-0000-0000-0000A6180000}"/>
    <cellStyle name="Comma 4 2 2 2 7" xfId="6614" xr:uid="{00000000-0005-0000-0000-0000031B0000}"/>
    <cellStyle name="Comma 4 2 2 2 7 2" xfId="6615" xr:uid="{00000000-0005-0000-0000-0000041B0000}"/>
    <cellStyle name="Comma 4 2 2 2 7 3" xfId="10438" xr:uid="{00000000-0005-0000-0000-0000A8180000}"/>
    <cellStyle name="Comma 4 2 2 2 8" xfId="6616" xr:uid="{00000000-0005-0000-0000-0000051B0000}"/>
    <cellStyle name="Comma 4 2 2 2 8 2" xfId="6617" xr:uid="{00000000-0005-0000-0000-0000061B0000}"/>
    <cellStyle name="Comma 4 2 2 2 8 3" xfId="10439" xr:uid="{00000000-0005-0000-0000-0000AA180000}"/>
    <cellStyle name="Comma 4 2 2 2 9" xfId="6618" xr:uid="{00000000-0005-0000-0000-0000071B0000}"/>
    <cellStyle name="Comma 4 2 2 2 9 2" xfId="6619" xr:uid="{00000000-0005-0000-0000-0000081B0000}"/>
    <cellStyle name="Comma 4 2 2 2 9 3" xfId="10440" xr:uid="{00000000-0005-0000-0000-0000AC180000}"/>
    <cellStyle name="Comma 4 2 2 20" xfId="6620" xr:uid="{00000000-0005-0000-0000-0000091B0000}"/>
    <cellStyle name="Comma 4 2 2 20 2" xfId="6621" xr:uid="{00000000-0005-0000-0000-00000A1B0000}"/>
    <cellStyle name="Comma 4 2 2 20 2 2" xfId="6622" xr:uid="{00000000-0005-0000-0000-00000B1B0000}"/>
    <cellStyle name="Comma 4 2 2 20 2 3" xfId="10442" xr:uid="{00000000-0005-0000-0000-0000AF180000}"/>
    <cellStyle name="Comma 4 2 2 20 3" xfId="6623" xr:uid="{00000000-0005-0000-0000-00000C1B0000}"/>
    <cellStyle name="Comma 4 2 2 20 3 2" xfId="11026" xr:uid="{00000000-0005-0000-0000-00001C1B0000}"/>
    <cellStyle name="Comma 4 2 2 20 3 3" xfId="9438" xr:uid="{00000000-0005-0000-0000-000095180000}"/>
    <cellStyle name="Comma 4 2 2 20 4" xfId="6624" xr:uid="{00000000-0005-0000-0000-00000D1B0000}"/>
    <cellStyle name="Comma 4 2 2 20 5" xfId="10441" xr:uid="{00000000-0005-0000-0000-0000AE180000}"/>
    <cellStyle name="Comma 4 2 2 21" xfId="6625" xr:uid="{00000000-0005-0000-0000-00000E1B0000}"/>
    <cellStyle name="Comma 4 2 2 21 2" xfId="6626" xr:uid="{00000000-0005-0000-0000-00000F1B0000}"/>
    <cellStyle name="Comma 4 2 2 21 2 2" xfId="6627" xr:uid="{00000000-0005-0000-0000-0000101B0000}"/>
    <cellStyle name="Comma 4 2 2 21 2 3" xfId="10444" xr:uid="{00000000-0005-0000-0000-0000B4180000}"/>
    <cellStyle name="Comma 4 2 2 21 3" xfId="6628" xr:uid="{00000000-0005-0000-0000-0000111B0000}"/>
    <cellStyle name="Comma 4 2 2 21 3 2" xfId="11027" xr:uid="{00000000-0005-0000-0000-0000211B0000}"/>
    <cellStyle name="Comma 4 2 2 21 3 3" xfId="9439" xr:uid="{00000000-0005-0000-0000-00009A180000}"/>
    <cellStyle name="Comma 4 2 2 21 4" xfId="6629" xr:uid="{00000000-0005-0000-0000-0000121B0000}"/>
    <cellStyle name="Comma 4 2 2 21 5" xfId="10443" xr:uid="{00000000-0005-0000-0000-0000B3180000}"/>
    <cellStyle name="Comma 4 2 2 22" xfId="6630" xr:uid="{00000000-0005-0000-0000-0000131B0000}"/>
    <cellStyle name="Comma 4 2 2 22 2" xfId="6631" xr:uid="{00000000-0005-0000-0000-0000141B0000}"/>
    <cellStyle name="Comma 4 2 2 22 2 2" xfId="6632" xr:uid="{00000000-0005-0000-0000-0000151B0000}"/>
    <cellStyle name="Comma 4 2 2 22 2 3" xfId="10446" xr:uid="{00000000-0005-0000-0000-0000B9180000}"/>
    <cellStyle name="Comma 4 2 2 22 3" xfId="6633" xr:uid="{00000000-0005-0000-0000-0000161B0000}"/>
    <cellStyle name="Comma 4 2 2 22 3 2" xfId="11028" xr:uid="{00000000-0005-0000-0000-0000261B0000}"/>
    <cellStyle name="Comma 4 2 2 22 3 3" xfId="9440" xr:uid="{00000000-0005-0000-0000-00009F180000}"/>
    <cellStyle name="Comma 4 2 2 22 4" xfId="6634" xr:uid="{00000000-0005-0000-0000-0000171B0000}"/>
    <cellStyle name="Comma 4 2 2 22 5" xfId="10445" xr:uid="{00000000-0005-0000-0000-0000B8180000}"/>
    <cellStyle name="Comma 4 2 2 23" xfId="6635" xr:uid="{00000000-0005-0000-0000-0000181B0000}"/>
    <cellStyle name="Comma 4 2 2 23 2" xfId="6636" xr:uid="{00000000-0005-0000-0000-0000191B0000}"/>
    <cellStyle name="Comma 4 2 2 23 2 2" xfId="6637" xr:uid="{00000000-0005-0000-0000-00001A1B0000}"/>
    <cellStyle name="Comma 4 2 2 23 2 3" xfId="10448" xr:uid="{00000000-0005-0000-0000-0000BE180000}"/>
    <cellStyle name="Comma 4 2 2 23 3" xfId="6638" xr:uid="{00000000-0005-0000-0000-00001B1B0000}"/>
    <cellStyle name="Comma 4 2 2 23 3 2" xfId="11029" xr:uid="{00000000-0005-0000-0000-00002B1B0000}"/>
    <cellStyle name="Comma 4 2 2 23 3 3" xfId="9443" xr:uid="{00000000-0005-0000-0000-0000A4180000}"/>
    <cellStyle name="Comma 4 2 2 23 4" xfId="6639" xr:uid="{00000000-0005-0000-0000-00001C1B0000}"/>
    <cellStyle name="Comma 4 2 2 23 5" xfId="10447" xr:uid="{00000000-0005-0000-0000-0000BD180000}"/>
    <cellStyle name="Comma 4 2 2 24" xfId="6640" xr:uid="{00000000-0005-0000-0000-00001D1B0000}"/>
    <cellStyle name="Comma 4 2 2 24 2" xfId="6641" xr:uid="{00000000-0005-0000-0000-00001E1B0000}"/>
    <cellStyle name="Comma 4 2 2 24 2 2" xfId="6642" xr:uid="{00000000-0005-0000-0000-00001F1B0000}"/>
    <cellStyle name="Comma 4 2 2 24 2 3" xfId="10450" xr:uid="{00000000-0005-0000-0000-0000C3180000}"/>
    <cellStyle name="Comma 4 2 2 24 3" xfId="6643" xr:uid="{00000000-0005-0000-0000-0000201B0000}"/>
    <cellStyle name="Comma 4 2 2 24 3 2" xfId="11030" xr:uid="{00000000-0005-0000-0000-0000301B0000}"/>
    <cellStyle name="Comma 4 2 2 24 3 3" xfId="9444" xr:uid="{00000000-0005-0000-0000-0000A9180000}"/>
    <cellStyle name="Comma 4 2 2 24 4" xfId="6644" xr:uid="{00000000-0005-0000-0000-0000211B0000}"/>
    <cellStyle name="Comma 4 2 2 24 5" xfId="10449" xr:uid="{00000000-0005-0000-0000-0000C2180000}"/>
    <cellStyle name="Comma 4 2 2 25" xfId="6645" xr:uid="{00000000-0005-0000-0000-0000221B0000}"/>
    <cellStyle name="Comma 4 2 2 25 2" xfId="6646" xr:uid="{00000000-0005-0000-0000-0000231B0000}"/>
    <cellStyle name="Comma 4 2 2 25 2 2" xfId="6647" xr:uid="{00000000-0005-0000-0000-0000241B0000}"/>
    <cellStyle name="Comma 4 2 2 25 2 3" xfId="10452" xr:uid="{00000000-0005-0000-0000-0000C8180000}"/>
    <cellStyle name="Comma 4 2 2 25 3" xfId="6648" xr:uid="{00000000-0005-0000-0000-0000251B0000}"/>
    <cellStyle name="Comma 4 2 2 25 3 2" xfId="11031" xr:uid="{00000000-0005-0000-0000-0000351B0000}"/>
    <cellStyle name="Comma 4 2 2 25 3 3" xfId="9445" xr:uid="{00000000-0005-0000-0000-0000AE180000}"/>
    <cellStyle name="Comma 4 2 2 25 4" xfId="6649" xr:uid="{00000000-0005-0000-0000-0000261B0000}"/>
    <cellStyle name="Comma 4 2 2 25 5" xfId="10451" xr:uid="{00000000-0005-0000-0000-0000C7180000}"/>
    <cellStyle name="Comma 4 2 2 26" xfId="6650" xr:uid="{00000000-0005-0000-0000-0000271B0000}"/>
    <cellStyle name="Comma 4 2 2 26 2" xfId="6651" xr:uid="{00000000-0005-0000-0000-0000281B0000}"/>
    <cellStyle name="Comma 4 2 2 26 2 2" xfId="6652" xr:uid="{00000000-0005-0000-0000-0000291B0000}"/>
    <cellStyle name="Comma 4 2 2 26 2 3" xfId="10454" xr:uid="{00000000-0005-0000-0000-0000CD180000}"/>
    <cellStyle name="Comma 4 2 2 26 3" xfId="6653" xr:uid="{00000000-0005-0000-0000-00002A1B0000}"/>
    <cellStyle name="Comma 4 2 2 26 3 2" xfId="11032" xr:uid="{00000000-0005-0000-0000-00003A1B0000}"/>
    <cellStyle name="Comma 4 2 2 26 3 3" xfId="9446" xr:uid="{00000000-0005-0000-0000-0000B3180000}"/>
    <cellStyle name="Comma 4 2 2 26 4" xfId="6654" xr:uid="{00000000-0005-0000-0000-00002B1B0000}"/>
    <cellStyle name="Comma 4 2 2 26 5" xfId="10453" xr:uid="{00000000-0005-0000-0000-0000CC180000}"/>
    <cellStyle name="Comma 4 2 2 27" xfId="6655" xr:uid="{00000000-0005-0000-0000-00002C1B0000}"/>
    <cellStyle name="Comma 4 2 2 27 2" xfId="6656" xr:uid="{00000000-0005-0000-0000-00002D1B0000}"/>
    <cellStyle name="Comma 4 2 2 27 2 2" xfId="6657" xr:uid="{00000000-0005-0000-0000-00002E1B0000}"/>
    <cellStyle name="Comma 4 2 2 27 2 3" xfId="10456" xr:uid="{00000000-0005-0000-0000-0000D2180000}"/>
    <cellStyle name="Comma 4 2 2 27 3" xfId="6658" xr:uid="{00000000-0005-0000-0000-00002F1B0000}"/>
    <cellStyle name="Comma 4 2 2 27 3 2" xfId="11033" xr:uid="{00000000-0005-0000-0000-00003F1B0000}"/>
    <cellStyle name="Comma 4 2 2 27 3 3" xfId="9447" xr:uid="{00000000-0005-0000-0000-0000B8180000}"/>
    <cellStyle name="Comma 4 2 2 27 4" xfId="6659" xr:uid="{00000000-0005-0000-0000-0000301B0000}"/>
    <cellStyle name="Comma 4 2 2 27 5" xfId="10455" xr:uid="{00000000-0005-0000-0000-0000D1180000}"/>
    <cellStyle name="Comma 4 2 2 28" xfId="6660" xr:uid="{00000000-0005-0000-0000-0000311B0000}"/>
    <cellStyle name="Comma 4 2 2 28 2" xfId="6661" xr:uid="{00000000-0005-0000-0000-0000321B0000}"/>
    <cellStyle name="Comma 4 2 2 28 2 2" xfId="6662" xr:uid="{00000000-0005-0000-0000-0000331B0000}"/>
    <cellStyle name="Comma 4 2 2 28 2 3" xfId="10458" xr:uid="{00000000-0005-0000-0000-0000D7180000}"/>
    <cellStyle name="Comma 4 2 2 28 3" xfId="6663" xr:uid="{00000000-0005-0000-0000-0000341B0000}"/>
    <cellStyle name="Comma 4 2 2 28 3 2" xfId="11034" xr:uid="{00000000-0005-0000-0000-0000441B0000}"/>
    <cellStyle name="Comma 4 2 2 28 3 3" xfId="9448" xr:uid="{00000000-0005-0000-0000-0000BD180000}"/>
    <cellStyle name="Comma 4 2 2 28 4" xfId="6664" xr:uid="{00000000-0005-0000-0000-0000351B0000}"/>
    <cellStyle name="Comma 4 2 2 28 5" xfId="10457" xr:uid="{00000000-0005-0000-0000-0000D6180000}"/>
    <cellStyle name="Comma 4 2 2 29" xfId="6665" xr:uid="{00000000-0005-0000-0000-0000361B0000}"/>
    <cellStyle name="Comma 4 2 2 29 2" xfId="6666" xr:uid="{00000000-0005-0000-0000-0000371B0000}"/>
    <cellStyle name="Comma 4 2 2 29 2 2" xfId="6667" xr:uid="{00000000-0005-0000-0000-0000381B0000}"/>
    <cellStyle name="Comma 4 2 2 29 2 3" xfId="10460" xr:uid="{00000000-0005-0000-0000-0000DC180000}"/>
    <cellStyle name="Comma 4 2 2 29 3" xfId="6668" xr:uid="{00000000-0005-0000-0000-0000391B0000}"/>
    <cellStyle name="Comma 4 2 2 29 3 2" xfId="11035" xr:uid="{00000000-0005-0000-0000-0000491B0000}"/>
    <cellStyle name="Comma 4 2 2 29 3 3" xfId="9449" xr:uid="{00000000-0005-0000-0000-0000C2180000}"/>
    <cellStyle name="Comma 4 2 2 29 4" xfId="6669" xr:uid="{00000000-0005-0000-0000-00003A1B0000}"/>
    <cellStyle name="Comma 4 2 2 29 5" xfId="10459" xr:uid="{00000000-0005-0000-0000-0000DB180000}"/>
    <cellStyle name="Comma 4 2 2 3" xfId="6670" xr:uid="{00000000-0005-0000-0000-00003B1B0000}"/>
    <cellStyle name="Comma 4 2 2 3 10" xfId="6671" xr:uid="{00000000-0005-0000-0000-00003C1B0000}"/>
    <cellStyle name="Comma 4 2 2 3 10 2" xfId="6672" xr:uid="{00000000-0005-0000-0000-00003D1B0000}"/>
    <cellStyle name="Comma 4 2 2 3 10 3" xfId="10462" xr:uid="{00000000-0005-0000-0000-0000E1180000}"/>
    <cellStyle name="Comma 4 2 2 3 11" xfId="6673" xr:uid="{00000000-0005-0000-0000-00003E1B0000}"/>
    <cellStyle name="Comma 4 2 2 3 11 2" xfId="6674" xr:uid="{00000000-0005-0000-0000-00003F1B0000}"/>
    <cellStyle name="Comma 4 2 2 3 11 3" xfId="10463" xr:uid="{00000000-0005-0000-0000-0000E3180000}"/>
    <cellStyle name="Comma 4 2 2 3 12" xfId="6675" xr:uid="{00000000-0005-0000-0000-0000401B0000}"/>
    <cellStyle name="Comma 4 2 2 3 12 2" xfId="6676" xr:uid="{00000000-0005-0000-0000-0000411B0000}"/>
    <cellStyle name="Comma 4 2 2 3 12 3" xfId="10464" xr:uid="{00000000-0005-0000-0000-0000E5180000}"/>
    <cellStyle name="Comma 4 2 2 3 13" xfId="6677" xr:uid="{00000000-0005-0000-0000-0000421B0000}"/>
    <cellStyle name="Comma 4 2 2 3 13 2" xfId="6678" xr:uid="{00000000-0005-0000-0000-0000431B0000}"/>
    <cellStyle name="Comma 4 2 2 3 13 3" xfId="10465" xr:uid="{00000000-0005-0000-0000-0000E7180000}"/>
    <cellStyle name="Comma 4 2 2 3 14" xfId="6679" xr:uid="{00000000-0005-0000-0000-0000441B0000}"/>
    <cellStyle name="Comma 4 2 2 3 14 2" xfId="6680" xr:uid="{00000000-0005-0000-0000-0000451B0000}"/>
    <cellStyle name="Comma 4 2 2 3 14 3" xfId="10466" xr:uid="{00000000-0005-0000-0000-0000E9180000}"/>
    <cellStyle name="Comma 4 2 2 3 15" xfId="6681" xr:uid="{00000000-0005-0000-0000-0000461B0000}"/>
    <cellStyle name="Comma 4 2 2 3 15 2" xfId="6682" xr:uid="{00000000-0005-0000-0000-0000471B0000}"/>
    <cellStyle name="Comma 4 2 2 3 15 3" xfId="10467" xr:uid="{00000000-0005-0000-0000-0000EB180000}"/>
    <cellStyle name="Comma 4 2 2 3 16" xfId="6683" xr:uid="{00000000-0005-0000-0000-0000481B0000}"/>
    <cellStyle name="Comma 4 2 2 3 16 2" xfId="6684" xr:uid="{00000000-0005-0000-0000-0000491B0000}"/>
    <cellStyle name="Comma 4 2 2 3 16 3" xfId="10468" xr:uid="{00000000-0005-0000-0000-0000ED180000}"/>
    <cellStyle name="Comma 4 2 2 3 17" xfId="6685" xr:uid="{00000000-0005-0000-0000-00004A1B0000}"/>
    <cellStyle name="Comma 4 2 2 3 17 2" xfId="6686" xr:uid="{00000000-0005-0000-0000-00004B1B0000}"/>
    <cellStyle name="Comma 4 2 2 3 17 3" xfId="10469" xr:uid="{00000000-0005-0000-0000-0000EF180000}"/>
    <cellStyle name="Comma 4 2 2 3 18" xfId="6687" xr:uid="{00000000-0005-0000-0000-00004C1B0000}"/>
    <cellStyle name="Comma 4 2 2 3 18 2" xfId="6688" xr:uid="{00000000-0005-0000-0000-00004D1B0000}"/>
    <cellStyle name="Comma 4 2 2 3 18 3" xfId="10470" xr:uid="{00000000-0005-0000-0000-0000F1180000}"/>
    <cellStyle name="Comma 4 2 2 3 19" xfId="6689" xr:uid="{00000000-0005-0000-0000-00004E1B0000}"/>
    <cellStyle name="Comma 4 2 2 3 19 2" xfId="6690" xr:uid="{00000000-0005-0000-0000-00004F1B0000}"/>
    <cellStyle name="Comma 4 2 2 3 19 3" xfId="10471" xr:uid="{00000000-0005-0000-0000-0000F3180000}"/>
    <cellStyle name="Comma 4 2 2 3 2" xfId="6691" xr:uid="{00000000-0005-0000-0000-0000501B0000}"/>
    <cellStyle name="Comma 4 2 2 3 2 2" xfId="6692" xr:uid="{00000000-0005-0000-0000-0000511B0000}"/>
    <cellStyle name="Comma 4 2 2 3 2 3" xfId="10472" xr:uid="{00000000-0005-0000-0000-0000F5180000}"/>
    <cellStyle name="Comma 4 2 2 3 20" xfId="6693" xr:uid="{00000000-0005-0000-0000-0000521B0000}"/>
    <cellStyle name="Comma 4 2 2 3 20 2" xfId="6694" xr:uid="{00000000-0005-0000-0000-0000531B0000}"/>
    <cellStyle name="Comma 4 2 2 3 20 3" xfId="10473" xr:uid="{00000000-0005-0000-0000-0000F7180000}"/>
    <cellStyle name="Comma 4 2 2 3 21" xfId="6695" xr:uid="{00000000-0005-0000-0000-0000541B0000}"/>
    <cellStyle name="Comma 4 2 2 3 21 2" xfId="6696" xr:uid="{00000000-0005-0000-0000-0000551B0000}"/>
    <cellStyle name="Comma 4 2 2 3 21 3" xfId="10474" xr:uid="{00000000-0005-0000-0000-0000F9180000}"/>
    <cellStyle name="Comma 4 2 2 3 22" xfId="6697" xr:uid="{00000000-0005-0000-0000-0000561B0000}"/>
    <cellStyle name="Comma 4 2 2 3 22 2" xfId="6698" xr:uid="{00000000-0005-0000-0000-0000571B0000}"/>
    <cellStyle name="Comma 4 2 2 3 22 3" xfId="10475" xr:uid="{00000000-0005-0000-0000-0000FB180000}"/>
    <cellStyle name="Comma 4 2 2 3 23" xfId="6699" xr:uid="{00000000-0005-0000-0000-0000581B0000}"/>
    <cellStyle name="Comma 4 2 2 3 23 2" xfId="6700" xr:uid="{00000000-0005-0000-0000-0000591B0000}"/>
    <cellStyle name="Comma 4 2 2 3 23 3" xfId="10476" xr:uid="{00000000-0005-0000-0000-0000FD180000}"/>
    <cellStyle name="Comma 4 2 2 3 24" xfId="6701" xr:uid="{00000000-0005-0000-0000-00005A1B0000}"/>
    <cellStyle name="Comma 4 2 2 3 24 2" xfId="11036" xr:uid="{00000000-0005-0000-0000-00006A1B0000}"/>
    <cellStyle name="Comma 4 2 2 3 24 3" xfId="9450" xr:uid="{00000000-0005-0000-0000-0000E3180000}"/>
    <cellStyle name="Comma 4 2 2 3 25" xfId="6702" xr:uid="{00000000-0005-0000-0000-00005B1B0000}"/>
    <cellStyle name="Comma 4 2 2 3 26" xfId="10461" xr:uid="{00000000-0005-0000-0000-0000E0180000}"/>
    <cellStyle name="Comma 4 2 2 3 3" xfId="6703" xr:uid="{00000000-0005-0000-0000-00005C1B0000}"/>
    <cellStyle name="Comma 4 2 2 3 3 2" xfId="6704" xr:uid="{00000000-0005-0000-0000-00005D1B0000}"/>
    <cellStyle name="Comma 4 2 2 3 3 3" xfId="10477" xr:uid="{00000000-0005-0000-0000-000001190000}"/>
    <cellStyle name="Comma 4 2 2 3 4" xfId="6705" xr:uid="{00000000-0005-0000-0000-00005E1B0000}"/>
    <cellStyle name="Comma 4 2 2 3 4 2" xfId="6706" xr:uid="{00000000-0005-0000-0000-00005F1B0000}"/>
    <cellStyle name="Comma 4 2 2 3 4 3" xfId="10478" xr:uid="{00000000-0005-0000-0000-000003190000}"/>
    <cellStyle name="Comma 4 2 2 3 5" xfId="6707" xr:uid="{00000000-0005-0000-0000-0000601B0000}"/>
    <cellStyle name="Comma 4 2 2 3 5 2" xfId="6708" xr:uid="{00000000-0005-0000-0000-0000611B0000}"/>
    <cellStyle name="Comma 4 2 2 3 5 3" xfId="10479" xr:uid="{00000000-0005-0000-0000-000005190000}"/>
    <cellStyle name="Comma 4 2 2 3 6" xfId="6709" xr:uid="{00000000-0005-0000-0000-0000621B0000}"/>
    <cellStyle name="Comma 4 2 2 3 6 2" xfId="6710" xr:uid="{00000000-0005-0000-0000-0000631B0000}"/>
    <cellStyle name="Comma 4 2 2 3 6 3" xfId="10480" xr:uid="{00000000-0005-0000-0000-000007190000}"/>
    <cellStyle name="Comma 4 2 2 3 7" xfId="6711" xr:uid="{00000000-0005-0000-0000-0000641B0000}"/>
    <cellStyle name="Comma 4 2 2 3 7 2" xfId="6712" xr:uid="{00000000-0005-0000-0000-0000651B0000}"/>
    <cellStyle name="Comma 4 2 2 3 7 3" xfId="10481" xr:uid="{00000000-0005-0000-0000-000009190000}"/>
    <cellStyle name="Comma 4 2 2 3 8" xfId="6713" xr:uid="{00000000-0005-0000-0000-0000661B0000}"/>
    <cellStyle name="Comma 4 2 2 3 8 2" xfId="6714" xr:uid="{00000000-0005-0000-0000-0000671B0000}"/>
    <cellStyle name="Comma 4 2 2 3 8 3" xfId="10482" xr:uid="{00000000-0005-0000-0000-00000B190000}"/>
    <cellStyle name="Comma 4 2 2 3 9" xfId="6715" xr:uid="{00000000-0005-0000-0000-0000681B0000}"/>
    <cellStyle name="Comma 4 2 2 3 9 2" xfId="6716" xr:uid="{00000000-0005-0000-0000-0000691B0000}"/>
    <cellStyle name="Comma 4 2 2 3 9 3" xfId="10483" xr:uid="{00000000-0005-0000-0000-00000D190000}"/>
    <cellStyle name="Comma 4 2 2 30" xfId="6717" xr:uid="{00000000-0005-0000-0000-00006A1B0000}"/>
    <cellStyle name="Comma 4 2 2 30 2" xfId="6718" xr:uid="{00000000-0005-0000-0000-00006B1B0000}"/>
    <cellStyle name="Comma 4 2 2 30 2 2" xfId="6719" xr:uid="{00000000-0005-0000-0000-00006C1B0000}"/>
    <cellStyle name="Comma 4 2 2 30 2 3" xfId="10485" xr:uid="{00000000-0005-0000-0000-000010190000}"/>
    <cellStyle name="Comma 4 2 2 30 3" xfId="6720" xr:uid="{00000000-0005-0000-0000-00006D1B0000}"/>
    <cellStyle name="Comma 4 2 2 30 3 2" xfId="11037" xr:uid="{00000000-0005-0000-0000-00007D1B0000}"/>
    <cellStyle name="Comma 4 2 2 30 3 3" xfId="9451" xr:uid="{00000000-0005-0000-0000-0000F6180000}"/>
    <cellStyle name="Comma 4 2 2 30 4" xfId="6721" xr:uid="{00000000-0005-0000-0000-00006E1B0000}"/>
    <cellStyle name="Comma 4 2 2 30 5" xfId="10484" xr:uid="{00000000-0005-0000-0000-00000F190000}"/>
    <cellStyle name="Comma 4 2 2 31" xfId="6722" xr:uid="{00000000-0005-0000-0000-00006F1B0000}"/>
    <cellStyle name="Comma 4 2 2 31 2" xfId="6723" xr:uid="{00000000-0005-0000-0000-0000701B0000}"/>
    <cellStyle name="Comma 4 2 2 31 2 2" xfId="6724" xr:uid="{00000000-0005-0000-0000-0000711B0000}"/>
    <cellStyle name="Comma 4 2 2 31 2 3" xfId="10487" xr:uid="{00000000-0005-0000-0000-000015190000}"/>
    <cellStyle name="Comma 4 2 2 31 3" xfId="6725" xr:uid="{00000000-0005-0000-0000-0000721B0000}"/>
    <cellStyle name="Comma 4 2 2 31 3 2" xfId="11038" xr:uid="{00000000-0005-0000-0000-0000821B0000}"/>
    <cellStyle name="Comma 4 2 2 31 3 3" xfId="9452" xr:uid="{00000000-0005-0000-0000-0000FB180000}"/>
    <cellStyle name="Comma 4 2 2 31 4" xfId="6726" xr:uid="{00000000-0005-0000-0000-0000731B0000}"/>
    <cellStyle name="Comma 4 2 2 31 5" xfId="10486" xr:uid="{00000000-0005-0000-0000-000014190000}"/>
    <cellStyle name="Comma 4 2 2 32" xfId="6727" xr:uid="{00000000-0005-0000-0000-0000741B0000}"/>
    <cellStyle name="Comma 4 2 2 32 2" xfId="6728" xr:uid="{00000000-0005-0000-0000-0000751B0000}"/>
    <cellStyle name="Comma 4 2 2 32 2 2" xfId="6729" xr:uid="{00000000-0005-0000-0000-0000761B0000}"/>
    <cellStyle name="Comma 4 2 2 32 2 3" xfId="10489" xr:uid="{00000000-0005-0000-0000-00001A190000}"/>
    <cellStyle name="Comma 4 2 2 32 3" xfId="6730" xr:uid="{00000000-0005-0000-0000-0000771B0000}"/>
    <cellStyle name="Comma 4 2 2 32 3 2" xfId="11039" xr:uid="{00000000-0005-0000-0000-0000871B0000}"/>
    <cellStyle name="Comma 4 2 2 32 3 3" xfId="9453" xr:uid="{00000000-0005-0000-0000-000000190000}"/>
    <cellStyle name="Comma 4 2 2 32 4" xfId="6731" xr:uid="{00000000-0005-0000-0000-0000781B0000}"/>
    <cellStyle name="Comma 4 2 2 32 5" xfId="10488" xr:uid="{00000000-0005-0000-0000-000019190000}"/>
    <cellStyle name="Comma 4 2 2 33" xfId="6732" xr:uid="{00000000-0005-0000-0000-0000791B0000}"/>
    <cellStyle name="Comma 4 2 2 33 2" xfId="6733" xr:uid="{00000000-0005-0000-0000-00007A1B0000}"/>
    <cellStyle name="Comma 4 2 2 33 2 2" xfId="6734" xr:uid="{00000000-0005-0000-0000-00007B1B0000}"/>
    <cellStyle name="Comma 4 2 2 33 2 3" xfId="10491" xr:uid="{00000000-0005-0000-0000-00001F190000}"/>
    <cellStyle name="Comma 4 2 2 33 3" xfId="6735" xr:uid="{00000000-0005-0000-0000-00007C1B0000}"/>
    <cellStyle name="Comma 4 2 2 33 3 2" xfId="11040" xr:uid="{00000000-0005-0000-0000-00008C1B0000}"/>
    <cellStyle name="Comma 4 2 2 33 3 3" xfId="9454" xr:uid="{00000000-0005-0000-0000-000005190000}"/>
    <cellStyle name="Comma 4 2 2 33 4" xfId="6736" xr:uid="{00000000-0005-0000-0000-00007D1B0000}"/>
    <cellStyle name="Comma 4 2 2 33 5" xfId="10490" xr:uid="{00000000-0005-0000-0000-00001E190000}"/>
    <cellStyle name="Comma 4 2 2 34" xfId="6737" xr:uid="{00000000-0005-0000-0000-00007E1B0000}"/>
    <cellStyle name="Comma 4 2 2 34 2" xfId="6738" xr:uid="{00000000-0005-0000-0000-00007F1B0000}"/>
    <cellStyle name="Comma 4 2 2 34 2 2" xfId="6739" xr:uid="{00000000-0005-0000-0000-0000801B0000}"/>
    <cellStyle name="Comma 4 2 2 34 2 3" xfId="10493" xr:uid="{00000000-0005-0000-0000-000024190000}"/>
    <cellStyle name="Comma 4 2 2 34 3" xfId="6740" xr:uid="{00000000-0005-0000-0000-0000811B0000}"/>
    <cellStyle name="Comma 4 2 2 34 3 2" xfId="11041" xr:uid="{00000000-0005-0000-0000-0000911B0000}"/>
    <cellStyle name="Comma 4 2 2 34 3 3" xfId="9455" xr:uid="{00000000-0005-0000-0000-00000A190000}"/>
    <cellStyle name="Comma 4 2 2 34 4" xfId="6741" xr:uid="{00000000-0005-0000-0000-0000821B0000}"/>
    <cellStyle name="Comma 4 2 2 34 5" xfId="10492" xr:uid="{00000000-0005-0000-0000-000023190000}"/>
    <cellStyle name="Comma 4 2 2 35" xfId="6742" xr:uid="{00000000-0005-0000-0000-0000831B0000}"/>
    <cellStyle name="Comma 4 2 2 35 2" xfId="6743" xr:uid="{00000000-0005-0000-0000-0000841B0000}"/>
    <cellStyle name="Comma 4 2 2 35 2 2" xfId="6744" xr:uid="{00000000-0005-0000-0000-0000851B0000}"/>
    <cellStyle name="Comma 4 2 2 35 2 3" xfId="10495" xr:uid="{00000000-0005-0000-0000-000029190000}"/>
    <cellStyle name="Comma 4 2 2 35 3" xfId="6745" xr:uid="{00000000-0005-0000-0000-0000861B0000}"/>
    <cellStyle name="Comma 4 2 2 35 3 2" xfId="11042" xr:uid="{00000000-0005-0000-0000-0000961B0000}"/>
    <cellStyle name="Comma 4 2 2 35 3 3" xfId="9456" xr:uid="{00000000-0005-0000-0000-00000F190000}"/>
    <cellStyle name="Comma 4 2 2 35 4" xfId="6746" xr:uid="{00000000-0005-0000-0000-0000871B0000}"/>
    <cellStyle name="Comma 4 2 2 35 5" xfId="10494" xr:uid="{00000000-0005-0000-0000-000028190000}"/>
    <cellStyle name="Comma 4 2 2 36" xfId="6747" xr:uid="{00000000-0005-0000-0000-0000881B0000}"/>
    <cellStyle name="Comma 4 2 2 36 2" xfId="6748" xr:uid="{00000000-0005-0000-0000-0000891B0000}"/>
    <cellStyle name="Comma 4 2 2 36 2 2" xfId="6749" xr:uid="{00000000-0005-0000-0000-00008A1B0000}"/>
    <cellStyle name="Comma 4 2 2 36 2 3" xfId="10497" xr:uid="{00000000-0005-0000-0000-00002E190000}"/>
    <cellStyle name="Comma 4 2 2 36 3" xfId="6750" xr:uid="{00000000-0005-0000-0000-00008B1B0000}"/>
    <cellStyle name="Comma 4 2 2 36 3 2" xfId="11043" xr:uid="{00000000-0005-0000-0000-00009B1B0000}"/>
    <cellStyle name="Comma 4 2 2 36 3 3" xfId="9457" xr:uid="{00000000-0005-0000-0000-000014190000}"/>
    <cellStyle name="Comma 4 2 2 36 4" xfId="6751" xr:uid="{00000000-0005-0000-0000-00008C1B0000}"/>
    <cellStyle name="Comma 4 2 2 36 5" xfId="10496" xr:uid="{00000000-0005-0000-0000-00002D190000}"/>
    <cellStyle name="Comma 4 2 2 37" xfId="6752" xr:uid="{00000000-0005-0000-0000-00008D1B0000}"/>
    <cellStyle name="Comma 4 2 2 37 2" xfId="6753" xr:uid="{00000000-0005-0000-0000-00008E1B0000}"/>
    <cellStyle name="Comma 4 2 2 37 3" xfId="10498" xr:uid="{00000000-0005-0000-0000-000032190000}"/>
    <cellStyle name="Comma 4 2 2 38" xfId="6754" xr:uid="{00000000-0005-0000-0000-00008F1B0000}"/>
    <cellStyle name="Comma 4 2 2 38 2" xfId="6755" xr:uid="{00000000-0005-0000-0000-0000901B0000}"/>
    <cellStyle name="Comma 4 2 2 38 3" xfId="10499" xr:uid="{00000000-0005-0000-0000-000034190000}"/>
    <cellStyle name="Comma 4 2 2 39" xfId="6756" xr:uid="{00000000-0005-0000-0000-0000911B0000}"/>
    <cellStyle name="Comma 4 2 2 39 2" xfId="6757" xr:uid="{00000000-0005-0000-0000-0000921B0000}"/>
    <cellStyle name="Comma 4 2 2 39 3" xfId="10500" xr:uid="{00000000-0005-0000-0000-000036190000}"/>
    <cellStyle name="Comma 4 2 2 4" xfId="6758" xr:uid="{00000000-0005-0000-0000-0000931B0000}"/>
    <cellStyle name="Comma 4 2 2 4 10" xfId="6759" xr:uid="{00000000-0005-0000-0000-0000941B0000}"/>
    <cellStyle name="Comma 4 2 2 4 10 2" xfId="6760" xr:uid="{00000000-0005-0000-0000-0000951B0000}"/>
    <cellStyle name="Comma 4 2 2 4 10 3" xfId="10502" xr:uid="{00000000-0005-0000-0000-000039190000}"/>
    <cellStyle name="Comma 4 2 2 4 11" xfId="6761" xr:uid="{00000000-0005-0000-0000-0000961B0000}"/>
    <cellStyle name="Comma 4 2 2 4 11 2" xfId="6762" xr:uid="{00000000-0005-0000-0000-0000971B0000}"/>
    <cellStyle name="Comma 4 2 2 4 11 3" xfId="10503" xr:uid="{00000000-0005-0000-0000-00003B190000}"/>
    <cellStyle name="Comma 4 2 2 4 12" xfId="6763" xr:uid="{00000000-0005-0000-0000-0000981B0000}"/>
    <cellStyle name="Comma 4 2 2 4 12 2" xfId="6764" xr:uid="{00000000-0005-0000-0000-0000991B0000}"/>
    <cellStyle name="Comma 4 2 2 4 12 3" xfId="10504" xr:uid="{00000000-0005-0000-0000-00003D190000}"/>
    <cellStyle name="Comma 4 2 2 4 13" xfId="6765" xr:uid="{00000000-0005-0000-0000-00009A1B0000}"/>
    <cellStyle name="Comma 4 2 2 4 13 2" xfId="6766" xr:uid="{00000000-0005-0000-0000-00009B1B0000}"/>
    <cellStyle name="Comma 4 2 2 4 13 3" xfId="10505" xr:uid="{00000000-0005-0000-0000-00003F190000}"/>
    <cellStyle name="Comma 4 2 2 4 14" xfId="6767" xr:uid="{00000000-0005-0000-0000-00009C1B0000}"/>
    <cellStyle name="Comma 4 2 2 4 14 2" xfId="6768" xr:uid="{00000000-0005-0000-0000-00009D1B0000}"/>
    <cellStyle name="Comma 4 2 2 4 14 3" xfId="10506" xr:uid="{00000000-0005-0000-0000-000041190000}"/>
    <cellStyle name="Comma 4 2 2 4 15" xfId="6769" xr:uid="{00000000-0005-0000-0000-00009E1B0000}"/>
    <cellStyle name="Comma 4 2 2 4 15 2" xfId="6770" xr:uid="{00000000-0005-0000-0000-00009F1B0000}"/>
    <cellStyle name="Comma 4 2 2 4 15 3" xfId="10507" xr:uid="{00000000-0005-0000-0000-000043190000}"/>
    <cellStyle name="Comma 4 2 2 4 16" xfId="6771" xr:uid="{00000000-0005-0000-0000-0000A01B0000}"/>
    <cellStyle name="Comma 4 2 2 4 16 2" xfId="6772" xr:uid="{00000000-0005-0000-0000-0000A11B0000}"/>
    <cellStyle name="Comma 4 2 2 4 16 3" xfId="10508" xr:uid="{00000000-0005-0000-0000-000045190000}"/>
    <cellStyle name="Comma 4 2 2 4 17" xfId="6773" xr:uid="{00000000-0005-0000-0000-0000A21B0000}"/>
    <cellStyle name="Comma 4 2 2 4 17 2" xfId="6774" xr:uid="{00000000-0005-0000-0000-0000A31B0000}"/>
    <cellStyle name="Comma 4 2 2 4 17 3" xfId="10509" xr:uid="{00000000-0005-0000-0000-000047190000}"/>
    <cellStyle name="Comma 4 2 2 4 18" xfId="6775" xr:uid="{00000000-0005-0000-0000-0000A41B0000}"/>
    <cellStyle name="Comma 4 2 2 4 18 2" xfId="6776" xr:uid="{00000000-0005-0000-0000-0000A51B0000}"/>
    <cellStyle name="Comma 4 2 2 4 18 3" xfId="10510" xr:uid="{00000000-0005-0000-0000-000049190000}"/>
    <cellStyle name="Comma 4 2 2 4 19" xfId="6777" xr:uid="{00000000-0005-0000-0000-0000A61B0000}"/>
    <cellStyle name="Comma 4 2 2 4 19 2" xfId="6778" xr:uid="{00000000-0005-0000-0000-0000A71B0000}"/>
    <cellStyle name="Comma 4 2 2 4 19 3" xfId="10511" xr:uid="{00000000-0005-0000-0000-00004B190000}"/>
    <cellStyle name="Comma 4 2 2 4 2" xfId="6779" xr:uid="{00000000-0005-0000-0000-0000A81B0000}"/>
    <cellStyle name="Comma 4 2 2 4 2 2" xfId="6780" xr:uid="{00000000-0005-0000-0000-0000A91B0000}"/>
    <cellStyle name="Comma 4 2 2 4 2 3" xfId="10512" xr:uid="{00000000-0005-0000-0000-00004D190000}"/>
    <cellStyle name="Comma 4 2 2 4 20" xfId="6781" xr:uid="{00000000-0005-0000-0000-0000AA1B0000}"/>
    <cellStyle name="Comma 4 2 2 4 20 2" xfId="6782" xr:uid="{00000000-0005-0000-0000-0000AB1B0000}"/>
    <cellStyle name="Comma 4 2 2 4 20 3" xfId="10513" xr:uid="{00000000-0005-0000-0000-00004F190000}"/>
    <cellStyle name="Comma 4 2 2 4 21" xfId="6783" xr:uid="{00000000-0005-0000-0000-0000AC1B0000}"/>
    <cellStyle name="Comma 4 2 2 4 21 2" xfId="6784" xr:uid="{00000000-0005-0000-0000-0000AD1B0000}"/>
    <cellStyle name="Comma 4 2 2 4 21 3" xfId="10514" xr:uid="{00000000-0005-0000-0000-000051190000}"/>
    <cellStyle name="Comma 4 2 2 4 22" xfId="6785" xr:uid="{00000000-0005-0000-0000-0000AE1B0000}"/>
    <cellStyle name="Comma 4 2 2 4 22 2" xfId="6786" xr:uid="{00000000-0005-0000-0000-0000AF1B0000}"/>
    <cellStyle name="Comma 4 2 2 4 22 3" xfId="10515" xr:uid="{00000000-0005-0000-0000-000053190000}"/>
    <cellStyle name="Comma 4 2 2 4 23" xfId="6787" xr:uid="{00000000-0005-0000-0000-0000B01B0000}"/>
    <cellStyle name="Comma 4 2 2 4 23 2" xfId="6788" xr:uid="{00000000-0005-0000-0000-0000B11B0000}"/>
    <cellStyle name="Comma 4 2 2 4 23 3" xfId="10516" xr:uid="{00000000-0005-0000-0000-000055190000}"/>
    <cellStyle name="Comma 4 2 2 4 24" xfId="6789" xr:uid="{00000000-0005-0000-0000-0000B21B0000}"/>
    <cellStyle name="Comma 4 2 2 4 24 2" xfId="11044" xr:uid="{00000000-0005-0000-0000-0000C21B0000}"/>
    <cellStyle name="Comma 4 2 2 4 24 3" xfId="9458" xr:uid="{00000000-0005-0000-0000-00003B190000}"/>
    <cellStyle name="Comma 4 2 2 4 25" xfId="6790" xr:uid="{00000000-0005-0000-0000-0000B31B0000}"/>
    <cellStyle name="Comma 4 2 2 4 26" xfId="10501" xr:uid="{00000000-0005-0000-0000-000038190000}"/>
    <cellStyle name="Comma 4 2 2 4 3" xfId="6791" xr:uid="{00000000-0005-0000-0000-0000B41B0000}"/>
    <cellStyle name="Comma 4 2 2 4 3 2" xfId="6792" xr:uid="{00000000-0005-0000-0000-0000B51B0000}"/>
    <cellStyle name="Comma 4 2 2 4 3 3" xfId="10517" xr:uid="{00000000-0005-0000-0000-000059190000}"/>
    <cellStyle name="Comma 4 2 2 4 4" xfId="6793" xr:uid="{00000000-0005-0000-0000-0000B61B0000}"/>
    <cellStyle name="Comma 4 2 2 4 4 2" xfId="6794" xr:uid="{00000000-0005-0000-0000-0000B71B0000}"/>
    <cellStyle name="Comma 4 2 2 4 4 3" xfId="10518" xr:uid="{00000000-0005-0000-0000-00005B190000}"/>
    <cellStyle name="Comma 4 2 2 4 5" xfId="6795" xr:uid="{00000000-0005-0000-0000-0000B81B0000}"/>
    <cellStyle name="Comma 4 2 2 4 5 2" xfId="6796" xr:uid="{00000000-0005-0000-0000-0000B91B0000}"/>
    <cellStyle name="Comma 4 2 2 4 5 3" xfId="10519" xr:uid="{00000000-0005-0000-0000-00005D190000}"/>
    <cellStyle name="Comma 4 2 2 4 6" xfId="6797" xr:uid="{00000000-0005-0000-0000-0000BA1B0000}"/>
    <cellStyle name="Comma 4 2 2 4 6 2" xfId="6798" xr:uid="{00000000-0005-0000-0000-0000BB1B0000}"/>
    <cellStyle name="Comma 4 2 2 4 6 3" xfId="10520" xr:uid="{00000000-0005-0000-0000-00005F190000}"/>
    <cellStyle name="Comma 4 2 2 4 7" xfId="6799" xr:uid="{00000000-0005-0000-0000-0000BC1B0000}"/>
    <cellStyle name="Comma 4 2 2 4 7 2" xfId="6800" xr:uid="{00000000-0005-0000-0000-0000BD1B0000}"/>
    <cellStyle name="Comma 4 2 2 4 7 3" xfId="10521" xr:uid="{00000000-0005-0000-0000-000061190000}"/>
    <cellStyle name="Comma 4 2 2 4 8" xfId="6801" xr:uid="{00000000-0005-0000-0000-0000BE1B0000}"/>
    <cellStyle name="Comma 4 2 2 4 8 2" xfId="6802" xr:uid="{00000000-0005-0000-0000-0000BF1B0000}"/>
    <cellStyle name="Comma 4 2 2 4 8 3" xfId="10522" xr:uid="{00000000-0005-0000-0000-000063190000}"/>
    <cellStyle name="Comma 4 2 2 4 9" xfId="6803" xr:uid="{00000000-0005-0000-0000-0000C01B0000}"/>
    <cellStyle name="Comma 4 2 2 4 9 2" xfId="6804" xr:uid="{00000000-0005-0000-0000-0000C11B0000}"/>
    <cellStyle name="Comma 4 2 2 4 9 3" xfId="10523" xr:uid="{00000000-0005-0000-0000-000065190000}"/>
    <cellStyle name="Comma 4 2 2 40" xfId="6805" xr:uid="{00000000-0005-0000-0000-0000C21B0000}"/>
    <cellStyle name="Comma 4 2 2 40 2" xfId="6806" xr:uid="{00000000-0005-0000-0000-0000C31B0000}"/>
    <cellStyle name="Comma 4 2 2 40 3" xfId="10524" xr:uid="{00000000-0005-0000-0000-000067190000}"/>
    <cellStyle name="Comma 4 2 2 41" xfId="6807" xr:uid="{00000000-0005-0000-0000-0000C41B0000}"/>
    <cellStyle name="Comma 4 2 2 41 2" xfId="6808" xr:uid="{00000000-0005-0000-0000-0000C51B0000}"/>
    <cellStyle name="Comma 4 2 2 41 3" xfId="10525" xr:uid="{00000000-0005-0000-0000-000069190000}"/>
    <cellStyle name="Comma 4 2 2 42" xfId="6809" xr:uid="{00000000-0005-0000-0000-0000C61B0000}"/>
    <cellStyle name="Comma 4 2 2 42 2" xfId="6810" xr:uid="{00000000-0005-0000-0000-0000C71B0000}"/>
    <cellStyle name="Comma 4 2 2 42 3" xfId="10526" xr:uid="{00000000-0005-0000-0000-00006B190000}"/>
    <cellStyle name="Comma 4 2 2 43" xfId="6811" xr:uid="{00000000-0005-0000-0000-0000C81B0000}"/>
    <cellStyle name="Comma 4 2 2 43 2" xfId="6812" xr:uid="{00000000-0005-0000-0000-0000C91B0000}"/>
    <cellStyle name="Comma 4 2 2 43 3" xfId="10527" xr:uid="{00000000-0005-0000-0000-00006D190000}"/>
    <cellStyle name="Comma 4 2 2 44" xfId="6813" xr:uid="{00000000-0005-0000-0000-0000CA1B0000}"/>
    <cellStyle name="Comma 4 2 2 44 2" xfId="6814" xr:uid="{00000000-0005-0000-0000-0000CB1B0000}"/>
    <cellStyle name="Comma 4 2 2 44 3" xfId="10528" xr:uid="{00000000-0005-0000-0000-00006F190000}"/>
    <cellStyle name="Comma 4 2 2 45" xfId="6815" xr:uid="{00000000-0005-0000-0000-0000CC1B0000}"/>
    <cellStyle name="Comma 4 2 2 45 2" xfId="6816" xr:uid="{00000000-0005-0000-0000-0000CD1B0000}"/>
    <cellStyle name="Comma 4 2 2 45 3" xfId="10529" xr:uid="{00000000-0005-0000-0000-000071190000}"/>
    <cellStyle name="Comma 4 2 2 46" xfId="6817" xr:uid="{00000000-0005-0000-0000-0000CE1B0000}"/>
    <cellStyle name="Comma 4 2 2 46 2" xfId="6818" xr:uid="{00000000-0005-0000-0000-0000CF1B0000}"/>
    <cellStyle name="Comma 4 2 2 46 3" xfId="10530" xr:uid="{00000000-0005-0000-0000-000073190000}"/>
    <cellStyle name="Comma 4 2 2 47" xfId="6819" xr:uid="{00000000-0005-0000-0000-0000D01B0000}"/>
    <cellStyle name="Comma 4 2 2 47 2" xfId="6820" xr:uid="{00000000-0005-0000-0000-0000D11B0000}"/>
    <cellStyle name="Comma 4 2 2 47 3" xfId="10531" xr:uid="{00000000-0005-0000-0000-000075190000}"/>
    <cellStyle name="Comma 4 2 2 48" xfId="6821" xr:uid="{00000000-0005-0000-0000-0000D21B0000}"/>
    <cellStyle name="Comma 4 2 2 48 2" xfId="6822" xr:uid="{00000000-0005-0000-0000-0000D31B0000}"/>
    <cellStyle name="Comma 4 2 2 48 3" xfId="10532" xr:uid="{00000000-0005-0000-0000-000077190000}"/>
    <cellStyle name="Comma 4 2 2 49" xfId="6823" xr:uid="{00000000-0005-0000-0000-0000D41B0000}"/>
    <cellStyle name="Comma 4 2 2 49 2" xfId="6824" xr:uid="{00000000-0005-0000-0000-0000D51B0000}"/>
    <cellStyle name="Comma 4 2 2 49 3" xfId="10533" xr:uid="{00000000-0005-0000-0000-000079190000}"/>
    <cellStyle name="Comma 4 2 2 5" xfId="6825" xr:uid="{00000000-0005-0000-0000-0000D61B0000}"/>
    <cellStyle name="Comma 4 2 2 5 10" xfId="6826" xr:uid="{00000000-0005-0000-0000-0000D71B0000}"/>
    <cellStyle name="Comma 4 2 2 5 10 2" xfId="6827" xr:uid="{00000000-0005-0000-0000-0000D81B0000}"/>
    <cellStyle name="Comma 4 2 2 5 10 3" xfId="10535" xr:uid="{00000000-0005-0000-0000-00007C190000}"/>
    <cellStyle name="Comma 4 2 2 5 11" xfId="6828" xr:uid="{00000000-0005-0000-0000-0000D91B0000}"/>
    <cellStyle name="Comma 4 2 2 5 11 2" xfId="6829" xr:uid="{00000000-0005-0000-0000-0000DA1B0000}"/>
    <cellStyle name="Comma 4 2 2 5 11 3" xfId="10536" xr:uid="{00000000-0005-0000-0000-00007E190000}"/>
    <cellStyle name="Comma 4 2 2 5 12" xfId="6830" xr:uid="{00000000-0005-0000-0000-0000DB1B0000}"/>
    <cellStyle name="Comma 4 2 2 5 12 2" xfId="6831" xr:uid="{00000000-0005-0000-0000-0000DC1B0000}"/>
    <cellStyle name="Comma 4 2 2 5 12 3" xfId="10537" xr:uid="{00000000-0005-0000-0000-000080190000}"/>
    <cellStyle name="Comma 4 2 2 5 13" xfId="6832" xr:uid="{00000000-0005-0000-0000-0000DD1B0000}"/>
    <cellStyle name="Comma 4 2 2 5 13 2" xfId="6833" xr:uid="{00000000-0005-0000-0000-0000DE1B0000}"/>
    <cellStyle name="Comma 4 2 2 5 13 3" xfId="10538" xr:uid="{00000000-0005-0000-0000-000082190000}"/>
    <cellStyle name="Comma 4 2 2 5 14" xfId="6834" xr:uid="{00000000-0005-0000-0000-0000DF1B0000}"/>
    <cellStyle name="Comma 4 2 2 5 14 2" xfId="6835" xr:uid="{00000000-0005-0000-0000-0000E01B0000}"/>
    <cellStyle name="Comma 4 2 2 5 14 3" xfId="10539" xr:uid="{00000000-0005-0000-0000-000084190000}"/>
    <cellStyle name="Comma 4 2 2 5 15" xfId="6836" xr:uid="{00000000-0005-0000-0000-0000E11B0000}"/>
    <cellStyle name="Comma 4 2 2 5 15 2" xfId="6837" xr:uid="{00000000-0005-0000-0000-0000E21B0000}"/>
    <cellStyle name="Comma 4 2 2 5 15 3" xfId="10540" xr:uid="{00000000-0005-0000-0000-000086190000}"/>
    <cellStyle name="Comma 4 2 2 5 16" xfId="6838" xr:uid="{00000000-0005-0000-0000-0000E31B0000}"/>
    <cellStyle name="Comma 4 2 2 5 16 2" xfId="6839" xr:uid="{00000000-0005-0000-0000-0000E41B0000}"/>
    <cellStyle name="Comma 4 2 2 5 16 3" xfId="10541" xr:uid="{00000000-0005-0000-0000-000088190000}"/>
    <cellStyle name="Comma 4 2 2 5 17" xfId="6840" xr:uid="{00000000-0005-0000-0000-0000E51B0000}"/>
    <cellStyle name="Comma 4 2 2 5 17 2" xfId="6841" xr:uid="{00000000-0005-0000-0000-0000E61B0000}"/>
    <cellStyle name="Comma 4 2 2 5 17 3" xfId="10542" xr:uid="{00000000-0005-0000-0000-00008A190000}"/>
    <cellStyle name="Comma 4 2 2 5 18" xfId="6842" xr:uid="{00000000-0005-0000-0000-0000E71B0000}"/>
    <cellStyle name="Comma 4 2 2 5 18 2" xfId="6843" xr:uid="{00000000-0005-0000-0000-0000E81B0000}"/>
    <cellStyle name="Comma 4 2 2 5 18 3" xfId="10543" xr:uid="{00000000-0005-0000-0000-00008C190000}"/>
    <cellStyle name="Comma 4 2 2 5 19" xfId="6844" xr:uid="{00000000-0005-0000-0000-0000E91B0000}"/>
    <cellStyle name="Comma 4 2 2 5 19 2" xfId="6845" xr:uid="{00000000-0005-0000-0000-0000EA1B0000}"/>
    <cellStyle name="Comma 4 2 2 5 19 3" xfId="10544" xr:uid="{00000000-0005-0000-0000-00008E190000}"/>
    <cellStyle name="Comma 4 2 2 5 2" xfId="6846" xr:uid="{00000000-0005-0000-0000-0000EB1B0000}"/>
    <cellStyle name="Comma 4 2 2 5 2 2" xfId="6847" xr:uid="{00000000-0005-0000-0000-0000EC1B0000}"/>
    <cellStyle name="Comma 4 2 2 5 2 3" xfId="10545" xr:uid="{00000000-0005-0000-0000-000090190000}"/>
    <cellStyle name="Comma 4 2 2 5 20" xfId="6848" xr:uid="{00000000-0005-0000-0000-0000ED1B0000}"/>
    <cellStyle name="Comma 4 2 2 5 20 2" xfId="6849" xr:uid="{00000000-0005-0000-0000-0000EE1B0000}"/>
    <cellStyle name="Comma 4 2 2 5 20 3" xfId="10546" xr:uid="{00000000-0005-0000-0000-000092190000}"/>
    <cellStyle name="Comma 4 2 2 5 21" xfId="6850" xr:uid="{00000000-0005-0000-0000-0000EF1B0000}"/>
    <cellStyle name="Comma 4 2 2 5 21 2" xfId="6851" xr:uid="{00000000-0005-0000-0000-0000F01B0000}"/>
    <cellStyle name="Comma 4 2 2 5 21 3" xfId="10547" xr:uid="{00000000-0005-0000-0000-000094190000}"/>
    <cellStyle name="Comma 4 2 2 5 22" xfId="6852" xr:uid="{00000000-0005-0000-0000-0000F11B0000}"/>
    <cellStyle name="Comma 4 2 2 5 22 2" xfId="6853" xr:uid="{00000000-0005-0000-0000-0000F21B0000}"/>
    <cellStyle name="Comma 4 2 2 5 22 3" xfId="10548" xr:uid="{00000000-0005-0000-0000-000096190000}"/>
    <cellStyle name="Comma 4 2 2 5 23" xfId="6854" xr:uid="{00000000-0005-0000-0000-0000F31B0000}"/>
    <cellStyle name="Comma 4 2 2 5 23 2" xfId="6855" xr:uid="{00000000-0005-0000-0000-0000F41B0000}"/>
    <cellStyle name="Comma 4 2 2 5 23 3" xfId="10549" xr:uid="{00000000-0005-0000-0000-000098190000}"/>
    <cellStyle name="Comma 4 2 2 5 24" xfId="6856" xr:uid="{00000000-0005-0000-0000-0000F51B0000}"/>
    <cellStyle name="Comma 4 2 2 5 24 2" xfId="11045" xr:uid="{00000000-0005-0000-0000-0000051C0000}"/>
    <cellStyle name="Comma 4 2 2 5 24 3" xfId="9459" xr:uid="{00000000-0005-0000-0000-00007E190000}"/>
    <cellStyle name="Comma 4 2 2 5 25" xfId="6857" xr:uid="{00000000-0005-0000-0000-0000F61B0000}"/>
    <cellStyle name="Comma 4 2 2 5 26" xfId="10534" xr:uid="{00000000-0005-0000-0000-00007B190000}"/>
    <cellStyle name="Comma 4 2 2 5 3" xfId="6858" xr:uid="{00000000-0005-0000-0000-0000F71B0000}"/>
    <cellStyle name="Comma 4 2 2 5 3 2" xfId="6859" xr:uid="{00000000-0005-0000-0000-0000F81B0000}"/>
    <cellStyle name="Comma 4 2 2 5 3 3" xfId="10550" xr:uid="{00000000-0005-0000-0000-00009C190000}"/>
    <cellStyle name="Comma 4 2 2 5 4" xfId="6860" xr:uid="{00000000-0005-0000-0000-0000F91B0000}"/>
    <cellStyle name="Comma 4 2 2 5 4 2" xfId="6861" xr:uid="{00000000-0005-0000-0000-0000FA1B0000}"/>
    <cellStyle name="Comma 4 2 2 5 4 3" xfId="10551" xr:uid="{00000000-0005-0000-0000-00009E190000}"/>
    <cellStyle name="Comma 4 2 2 5 5" xfId="6862" xr:uid="{00000000-0005-0000-0000-0000FB1B0000}"/>
    <cellStyle name="Comma 4 2 2 5 5 2" xfId="6863" xr:uid="{00000000-0005-0000-0000-0000FC1B0000}"/>
    <cellStyle name="Comma 4 2 2 5 5 3" xfId="10552" xr:uid="{00000000-0005-0000-0000-0000A0190000}"/>
    <cellStyle name="Comma 4 2 2 5 6" xfId="6864" xr:uid="{00000000-0005-0000-0000-0000FD1B0000}"/>
    <cellStyle name="Comma 4 2 2 5 6 2" xfId="6865" xr:uid="{00000000-0005-0000-0000-0000FE1B0000}"/>
    <cellStyle name="Comma 4 2 2 5 6 3" xfId="10553" xr:uid="{00000000-0005-0000-0000-0000A2190000}"/>
    <cellStyle name="Comma 4 2 2 5 7" xfId="6866" xr:uid="{00000000-0005-0000-0000-0000FF1B0000}"/>
    <cellStyle name="Comma 4 2 2 5 7 2" xfId="6867" xr:uid="{00000000-0005-0000-0000-0000001C0000}"/>
    <cellStyle name="Comma 4 2 2 5 7 3" xfId="10554" xr:uid="{00000000-0005-0000-0000-0000A4190000}"/>
    <cellStyle name="Comma 4 2 2 5 8" xfId="6868" xr:uid="{00000000-0005-0000-0000-0000011C0000}"/>
    <cellStyle name="Comma 4 2 2 5 8 2" xfId="6869" xr:uid="{00000000-0005-0000-0000-0000021C0000}"/>
    <cellStyle name="Comma 4 2 2 5 8 3" xfId="10555" xr:uid="{00000000-0005-0000-0000-0000A6190000}"/>
    <cellStyle name="Comma 4 2 2 5 9" xfId="6870" xr:uid="{00000000-0005-0000-0000-0000031C0000}"/>
    <cellStyle name="Comma 4 2 2 5 9 2" xfId="6871" xr:uid="{00000000-0005-0000-0000-0000041C0000}"/>
    <cellStyle name="Comma 4 2 2 5 9 3" xfId="10556" xr:uid="{00000000-0005-0000-0000-0000A8190000}"/>
    <cellStyle name="Comma 4 2 2 50" xfId="6872" xr:uid="{00000000-0005-0000-0000-0000051C0000}"/>
    <cellStyle name="Comma 4 2 2 50 2" xfId="6873" xr:uid="{00000000-0005-0000-0000-0000061C0000}"/>
    <cellStyle name="Comma 4 2 2 50 3" xfId="10557" xr:uid="{00000000-0005-0000-0000-0000AA190000}"/>
    <cellStyle name="Comma 4 2 2 51" xfId="6874" xr:uid="{00000000-0005-0000-0000-0000071C0000}"/>
    <cellStyle name="Comma 4 2 2 51 2" xfId="6875" xr:uid="{00000000-0005-0000-0000-0000081C0000}"/>
    <cellStyle name="Comma 4 2 2 51 3" xfId="10558" xr:uid="{00000000-0005-0000-0000-0000AC190000}"/>
    <cellStyle name="Comma 4 2 2 52" xfId="6876" xr:uid="{00000000-0005-0000-0000-0000091C0000}"/>
    <cellStyle name="Comma 4 2 2 52 2" xfId="6877" xr:uid="{00000000-0005-0000-0000-00000A1C0000}"/>
    <cellStyle name="Comma 4 2 2 52 3" xfId="10559" xr:uid="{00000000-0005-0000-0000-0000AE190000}"/>
    <cellStyle name="Comma 4 2 2 53" xfId="6878" xr:uid="{00000000-0005-0000-0000-00000B1C0000}"/>
    <cellStyle name="Comma 4 2 2 53 2" xfId="6879" xr:uid="{00000000-0005-0000-0000-00000C1C0000}"/>
    <cellStyle name="Comma 4 2 2 53 3" xfId="10560" xr:uid="{00000000-0005-0000-0000-0000B0190000}"/>
    <cellStyle name="Comma 4 2 2 54" xfId="6880" xr:uid="{00000000-0005-0000-0000-00000D1C0000}"/>
    <cellStyle name="Comma 4 2 2 54 2" xfId="6881" xr:uid="{00000000-0005-0000-0000-00000E1C0000}"/>
    <cellStyle name="Comma 4 2 2 54 3" xfId="10561" xr:uid="{00000000-0005-0000-0000-0000B2190000}"/>
    <cellStyle name="Comma 4 2 2 55" xfId="6882" xr:uid="{00000000-0005-0000-0000-00000F1C0000}"/>
    <cellStyle name="Comma 4 2 2 55 2" xfId="6883" xr:uid="{00000000-0005-0000-0000-0000101C0000}"/>
    <cellStyle name="Comma 4 2 2 55 3" xfId="10562" xr:uid="{00000000-0005-0000-0000-0000B4190000}"/>
    <cellStyle name="Comma 4 2 2 56" xfId="6884" xr:uid="{00000000-0005-0000-0000-0000111C0000}"/>
    <cellStyle name="Comma 4 2 2 56 2" xfId="6885" xr:uid="{00000000-0005-0000-0000-0000121C0000}"/>
    <cellStyle name="Comma 4 2 2 56 3" xfId="10563" xr:uid="{00000000-0005-0000-0000-0000B6190000}"/>
    <cellStyle name="Comma 4 2 2 57" xfId="6886" xr:uid="{00000000-0005-0000-0000-0000131C0000}"/>
    <cellStyle name="Comma 4 2 2 57 2" xfId="6887" xr:uid="{00000000-0005-0000-0000-0000141C0000}"/>
    <cellStyle name="Comma 4 2 2 57 3" xfId="10564" xr:uid="{00000000-0005-0000-0000-0000B8190000}"/>
    <cellStyle name="Comma 4 2 2 58" xfId="6888" xr:uid="{00000000-0005-0000-0000-0000151C0000}"/>
    <cellStyle name="Comma 4 2 2 58 2" xfId="11046" xr:uid="{00000000-0005-0000-0000-0000251C0000}"/>
    <cellStyle name="Comma 4 2 2 58 3" xfId="9460" xr:uid="{00000000-0005-0000-0000-00009E190000}"/>
    <cellStyle name="Comma 4 2 2 59" xfId="6889" xr:uid="{00000000-0005-0000-0000-0000161C0000}"/>
    <cellStyle name="Comma 4 2 2 6" xfId="6890" xr:uid="{00000000-0005-0000-0000-0000171C0000}"/>
    <cellStyle name="Comma 4 2 2 6 10" xfId="6891" xr:uid="{00000000-0005-0000-0000-0000181C0000}"/>
    <cellStyle name="Comma 4 2 2 6 10 2" xfId="6892" xr:uid="{00000000-0005-0000-0000-0000191C0000}"/>
    <cellStyle name="Comma 4 2 2 6 10 3" xfId="10566" xr:uid="{00000000-0005-0000-0000-0000BD190000}"/>
    <cellStyle name="Comma 4 2 2 6 11" xfId="6893" xr:uid="{00000000-0005-0000-0000-00001A1C0000}"/>
    <cellStyle name="Comma 4 2 2 6 11 2" xfId="6894" xr:uid="{00000000-0005-0000-0000-00001B1C0000}"/>
    <cellStyle name="Comma 4 2 2 6 11 3" xfId="10567" xr:uid="{00000000-0005-0000-0000-0000BF190000}"/>
    <cellStyle name="Comma 4 2 2 6 12" xfId="6895" xr:uid="{00000000-0005-0000-0000-00001C1C0000}"/>
    <cellStyle name="Comma 4 2 2 6 12 2" xfId="6896" xr:uid="{00000000-0005-0000-0000-00001D1C0000}"/>
    <cellStyle name="Comma 4 2 2 6 12 3" xfId="10568" xr:uid="{00000000-0005-0000-0000-0000C1190000}"/>
    <cellStyle name="Comma 4 2 2 6 13" xfId="6897" xr:uid="{00000000-0005-0000-0000-00001E1C0000}"/>
    <cellStyle name="Comma 4 2 2 6 13 2" xfId="6898" xr:uid="{00000000-0005-0000-0000-00001F1C0000}"/>
    <cellStyle name="Comma 4 2 2 6 13 3" xfId="10569" xr:uid="{00000000-0005-0000-0000-0000C3190000}"/>
    <cellStyle name="Comma 4 2 2 6 14" xfId="6899" xr:uid="{00000000-0005-0000-0000-0000201C0000}"/>
    <cellStyle name="Comma 4 2 2 6 14 2" xfId="6900" xr:uid="{00000000-0005-0000-0000-0000211C0000}"/>
    <cellStyle name="Comma 4 2 2 6 14 3" xfId="10570" xr:uid="{00000000-0005-0000-0000-0000C5190000}"/>
    <cellStyle name="Comma 4 2 2 6 15" xfId="6901" xr:uid="{00000000-0005-0000-0000-0000221C0000}"/>
    <cellStyle name="Comma 4 2 2 6 15 2" xfId="6902" xr:uid="{00000000-0005-0000-0000-0000231C0000}"/>
    <cellStyle name="Comma 4 2 2 6 15 3" xfId="10571" xr:uid="{00000000-0005-0000-0000-0000C7190000}"/>
    <cellStyle name="Comma 4 2 2 6 16" xfId="6903" xr:uid="{00000000-0005-0000-0000-0000241C0000}"/>
    <cellStyle name="Comma 4 2 2 6 16 2" xfId="6904" xr:uid="{00000000-0005-0000-0000-0000251C0000}"/>
    <cellStyle name="Comma 4 2 2 6 16 3" xfId="10572" xr:uid="{00000000-0005-0000-0000-0000C9190000}"/>
    <cellStyle name="Comma 4 2 2 6 17" xfId="6905" xr:uid="{00000000-0005-0000-0000-0000261C0000}"/>
    <cellStyle name="Comma 4 2 2 6 17 2" xfId="6906" xr:uid="{00000000-0005-0000-0000-0000271C0000}"/>
    <cellStyle name="Comma 4 2 2 6 17 3" xfId="10573" xr:uid="{00000000-0005-0000-0000-0000CB190000}"/>
    <cellStyle name="Comma 4 2 2 6 18" xfId="6907" xr:uid="{00000000-0005-0000-0000-0000281C0000}"/>
    <cellStyle name="Comma 4 2 2 6 18 2" xfId="6908" xr:uid="{00000000-0005-0000-0000-0000291C0000}"/>
    <cellStyle name="Comma 4 2 2 6 18 3" xfId="10574" xr:uid="{00000000-0005-0000-0000-0000CD190000}"/>
    <cellStyle name="Comma 4 2 2 6 19" xfId="6909" xr:uid="{00000000-0005-0000-0000-00002A1C0000}"/>
    <cellStyle name="Comma 4 2 2 6 19 2" xfId="6910" xr:uid="{00000000-0005-0000-0000-00002B1C0000}"/>
    <cellStyle name="Comma 4 2 2 6 19 3" xfId="10575" xr:uid="{00000000-0005-0000-0000-0000CF190000}"/>
    <cellStyle name="Comma 4 2 2 6 2" xfId="6911" xr:uid="{00000000-0005-0000-0000-00002C1C0000}"/>
    <cellStyle name="Comma 4 2 2 6 2 2" xfId="6912" xr:uid="{00000000-0005-0000-0000-00002D1C0000}"/>
    <cellStyle name="Comma 4 2 2 6 2 3" xfId="10576" xr:uid="{00000000-0005-0000-0000-0000D1190000}"/>
    <cellStyle name="Comma 4 2 2 6 20" xfId="6913" xr:uid="{00000000-0005-0000-0000-00002E1C0000}"/>
    <cellStyle name="Comma 4 2 2 6 20 2" xfId="6914" xr:uid="{00000000-0005-0000-0000-00002F1C0000}"/>
    <cellStyle name="Comma 4 2 2 6 20 3" xfId="10577" xr:uid="{00000000-0005-0000-0000-0000D3190000}"/>
    <cellStyle name="Comma 4 2 2 6 21" xfId="6915" xr:uid="{00000000-0005-0000-0000-0000301C0000}"/>
    <cellStyle name="Comma 4 2 2 6 21 2" xfId="6916" xr:uid="{00000000-0005-0000-0000-0000311C0000}"/>
    <cellStyle name="Comma 4 2 2 6 21 3" xfId="10578" xr:uid="{00000000-0005-0000-0000-0000D5190000}"/>
    <cellStyle name="Comma 4 2 2 6 22" xfId="6917" xr:uid="{00000000-0005-0000-0000-0000321C0000}"/>
    <cellStyle name="Comma 4 2 2 6 22 2" xfId="6918" xr:uid="{00000000-0005-0000-0000-0000331C0000}"/>
    <cellStyle name="Comma 4 2 2 6 22 3" xfId="10579" xr:uid="{00000000-0005-0000-0000-0000D7190000}"/>
    <cellStyle name="Comma 4 2 2 6 23" xfId="6919" xr:uid="{00000000-0005-0000-0000-0000341C0000}"/>
    <cellStyle name="Comma 4 2 2 6 23 2" xfId="6920" xr:uid="{00000000-0005-0000-0000-0000351C0000}"/>
    <cellStyle name="Comma 4 2 2 6 23 3" xfId="10580" xr:uid="{00000000-0005-0000-0000-0000D9190000}"/>
    <cellStyle name="Comma 4 2 2 6 24" xfId="6921" xr:uid="{00000000-0005-0000-0000-0000361C0000}"/>
    <cellStyle name="Comma 4 2 2 6 24 2" xfId="11047" xr:uid="{00000000-0005-0000-0000-0000461C0000}"/>
    <cellStyle name="Comma 4 2 2 6 24 3" xfId="9461" xr:uid="{00000000-0005-0000-0000-0000BF190000}"/>
    <cellStyle name="Comma 4 2 2 6 25" xfId="6922" xr:uid="{00000000-0005-0000-0000-0000371C0000}"/>
    <cellStyle name="Comma 4 2 2 6 26" xfId="10565" xr:uid="{00000000-0005-0000-0000-0000BC190000}"/>
    <cellStyle name="Comma 4 2 2 6 3" xfId="6923" xr:uid="{00000000-0005-0000-0000-0000381C0000}"/>
    <cellStyle name="Comma 4 2 2 6 3 2" xfId="6924" xr:uid="{00000000-0005-0000-0000-0000391C0000}"/>
    <cellStyle name="Comma 4 2 2 6 3 3" xfId="10581" xr:uid="{00000000-0005-0000-0000-0000DD190000}"/>
    <cellStyle name="Comma 4 2 2 6 4" xfId="6925" xr:uid="{00000000-0005-0000-0000-00003A1C0000}"/>
    <cellStyle name="Comma 4 2 2 6 4 2" xfId="6926" xr:uid="{00000000-0005-0000-0000-00003B1C0000}"/>
    <cellStyle name="Comma 4 2 2 6 4 3" xfId="10582" xr:uid="{00000000-0005-0000-0000-0000DF190000}"/>
    <cellStyle name="Comma 4 2 2 6 5" xfId="6927" xr:uid="{00000000-0005-0000-0000-00003C1C0000}"/>
    <cellStyle name="Comma 4 2 2 6 5 2" xfId="6928" xr:uid="{00000000-0005-0000-0000-00003D1C0000}"/>
    <cellStyle name="Comma 4 2 2 6 5 3" xfId="10583" xr:uid="{00000000-0005-0000-0000-0000E1190000}"/>
    <cellStyle name="Comma 4 2 2 6 6" xfId="6929" xr:uid="{00000000-0005-0000-0000-00003E1C0000}"/>
    <cellStyle name="Comma 4 2 2 6 6 2" xfId="6930" xr:uid="{00000000-0005-0000-0000-00003F1C0000}"/>
    <cellStyle name="Comma 4 2 2 6 6 3" xfId="10584" xr:uid="{00000000-0005-0000-0000-0000E3190000}"/>
    <cellStyle name="Comma 4 2 2 6 7" xfId="6931" xr:uid="{00000000-0005-0000-0000-0000401C0000}"/>
    <cellStyle name="Comma 4 2 2 6 7 2" xfId="6932" xr:uid="{00000000-0005-0000-0000-0000411C0000}"/>
    <cellStyle name="Comma 4 2 2 6 7 3" xfId="10585" xr:uid="{00000000-0005-0000-0000-0000E5190000}"/>
    <cellStyle name="Comma 4 2 2 6 8" xfId="6933" xr:uid="{00000000-0005-0000-0000-0000421C0000}"/>
    <cellStyle name="Comma 4 2 2 6 8 2" xfId="6934" xr:uid="{00000000-0005-0000-0000-0000431C0000}"/>
    <cellStyle name="Comma 4 2 2 6 8 3" xfId="10586" xr:uid="{00000000-0005-0000-0000-0000E7190000}"/>
    <cellStyle name="Comma 4 2 2 6 9" xfId="6935" xr:uid="{00000000-0005-0000-0000-0000441C0000}"/>
    <cellStyle name="Comma 4 2 2 6 9 2" xfId="6936" xr:uid="{00000000-0005-0000-0000-0000451C0000}"/>
    <cellStyle name="Comma 4 2 2 6 9 3" xfId="10587" xr:uid="{00000000-0005-0000-0000-0000E9190000}"/>
    <cellStyle name="Comma 4 2 2 60" xfId="10397" xr:uid="{00000000-0005-0000-0000-00004C180000}"/>
    <cellStyle name="Comma 4 2 2 7" xfId="6937" xr:uid="{00000000-0005-0000-0000-0000461C0000}"/>
    <cellStyle name="Comma 4 2 2 7 2" xfId="6938" xr:uid="{00000000-0005-0000-0000-0000471C0000}"/>
    <cellStyle name="Comma 4 2 2 7 2 2" xfId="6939" xr:uid="{00000000-0005-0000-0000-0000481C0000}"/>
    <cellStyle name="Comma 4 2 2 7 2 3" xfId="10589" xr:uid="{00000000-0005-0000-0000-0000EC190000}"/>
    <cellStyle name="Comma 4 2 2 7 3" xfId="6940" xr:uid="{00000000-0005-0000-0000-0000491C0000}"/>
    <cellStyle name="Comma 4 2 2 7 3 2" xfId="11048" xr:uid="{00000000-0005-0000-0000-0000591C0000}"/>
    <cellStyle name="Comma 4 2 2 7 3 3" xfId="9462" xr:uid="{00000000-0005-0000-0000-0000D2190000}"/>
    <cellStyle name="Comma 4 2 2 7 4" xfId="6941" xr:uid="{00000000-0005-0000-0000-00004A1C0000}"/>
    <cellStyle name="Comma 4 2 2 7 5" xfId="10588" xr:uid="{00000000-0005-0000-0000-0000EB190000}"/>
    <cellStyle name="Comma 4 2 2 8" xfId="6942" xr:uid="{00000000-0005-0000-0000-00004B1C0000}"/>
    <cellStyle name="Comma 4 2 2 8 2" xfId="6943" xr:uid="{00000000-0005-0000-0000-00004C1C0000}"/>
    <cellStyle name="Comma 4 2 2 8 2 2" xfId="6944" xr:uid="{00000000-0005-0000-0000-00004D1C0000}"/>
    <cellStyle name="Comma 4 2 2 8 2 3" xfId="10591" xr:uid="{00000000-0005-0000-0000-0000F1190000}"/>
    <cellStyle name="Comma 4 2 2 8 3" xfId="6945" xr:uid="{00000000-0005-0000-0000-00004E1C0000}"/>
    <cellStyle name="Comma 4 2 2 8 3 2" xfId="11049" xr:uid="{00000000-0005-0000-0000-00005E1C0000}"/>
    <cellStyle name="Comma 4 2 2 8 3 3" xfId="9463" xr:uid="{00000000-0005-0000-0000-0000D7190000}"/>
    <cellStyle name="Comma 4 2 2 8 4" xfId="6946" xr:uid="{00000000-0005-0000-0000-00004F1C0000}"/>
    <cellStyle name="Comma 4 2 2 8 5" xfId="10590" xr:uid="{00000000-0005-0000-0000-0000F0190000}"/>
    <cellStyle name="Comma 4 2 2 9" xfId="6947" xr:uid="{00000000-0005-0000-0000-0000501C0000}"/>
    <cellStyle name="Comma 4 2 2 9 2" xfId="6948" xr:uid="{00000000-0005-0000-0000-0000511C0000}"/>
    <cellStyle name="Comma 4 2 2 9 2 2" xfId="6949" xr:uid="{00000000-0005-0000-0000-0000521C0000}"/>
    <cellStyle name="Comma 4 2 2 9 2 3" xfId="10593" xr:uid="{00000000-0005-0000-0000-0000F6190000}"/>
    <cellStyle name="Comma 4 2 2 9 3" xfId="6950" xr:uid="{00000000-0005-0000-0000-0000531C0000}"/>
    <cellStyle name="Comma 4 2 2 9 3 2" xfId="11050" xr:uid="{00000000-0005-0000-0000-0000631C0000}"/>
    <cellStyle name="Comma 4 2 2 9 3 3" xfId="9464" xr:uid="{00000000-0005-0000-0000-0000DC190000}"/>
    <cellStyle name="Comma 4 2 2 9 4" xfId="6951" xr:uid="{00000000-0005-0000-0000-0000541C0000}"/>
    <cellStyle name="Comma 4 2 2 9 5" xfId="10592" xr:uid="{00000000-0005-0000-0000-0000F5190000}"/>
    <cellStyle name="Comma 4 2 20" xfId="6952" xr:uid="{00000000-0005-0000-0000-0000551C0000}"/>
    <cellStyle name="Comma 4 2 20 2" xfId="6953" xr:uid="{00000000-0005-0000-0000-0000561C0000}"/>
    <cellStyle name="Comma 4 2 20 2 2" xfId="6954" xr:uid="{00000000-0005-0000-0000-0000571C0000}"/>
    <cellStyle name="Comma 4 2 20 2 3" xfId="10595" xr:uid="{00000000-0005-0000-0000-0000FB190000}"/>
    <cellStyle name="Comma 4 2 20 3" xfId="6955" xr:uid="{00000000-0005-0000-0000-0000581C0000}"/>
    <cellStyle name="Comma 4 2 20 3 2" xfId="11051" xr:uid="{00000000-0005-0000-0000-0000681C0000}"/>
    <cellStyle name="Comma 4 2 20 3 3" xfId="9465" xr:uid="{00000000-0005-0000-0000-0000E1190000}"/>
    <cellStyle name="Comma 4 2 20 4" xfId="6956" xr:uid="{00000000-0005-0000-0000-0000591C0000}"/>
    <cellStyle name="Comma 4 2 20 5" xfId="10594" xr:uid="{00000000-0005-0000-0000-0000FA190000}"/>
    <cellStyle name="Comma 4 2 21" xfId="6957" xr:uid="{00000000-0005-0000-0000-00005A1C0000}"/>
    <cellStyle name="Comma 4 2 21 2" xfId="6958" xr:uid="{00000000-0005-0000-0000-00005B1C0000}"/>
    <cellStyle name="Comma 4 2 21 2 2" xfId="6959" xr:uid="{00000000-0005-0000-0000-00005C1C0000}"/>
    <cellStyle name="Comma 4 2 21 2 3" xfId="10597" xr:uid="{00000000-0005-0000-0000-0000001A0000}"/>
    <cellStyle name="Comma 4 2 21 3" xfId="6960" xr:uid="{00000000-0005-0000-0000-00005D1C0000}"/>
    <cellStyle name="Comma 4 2 21 3 2" xfId="11052" xr:uid="{00000000-0005-0000-0000-00006D1C0000}"/>
    <cellStyle name="Comma 4 2 21 3 3" xfId="9466" xr:uid="{00000000-0005-0000-0000-0000E6190000}"/>
    <cellStyle name="Comma 4 2 21 4" xfId="6961" xr:uid="{00000000-0005-0000-0000-00005E1C0000}"/>
    <cellStyle name="Comma 4 2 21 5" xfId="10596" xr:uid="{00000000-0005-0000-0000-0000FF190000}"/>
    <cellStyle name="Comma 4 2 22" xfId="6962" xr:uid="{00000000-0005-0000-0000-00005F1C0000}"/>
    <cellStyle name="Comma 4 2 22 2" xfId="6963" xr:uid="{00000000-0005-0000-0000-0000601C0000}"/>
    <cellStyle name="Comma 4 2 22 2 2" xfId="6964" xr:uid="{00000000-0005-0000-0000-0000611C0000}"/>
    <cellStyle name="Comma 4 2 22 2 3" xfId="10599" xr:uid="{00000000-0005-0000-0000-0000051A0000}"/>
    <cellStyle name="Comma 4 2 22 3" xfId="6965" xr:uid="{00000000-0005-0000-0000-0000621C0000}"/>
    <cellStyle name="Comma 4 2 22 3 2" xfId="11053" xr:uid="{00000000-0005-0000-0000-0000721C0000}"/>
    <cellStyle name="Comma 4 2 22 3 3" xfId="9467" xr:uid="{00000000-0005-0000-0000-0000EB190000}"/>
    <cellStyle name="Comma 4 2 22 4" xfId="6966" xr:uid="{00000000-0005-0000-0000-0000631C0000}"/>
    <cellStyle name="Comma 4 2 22 5" xfId="10598" xr:uid="{00000000-0005-0000-0000-0000041A0000}"/>
    <cellStyle name="Comma 4 2 23" xfId="6967" xr:uid="{00000000-0005-0000-0000-0000641C0000}"/>
    <cellStyle name="Comma 4 2 23 2" xfId="6968" xr:uid="{00000000-0005-0000-0000-0000651C0000}"/>
    <cellStyle name="Comma 4 2 23 2 2" xfId="6969" xr:uid="{00000000-0005-0000-0000-0000661C0000}"/>
    <cellStyle name="Comma 4 2 23 2 3" xfId="10601" xr:uid="{00000000-0005-0000-0000-00000A1A0000}"/>
    <cellStyle name="Comma 4 2 23 3" xfId="6970" xr:uid="{00000000-0005-0000-0000-0000671C0000}"/>
    <cellStyle name="Comma 4 2 23 3 2" xfId="11054" xr:uid="{00000000-0005-0000-0000-0000771C0000}"/>
    <cellStyle name="Comma 4 2 23 3 3" xfId="9468" xr:uid="{00000000-0005-0000-0000-0000F0190000}"/>
    <cellStyle name="Comma 4 2 23 4" xfId="6971" xr:uid="{00000000-0005-0000-0000-0000681C0000}"/>
    <cellStyle name="Comma 4 2 23 5" xfId="10600" xr:uid="{00000000-0005-0000-0000-0000091A0000}"/>
    <cellStyle name="Comma 4 2 24" xfId="6972" xr:uid="{00000000-0005-0000-0000-0000691C0000}"/>
    <cellStyle name="Comma 4 2 24 2" xfId="6973" xr:uid="{00000000-0005-0000-0000-00006A1C0000}"/>
    <cellStyle name="Comma 4 2 24 2 2" xfId="6974" xr:uid="{00000000-0005-0000-0000-00006B1C0000}"/>
    <cellStyle name="Comma 4 2 24 2 3" xfId="10603" xr:uid="{00000000-0005-0000-0000-00000F1A0000}"/>
    <cellStyle name="Comma 4 2 24 3" xfId="6975" xr:uid="{00000000-0005-0000-0000-00006C1C0000}"/>
    <cellStyle name="Comma 4 2 24 3 2" xfId="11055" xr:uid="{00000000-0005-0000-0000-00007C1C0000}"/>
    <cellStyle name="Comma 4 2 24 3 3" xfId="9469" xr:uid="{00000000-0005-0000-0000-0000F5190000}"/>
    <cellStyle name="Comma 4 2 24 4" xfId="6976" xr:uid="{00000000-0005-0000-0000-00006D1C0000}"/>
    <cellStyle name="Comma 4 2 24 5" xfId="10602" xr:uid="{00000000-0005-0000-0000-00000E1A0000}"/>
    <cellStyle name="Comma 4 2 25" xfId="6977" xr:uid="{00000000-0005-0000-0000-00006E1C0000}"/>
    <cellStyle name="Comma 4 2 25 2" xfId="6978" xr:uid="{00000000-0005-0000-0000-00006F1C0000}"/>
    <cellStyle name="Comma 4 2 25 2 2" xfId="6979" xr:uid="{00000000-0005-0000-0000-0000701C0000}"/>
    <cellStyle name="Comma 4 2 25 2 3" xfId="10605" xr:uid="{00000000-0005-0000-0000-0000141A0000}"/>
    <cellStyle name="Comma 4 2 25 3" xfId="6980" xr:uid="{00000000-0005-0000-0000-0000711C0000}"/>
    <cellStyle name="Comma 4 2 25 3 2" xfId="11056" xr:uid="{00000000-0005-0000-0000-0000811C0000}"/>
    <cellStyle name="Comma 4 2 25 3 3" xfId="9470" xr:uid="{00000000-0005-0000-0000-0000FA190000}"/>
    <cellStyle name="Comma 4 2 25 4" xfId="6981" xr:uid="{00000000-0005-0000-0000-0000721C0000}"/>
    <cellStyle name="Comma 4 2 25 5" xfId="10604" xr:uid="{00000000-0005-0000-0000-0000131A0000}"/>
    <cellStyle name="Comma 4 2 26" xfId="6982" xr:uid="{00000000-0005-0000-0000-0000731C0000}"/>
    <cellStyle name="Comma 4 2 26 2" xfId="6983" xr:uid="{00000000-0005-0000-0000-0000741C0000}"/>
    <cellStyle name="Comma 4 2 26 2 2" xfId="6984" xr:uid="{00000000-0005-0000-0000-0000751C0000}"/>
    <cellStyle name="Comma 4 2 26 2 3" xfId="10607" xr:uid="{00000000-0005-0000-0000-0000191A0000}"/>
    <cellStyle name="Comma 4 2 26 3" xfId="6985" xr:uid="{00000000-0005-0000-0000-0000761C0000}"/>
    <cellStyle name="Comma 4 2 26 3 2" xfId="11057" xr:uid="{00000000-0005-0000-0000-0000861C0000}"/>
    <cellStyle name="Comma 4 2 26 3 3" xfId="9471" xr:uid="{00000000-0005-0000-0000-0000FF190000}"/>
    <cellStyle name="Comma 4 2 26 4" xfId="6986" xr:uid="{00000000-0005-0000-0000-0000771C0000}"/>
    <cellStyle name="Comma 4 2 26 5" xfId="10606" xr:uid="{00000000-0005-0000-0000-0000181A0000}"/>
    <cellStyle name="Comma 4 2 27" xfId="6987" xr:uid="{00000000-0005-0000-0000-0000781C0000}"/>
    <cellStyle name="Comma 4 2 27 2" xfId="6988" xr:uid="{00000000-0005-0000-0000-0000791C0000}"/>
    <cellStyle name="Comma 4 2 27 2 2" xfId="6989" xr:uid="{00000000-0005-0000-0000-00007A1C0000}"/>
    <cellStyle name="Comma 4 2 27 2 3" xfId="10609" xr:uid="{00000000-0005-0000-0000-00001E1A0000}"/>
    <cellStyle name="Comma 4 2 27 3" xfId="6990" xr:uid="{00000000-0005-0000-0000-00007B1C0000}"/>
    <cellStyle name="Comma 4 2 27 3 2" xfId="11058" xr:uid="{00000000-0005-0000-0000-00008B1C0000}"/>
    <cellStyle name="Comma 4 2 27 3 3" xfId="9472" xr:uid="{00000000-0005-0000-0000-0000041A0000}"/>
    <cellStyle name="Comma 4 2 27 4" xfId="6991" xr:uid="{00000000-0005-0000-0000-00007C1C0000}"/>
    <cellStyle name="Comma 4 2 27 5" xfId="10608" xr:uid="{00000000-0005-0000-0000-00001D1A0000}"/>
    <cellStyle name="Comma 4 2 28" xfId="6992" xr:uid="{00000000-0005-0000-0000-00007D1C0000}"/>
    <cellStyle name="Comma 4 2 28 2" xfId="6993" xr:uid="{00000000-0005-0000-0000-00007E1C0000}"/>
    <cellStyle name="Comma 4 2 28 2 2" xfId="6994" xr:uid="{00000000-0005-0000-0000-00007F1C0000}"/>
    <cellStyle name="Comma 4 2 28 2 3" xfId="10611" xr:uid="{00000000-0005-0000-0000-0000231A0000}"/>
    <cellStyle name="Comma 4 2 28 3" xfId="6995" xr:uid="{00000000-0005-0000-0000-0000801C0000}"/>
    <cellStyle name="Comma 4 2 28 3 2" xfId="11059" xr:uid="{00000000-0005-0000-0000-0000901C0000}"/>
    <cellStyle name="Comma 4 2 28 3 3" xfId="9473" xr:uid="{00000000-0005-0000-0000-0000091A0000}"/>
    <cellStyle name="Comma 4 2 28 4" xfId="6996" xr:uid="{00000000-0005-0000-0000-0000811C0000}"/>
    <cellStyle name="Comma 4 2 28 5" xfId="10610" xr:uid="{00000000-0005-0000-0000-0000221A0000}"/>
    <cellStyle name="Comma 4 2 29" xfId="6997" xr:uid="{00000000-0005-0000-0000-0000821C0000}"/>
    <cellStyle name="Comma 4 2 29 2" xfId="6998" xr:uid="{00000000-0005-0000-0000-0000831C0000}"/>
    <cellStyle name="Comma 4 2 29 2 2" xfId="6999" xr:uid="{00000000-0005-0000-0000-0000841C0000}"/>
    <cellStyle name="Comma 4 2 29 2 3" xfId="10613" xr:uid="{00000000-0005-0000-0000-0000281A0000}"/>
    <cellStyle name="Comma 4 2 29 3" xfId="7000" xr:uid="{00000000-0005-0000-0000-0000851C0000}"/>
    <cellStyle name="Comma 4 2 29 3 2" xfId="11060" xr:uid="{00000000-0005-0000-0000-0000951C0000}"/>
    <cellStyle name="Comma 4 2 29 3 3" xfId="9474" xr:uid="{00000000-0005-0000-0000-00000E1A0000}"/>
    <cellStyle name="Comma 4 2 29 4" xfId="7001" xr:uid="{00000000-0005-0000-0000-0000861C0000}"/>
    <cellStyle name="Comma 4 2 29 5" xfId="10612" xr:uid="{00000000-0005-0000-0000-0000271A0000}"/>
    <cellStyle name="Comma 4 2 3" xfId="7002" xr:uid="{00000000-0005-0000-0000-0000871C0000}"/>
    <cellStyle name="Comma 4 2 3 10" xfId="7003" xr:uid="{00000000-0005-0000-0000-0000881C0000}"/>
    <cellStyle name="Comma 4 2 3 10 2" xfId="7004" xr:uid="{00000000-0005-0000-0000-0000891C0000}"/>
    <cellStyle name="Comma 4 2 3 10 3" xfId="10615" xr:uid="{00000000-0005-0000-0000-00002D1A0000}"/>
    <cellStyle name="Comma 4 2 3 11" xfId="7005" xr:uid="{00000000-0005-0000-0000-00008A1C0000}"/>
    <cellStyle name="Comma 4 2 3 11 2" xfId="7006" xr:uid="{00000000-0005-0000-0000-00008B1C0000}"/>
    <cellStyle name="Comma 4 2 3 11 3" xfId="10616" xr:uid="{00000000-0005-0000-0000-00002F1A0000}"/>
    <cellStyle name="Comma 4 2 3 12" xfId="7007" xr:uid="{00000000-0005-0000-0000-00008C1C0000}"/>
    <cellStyle name="Comma 4 2 3 12 2" xfId="7008" xr:uid="{00000000-0005-0000-0000-00008D1C0000}"/>
    <cellStyle name="Comma 4 2 3 12 3" xfId="10617" xr:uid="{00000000-0005-0000-0000-0000311A0000}"/>
    <cellStyle name="Comma 4 2 3 13" xfId="7009" xr:uid="{00000000-0005-0000-0000-00008E1C0000}"/>
    <cellStyle name="Comma 4 2 3 13 2" xfId="7010" xr:uid="{00000000-0005-0000-0000-00008F1C0000}"/>
    <cellStyle name="Comma 4 2 3 13 3" xfId="10618" xr:uid="{00000000-0005-0000-0000-0000331A0000}"/>
    <cellStyle name="Comma 4 2 3 14" xfId="7011" xr:uid="{00000000-0005-0000-0000-0000901C0000}"/>
    <cellStyle name="Comma 4 2 3 14 2" xfId="7012" xr:uid="{00000000-0005-0000-0000-0000911C0000}"/>
    <cellStyle name="Comma 4 2 3 14 3" xfId="10619" xr:uid="{00000000-0005-0000-0000-0000351A0000}"/>
    <cellStyle name="Comma 4 2 3 15" xfId="7013" xr:uid="{00000000-0005-0000-0000-0000921C0000}"/>
    <cellStyle name="Comma 4 2 3 15 2" xfId="7014" xr:uid="{00000000-0005-0000-0000-0000931C0000}"/>
    <cellStyle name="Comma 4 2 3 15 3" xfId="10620" xr:uid="{00000000-0005-0000-0000-0000371A0000}"/>
    <cellStyle name="Comma 4 2 3 16" xfId="7015" xr:uid="{00000000-0005-0000-0000-0000941C0000}"/>
    <cellStyle name="Comma 4 2 3 16 2" xfId="7016" xr:uid="{00000000-0005-0000-0000-0000951C0000}"/>
    <cellStyle name="Comma 4 2 3 16 3" xfId="10621" xr:uid="{00000000-0005-0000-0000-0000391A0000}"/>
    <cellStyle name="Comma 4 2 3 17" xfId="7017" xr:uid="{00000000-0005-0000-0000-0000961C0000}"/>
    <cellStyle name="Comma 4 2 3 17 2" xfId="7018" xr:uid="{00000000-0005-0000-0000-0000971C0000}"/>
    <cellStyle name="Comma 4 2 3 17 3" xfId="10622" xr:uid="{00000000-0005-0000-0000-00003B1A0000}"/>
    <cellStyle name="Comma 4 2 3 18" xfId="7019" xr:uid="{00000000-0005-0000-0000-0000981C0000}"/>
    <cellStyle name="Comma 4 2 3 18 2" xfId="7020" xr:uid="{00000000-0005-0000-0000-0000991C0000}"/>
    <cellStyle name="Comma 4 2 3 18 3" xfId="10623" xr:uid="{00000000-0005-0000-0000-00003D1A0000}"/>
    <cellStyle name="Comma 4 2 3 19" xfId="7021" xr:uid="{00000000-0005-0000-0000-00009A1C0000}"/>
    <cellStyle name="Comma 4 2 3 19 2" xfId="7022" xr:uid="{00000000-0005-0000-0000-00009B1C0000}"/>
    <cellStyle name="Comma 4 2 3 19 3" xfId="10624" xr:uid="{00000000-0005-0000-0000-00003F1A0000}"/>
    <cellStyle name="Comma 4 2 3 2" xfId="7023" xr:uid="{00000000-0005-0000-0000-00009C1C0000}"/>
    <cellStyle name="Comma 4 2 3 2 2" xfId="7024" xr:uid="{00000000-0005-0000-0000-00009D1C0000}"/>
    <cellStyle name="Comma 4 2 3 2 3" xfId="10625" xr:uid="{00000000-0005-0000-0000-0000411A0000}"/>
    <cellStyle name="Comma 4 2 3 20" xfId="7025" xr:uid="{00000000-0005-0000-0000-00009E1C0000}"/>
    <cellStyle name="Comma 4 2 3 20 2" xfId="7026" xr:uid="{00000000-0005-0000-0000-00009F1C0000}"/>
    <cellStyle name="Comma 4 2 3 20 3" xfId="10626" xr:uid="{00000000-0005-0000-0000-0000431A0000}"/>
    <cellStyle name="Comma 4 2 3 21" xfId="7027" xr:uid="{00000000-0005-0000-0000-0000A01C0000}"/>
    <cellStyle name="Comma 4 2 3 21 2" xfId="7028" xr:uid="{00000000-0005-0000-0000-0000A11C0000}"/>
    <cellStyle name="Comma 4 2 3 21 3" xfId="10627" xr:uid="{00000000-0005-0000-0000-0000451A0000}"/>
    <cellStyle name="Comma 4 2 3 22" xfId="7029" xr:uid="{00000000-0005-0000-0000-0000A21C0000}"/>
    <cellStyle name="Comma 4 2 3 22 2" xfId="7030" xr:uid="{00000000-0005-0000-0000-0000A31C0000}"/>
    <cellStyle name="Comma 4 2 3 22 3" xfId="10628" xr:uid="{00000000-0005-0000-0000-0000471A0000}"/>
    <cellStyle name="Comma 4 2 3 23" xfId="7031" xr:uid="{00000000-0005-0000-0000-0000A41C0000}"/>
    <cellStyle name="Comma 4 2 3 23 2" xfId="7032" xr:uid="{00000000-0005-0000-0000-0000A51C0000}"/>
    <cellStyle name="Comma 4 2 3 23 3" xfId="10629" xr:uid="{00000000-0005-0000-0000-0000491A0000}"/>
    <cellStyle name="Comma 4 2 3 24" xfId="7033" xr:uid="{00000000-0005-0000-0000-0000A61C0000}"/>
    <cellStyle name="Comma 4 2 3 24 2" xfId="11061" xr:uid="{00000000-0005-0000-0000-0000B61C0000}"/>
    <cellStyle name="Comma 4 2 3 24 3" xfId="9477" xr:uid="{00000000-0005-0000-0000-00002F1A0000}"/>
    <cellStyle name="Comma 4 2 3 25" xfId="7034" xr:uid="{00000000-0005-0000-0000-0000A71C0000}"/>
    <cellStyle name="Comma 4 2 3 26" xfId="10614" xr:uid="{00000000-0005-0000-0000-00002C1A0000}"/>
    <cellStyle name="Comma 4 2 3 3" xfId="7035" xr:uid="{00000000-0005-0000-0000-0000A81C0000}"/>
    <cellStyle name="Comma 4 2 3 3 2" xfId="7036" xr:uid="{00000000-0005-0000-0000-0000A91C0000}"/>
    <cellStyle name="Comma 4 2 3 3 3" xfId="10630" xr:uid="{00000000-0005-0000-0000-00004D1A0000}"/>
    <cellStyle name="Comma 4 2 3 4" xfId="7037" xr:uid="{00000000-0005-0000-0000-0000AA1C0000}"/>
    <cellStyle name="Comma 4 2 3 4 2" xfId="7038" xr:uid="{00000000-0005-0000-0000-0000AB1C0000}"/>
    <cellStyle name="Comma 4 2 3 4 3" xfId="10631" xr:uid="{00000000-0005-0000-0000-00004F1A0000}"/>
    <cellStyle name="Comma 4 2 3 5" xfId="7039" xr:uid="{00000000-0005-0000-0000-0000AC1C0000}"/>
    <cellStyle name="Comma 4 2 3 5 2" xfId="7040" xr:uid="{00000000-0005-0000-0000-0000AD1C0000}"/>
    <cellStyle name="Comma 4 2 3 5 3" xfId="10632" xr:uid="{00000000-0005-0000-0000-0000511A0000}"/>
    <cellStyle name="Comma 4 2 3 6" xfId="7041" xr:uid="{00000000-0005-0000-0000-0000AE1C0000}"/>
    <cellStyle name="Comma 4 2 3 6 2" xfId="7042" xr:uid="{00000000-0005-0000-0000-0000AF1C0000}"/>
    <cellStyle name="Comma 4 2 3 6 3" xfId="10633" xr:uid="{00000000-0005-0000-0000-0000531A0000}"/>
    <cellStyle name="Comma 4 2 3 7" xfId="7043" xr:uid="{00000000-0005-0000-0000-0000B01C0000}"/>
    <cellStyle name="Comma 4 2 3 7 2" xfId="7044" xr:uid="{00000000-0005-0000-0000-0000B11C0000}"/>
    <cellStyle name="Comma 4 2 3 7 3" xfId="10634" xr:uid="{00000000-0005-0000-0000-0000551A0000}"/>
    <cellStyle name="Comma 4 2 3 8" xfId="7045" xr:uid="{00000000-0005-0000-0000-0000B21C0000}"/>
    <cellStyle name="Comma 4 2 3 8 2" xfId="7046" xr:uid="{00000000-0005-0000-0000-0000B31C0000}"/>
    <cellStyle name="Comma 4 2 3 8 3" xfId="10635" xr:uid="{00000000-0005-0000-0000-0000571A0000}"/>
    <cellStyle name="Comma 4 2 3 9" xfId="7047" xr:uid="{00000000-0005-0000-0000-0000B41C0000}"/>
    <cellStyle name="Comma 4 2 3 9 2" xfId="7048" xr:uid="{00000000-0005-0000-0000-0000B51C0000}"/>
    <cellStyle name="Comma 4 2 3 9 3" xfId="10636" xr:uid="{00000000-0005-0000-0000-0000591A0000}"/>
    <cellStyle name="Comma 4 2 30" xfId="7049" xr:uid="{00000000-0005-0000-0000-0000B61C0000}"/>
    <cellStyle name="Comma 4 2 30 2" xfId="7050" xr:uid="{00000000-0005-0000-0000-0000B71C0000}"/>
    <cellStyle name="Comma 4 2 30 2 2" xfId="7051" xr:uid="{00000000-0005-0000-0000-0000B81C0000}"/>
    <cellStyle name="Comma 4 2 30 2 3" xfId="10638" xr:uid="{00000000-0005-0000-0000-00005C1A0000}"/>
    <cellStyle name="Comma 4 2 30 3" xfId="7052" xr:uid="{00000000-0005-0000-0000-0000B91C0000}"/>
    <cellStyle name="Comma 4 2 30 3 2" xfId="11062" xr:uid="{00000000-0005-0000-0000-0000C91C0000}"/>
    <cellStyle name="Comma 4 2 30 3 3" xfId="9478" xr:uid="{00000000-0005-0000-0000-0000421A0000}"/>
    <cellStyle name="Comma 4 2 30 4" xfId="7053" xr:uid="{00000000-0005-0000-0000-0000BA1C0000}"/>
    <cellStyle name="Comma 4 2 30 5" xfId="10637" xr:uid="{00000000-0005-0000-0000-00005B1A0000}"/>
    <cellStyle name="Comma 4 2 31" xfId="7054" xr:uid="{00000000-0005-0000-0000-0000BB1C0000}"/>
    <cellStyle name="Comma 4 2 31 2" xfId="7055" xr:uid="{00000000-0005-0000-0000-0000BC1C0000}"/>
    <cellStyle name="Comma 4 2 31 2 2" xfId="7056" xr:uid="{00000000-0005-0000-0000-0000BD1C0000}"/>
    <cellStyle name="Comma 4 2 31 2 3" xfId="10640" xr:uid="{00000000-0005-0000-0000-0000611A0000}"/>
    <cellStyle name="Comma 4 2 31 3" xfId="7057" xr:uid="{00000000-0005-0000-0000-0000BE1C0000}"/>
    <cellStyle name="Comma 4 2 31 3 2" xfId="11063" xr:uid="{00000000-0005-0000-0000-0000CE1C0000}"/>
    <cellStyle name="Comma 4 2 31 3 3" xfId="9479" xr:uid="{00000000-0005-0000-0000-0000471A0000}"/>
    <cellStyle name="Comma 4 2 31 4" xfId="7058" xr:uid="{00000000-0005-0000-0000-0000BF1C0000}"/>
    <cellStyle name="Comma 4 2 31 5" xfId="10639" xr:uid="{00000000-0005-0000-0000-0000601A0000}"/>
    <cellStyle name="Comma 4 2 32" xfId="7059" xr:uid="{00000000-0005-0000-0000-0000C01C0000}"/>
    <cellStyle name="Comma 4 2 32 2" xfId="7060" xr:uid="{00000000-0005-0000-0000-0000C11C0000}"/>
    <cellStyle name="Comma 4 2 32 2 2" xfId="7061" xr:uid="{00000000-0005-0000-0000-0000C21C0000}"/>
    <cellStyle name="Comma 4 2 32 2 3" xfId="10642" xr:uid="{00000000-0005-0000-0000-0000661A0000}"/>
    <cellStyle name="Comma 4 2 32 3" xfId="7062" xr:uid="{00000000-0005-0000-0000-0000C31C0000}"/>
    <cellStyle name="Comma 4 2 32 3 2" xfId="11064" xr:uid="{00000000-0005-0000-0000-0000D31C0000}"/>
    <cellStyle name="Comma 4 2 32 3 3" xfId="9480" xr:uid="{00000000-0005-0000-0000-00004C1A0000}"/>
    <cellStyle name="Comma 4 2 32 4" xfId="7063" xr:uid="{00000000-0005-0000-0000-0000C41C0000}"/>
    <cellStyle name="Comma 4 2 32 5" xfId="10641" xr:uid="{00000000-0005-0000-0000-0000651A0000}"/>
    <cellStyle name="Comma 4 2 33" xfId="7064" xr:uid="{00000000-0005-0000-0000-0000C51C0000}"/>
    <cellStyle name="Comma 4 2 33 2" xfId="7065" xr:uid="{00000000-0005-0000-0000-0000C61C0000}"/>
    <cellStyle name="Comma 4 2 33 2 2" xfId="7066" xr:uid="{00000000-0005-0000-0000-0000C71C0000}"/>
    <cellStyle name="Comma 4 2 33 2 3" xfId="10644" xr:uid="{00000000-0005-0000-0000-00006B1A0000}"/>
    <cellStyle name="Comma 4 2 33 3" xfId="7067" xr:uid="{00000000-0005-0000-0000-0000C81C0000}"/>
    <cellStyle name="Comma 4 2 33 3 2" xfId="11065" xr:uid="{00000000-0005-0000-0000-0000D81C0000}"/>
    <cellStyle name="Comma 4 2 33 3 3" xfId="9481" xr:uid="{00000000-0005-0000-0000-0000511A0000}"/>
    <cellStyle name="Comma 4 2 33 4" xfId="7068" xr:uid="{00000000-0005-0000-0000-0000C91C0000}"/>
    <cellStyle name="Comma 4 2 33 5" xfId="10643" xr:uid="{00000000-0005-0000-0000-00006A1A0000}"/>
    <cellStyle name="Comma 4 2 34" xfId="7069" xr:uid="{00000000-0005-0000-0000-0000CA1C0000}"/>
    <cellStyle name="Comma 4 2 34 2" xfId="7070" xr:uid="{00000000-0005-0000-0000-0000CB1C0000}"/>
    <cellStyle name="Comma 4 2 34 2 2" xfId="7071" xr:uid="{00000000-0005-0000-0000-0000CC1C0000}"/>
    <cellStyle name="Comma 4 2 34 2 3" xfId="10646" xr:uid="{00000000-0005-0000-0000-0000701A0000}"/>
    <cellStyle name="Comma 4 2 34 3" xfId="7072" xr:uid="{00000000-0005-0000-0000-0000CD1C0000}"/>
    <cellStyle name="Comma 4 2 34 3 2" xfId="11066" xr:uid="{00000000-0005-0000-0000-0000DD1C0000}"/>
    <cellStyle name="Comma 4 2 34 3 3" xfId="9482" xr:uid="{00000000-0005-0000-0000-0000561A0000}"/>
    <cellStyle name="Comma 4 2 34 4" xfId="7073" xr:uid="{00000000-0005-0000-0000-0000CE1C0000}"/>
    <cellStyle name="Comma 4 2 34 5" xfId="10645" xr:uid="{00000000-0005-0000-0000-00006F1A0000}"/>
    <cellStyle name="Comma 4 2 35" xfId="7074" xr:uid="{00000000-0005-0000-0000-0000CF1C0000}"/>
    <cellStyle name="Comma 4 2 35 2" xfId="7075" xr:uid="{00000000-0005-0000-0000-0000D01C0000}"/>
    <cellStyle name="Comma 4 2 35 2 2" xfId="7076" xr:uid="{00000000-0005-0000-0000-0000D11C0000}"/>
    <cellStyle name="Comma 4 2 35 2 3" xfId="10648" xr:uid="{00000000-0005-0000-0000-0000751A0000}"/>
    <cellStyle name="Comma 4 2 35 3" xfId="7077" xr:uid="{00000000-0005-0000-0000-0000D21C0000}"/>
    <cellStyle name="Comma 4 2 35 3 2" xfId="11067" xr:uid="{00000000-0005-0000-0000-0000E21C0000}"/>
    <cellStyle name="Comma 4 2 35 3 3" xfId="9483" xr:uid="{00000000-0005-0000-0000-00005B1A0000}"/>
    <cellStyle name="Comma 4 2 35 4" xfId="7078" xr:uid="{00000000-0005-0000-0000-0000D31C0000}"/>
    <cellStyle name="Comma 4 2 35 5" xfId="10647" xr:uid="{00000000-0005-0000-0000-0000741A0000}"/>
    <cellStyle name="Comma 4 2 36" xfId="7079" xr:uid="{00000000-0005-0000-0000-0000D41C0000}"/>
    <cellStyle name="Comma 4 2 36 2" xfId="7080" xr:uid="{00000000-0005-0000-0000-0000D51C0000}"/>
    <cellStyle name="Comma 4 2 36 2 2" xfId="7081" xr:uid="{00000000-0005-0000-0000-0000D61C0000}"/>
    <cellStyle name="Comma 4 2 36 2 3" xfId="10650" xr:uid="{00000000-0005-0000-0000-00007A1A0000}"/>
    <cellStyle name="Comma 4 2 36 3" xfId="7082" xr:uid="{00000000-0005-0000-0000-0000D71C0000}"/>
    <cellStyle name="Comma 4 2 36 3 2" xfId="11068" xr:uid="{00000000-0005-0000-0000-0000E71C0000}"/>
    <cellStyle name="Comma 4 2 36 3 3" xfId="9484" xr:uid="{00000000-0005-0000-0000-0000601A0000}"/>
    <cellStyle name="Comma 4 2 36 4" xfId="7083" xr:uid="{00000000-0005-0000-0000-0000D81C0000}"/>
    <cellStyle name="Comma 4 2 36 5" xfId="10649" xr:uid="{00000000-0005-0000-0000-0000791A0000}"/>
    <cellStyle name="Comma 4 2 37" xfId="7084" xr:uid="{00000000-0005-0000-0000-0000D91C0000}"/>
    <cellStyle name="Comma 4 2 37 2" xfId="7085" xr:uid="{00000000-0005-0000-0000-0000DA1C0000}"/>
    <cellStyle name="Comma 4 2 37 2 2" xfId="7086" xr:uid="{00000000-0005-0000-0000-0000DB1C0000}"/>
    <cellStyle name="Comma 4 2 37 2 3" xfId="10652" xr:uid="{00000000-0005-0000-0000-00007F1A0000}"/>
    <cellStyle name="Comma 4 2 37 3" xfId="7087" xr:uid="{00000000-0005-0000-0000-0000DC1C0000}"/>
    <cellStyle name="Comma 4 2 37 3 2" xfId="11069" xr:uid="{00000000-0005-0000-0000-0000EC1C0000}"/>
    <cellStyle name="Comma 4 2 37 3 3" xfId="9485" xr:uid="{00000000-0005-0000-0000-0000651A0000}"/>
    <cellStyle name="Comma 4 2 37 4" xfId="7088" xr:uid="{00000000-0005-0000-0000-0000DD1C0000}"/>
    <cellStyle name="Comma 4 2 37 5" xfId="10651" xr:uid="{00000000-0005-0000-0000-00007E1A0000}"/>
    <cellStyle name="Comma 4 2 38" xfId="7089" xr:uid="{00000000-0005-0000-0000-0000DE1C0000}"/>
    <cellStyle name="Comma 4 2 38 2" xfId="7090" xr:uid="{00000000-0005-0000-0000-0000DF1C0000}"/>
    <cellStyle name="Comma 4 2 38 3" xfId="10653" xr:uid="{00000000-0005-0000-0000-0000831A0000}"/>
    <cellStyle name="Comma 4 2 39" xfId="7091" xr:uid="{00000000-0005-0000-0000-0000E01C0000}"/>
    <cellStyle name="Comma 4 2 39 2" xfId="7092" xr:uid="{00000000-0005-0000-0000-0000E11C0000}"/>
    <cellStyle name="Comma 4 2 39 3" xfId="10654" xr:uid="{00000000-0005-0000-0000-0000851A0000}"/>
    <cellStyle name="Comma 4 2 4" xfId="7093" xr:uid="{00000000-0005-0000-0000-0000E21C0000}"/>
    <cellStyle name="Comma 4 2 4 10" xfId="7094" xr:uid="{00000000-0005-0000-0000-0000E31C0000}"/>
    <cellStyle name="Comma 4 2 4 10 2" xfId="7095" xr:uid="{00000000-0005-0000-0000-0000E41C0000}"/>
    <cellStyle name="Comma 4 2 4 10 3" xfId="10656" xr:uid="{00000000-0005-0000-0000-0000881A0000}"/>
    <cellStyle name="Comma 4 2 4 11" xfId="7096" xr:uid="{00000000-0005-0000-0000-0000E51C0000}"/>
    <cellStyle name="Comma 4 2 4 11 2" xfId="7097" xr:uid="{00000000-0005-0000-0000-0000E61C0000}"/>
    <cellStyle name="Comma 4 2 4 11 3" xfId="10657" xr:uid="{00000000-0005-0000-0000-00008A1A0000}"/>
    <cellStyle name="Comma 4 2 4 12" xfId="7098" xr:uid="{00000000-0005-0000-0000-0000E71C0000}"/>
    <cellStyle name="Comma 4 2 4 12 2" xfId="7099" xr:uid="{00000000-0005-0000-0000-0000E81C0000}"/>
    <cellStyle name="Comma 4 2 4 12 3" xfId="10658" xr:uid="{00000000-0005-0000-0000-00008C1A0000}"/>
    <cellStyle name="Comma 4 2 4 13" xfId="7100" xr:uid="{00000000-0005-0000-0000-0000E91C0000}"/>
    <cellStyle name="Comma 4 2 4 13 2" xfId="7101" xr:uid="{00000000-0005-0000-0000-0000EA1C0000}"/>
    <cellStyle name="Comma 4 2 4 13 3" xfId="10659" xr:uid="{00000000-0005-0000-0000-00008E1A0000}"/>
    <cellStyle name="Comma 4 2 4 14" xfId="7102" xr:uid="{00000000-0005-0000-0000-0000EB1C0000}"/>
    <cellStyle name="Comma 4 2 4 14 2" xfId="7103" xr:uid="{00000000-0005-0000-0000-0000EC1C0000}"/>
    <cellStyle name="Comma 4 2 4 14 3" xfId="10660" xr:uid="{00000000-0005-0000-0000-0000901A0000}"/>
    <cellStyle name="Comma 4 2 4 15" xfId="7104" xr:uid="{00000000-0005-0000-0000-0000ED1C0000}"/>
    <cellStyle name="Comma 4 2 4 15 2" xfId="7105" xr:uid="{00000000-0005-0000-0000-0000EE1C0000}"/>
    <cellStyle name="Comma 4 2 4 15 3" xfId="10661" xr:uid="{00000000-0005-0000-0000-0000921A0000}"/>
    <cellStyle name="Comma 4 2 4 16" xfId="7106" xr:uid="{00000000-0005-0000-0000-0000EF1C0000}"/>
    <cellStyle name="Comma 4 2 4 16 2" xfId="7107" xr:uid="{00000000-0005-0000-0000-0000F01C0000}"/>
    <cellStyle name="Comma 4 2 4 16 3" xfId="10662" xr:uid="{00000000-0005-0000-0000-0000941A0000}"/>
    <cellStyle name="Comma 4 2 4 17" xfId="7108" xr:uid="{00000000-0005-0000-0000-0000F11C0000}"/>
    <cellStyle name="Comma 4 2 4 17 2" xfId="7109" xr:uid="{00000000-0005-0000-0000-0000F21C0000}"/>
    <cellStyle name="Comma 4 2 4 17 3" xfId="10663" xr:uid="{00000000-0005-0000-0000-0000961A0000}"/>
    <cellStyle name="Comma 4 2 4 18" xfId="7110" xr:uid="{00000000-0005-0000-0000-0000F31C0000}"/>
    <cellStyle name="Comma 4 2 4 18 2" xfId="7111" xr:uid="{00000000-0005-0000-0000-0000F41C0000}"/>
    <cellStyle name="Comma 4 2 4 18 3" xfId="10664" xr:uid="{00000000-0005-0000-0000-0000981A0000}"/>
    <cellStyle name="Comma 4 2 4 19" xfId="7112" xr:uid="{00000000-0005-0000-0000-0000F51C0000}"/>
    <cellStyle name="Comma 4 2 4 19 2" xfId="7113" xr:uid="{00000000-0005-0000-0000-0000F61C0000}"/>
    <cellStyle name="Comma 4 2 4 19 3" xfId="10665" xr:uid="{00000000-0005-0000-0000-00009A1A0000}"/>
    <cellStyle name="Comma 4 2 4 2" xfId="7114" xr:uid="{00000000-0005-0000-0000-0000F71C0000}"/>
    <cellStyle name="Comma 4 2 4 2 2" xfId="7115" xr:uid="{00000000-0005-0000-0000-0000F81C0000}"/>
    <cellStyle name="Comma 4 2 4 2 3" xfId="10666" xr:uid="{00000000-0005-0000-0000-00009C1A0000}"/>
    <cellStyle name="Comma 4 2 4 20" xfId="7116" xr:uid="{00000000-0005-0000-0000-0000F91C0000}"/>
    <cellStyle name="Comma 4 2 4 20 2" xfId="7117" xr:uid="{00000000-0005-0000-0000-0000FA1C0000}"/>
    <cellStyle name="Comma 4 2 4 20 3" xfId="10667" xr:uid="{00000000-0005-0000-0000-00009E1A0000}"/>
    <cellStyle name="Comma 4 2 4 21" xfId="7118" xr:uid="{00000000-0005-0000-0000-0000FB1C0000}"/>
    <cellStyle name="Comma 4 2 4 21 2" xfId="7119" xr:uid="{00000000-0005-0000-0000-0000FC1C0000}"/>
    <cellStyle name="Comma 4 2 4 21 3" xfId="10668" xr:uid="{00000000-0005-0000-0000-0000A01A0000}"/>
    <cellStyle name="Comma 4 2 4 22" xfId="7120" xr:uid="{00000000-0005-0000-0000-0000FD1C0000}"/>
    <cellStyle name="Comma 4 2 4 22 2" xfId="7121" xr:uid="{00000000-0005-0000-0000-0000FE1C0000}"/>
    <cellStyle name="Comma 4 2 4 22 3" xfId="10669" xr:uid="{00000000-0005-0000-0000-0000A21A0000}"/>
    <cellStyle name="Comma 4 2 4 23" xfId="7122" xr:uid="{00000000-0005-0000-0000-0000FF1C0000}"/>
    <cellStyle name="Comma 4 2 4 23 2" xfId="7123" xr:uid="{00000000-0005-0000-0000-0000001D0000}"/>
    <cellStyle name="Comma 4 2 4 23 3" xfId="10670" xr:uid="{00000000-0005-0000-0000-0000A41A0000}"/>
    <cellStyle name="Comma 4 2 4 24" xfId="7124" xr:uid="{00000000-0005-0000-0000-0000011D0000}"/>
    <cellStyle name="Comma 4 2 4 24 2" xfId="11070" xr:uid="{00000000-0005-0000-0000-0000111D0000}"/>
    <cellStyle name="Comma 4 2 4 24 3" xfId="9486" xr:uid="{00000000-0005-0000-0000-00008A1A0000}"/>
    <cellStyle name="Comma 4 2 4 25" xfId="7125" xr:uid="{00000000-0005-0000-0000-0000021D0000}"/>
    <cellStyle name="Comma 4 2 4 26" xfId="10655" xr:uid="{00000000-0005-0000-0000-0000871A0000}"/>
    <cellStyle name="Comma 4 2 4 3" xfId="7126" xr:uid="{00000000-0005-0000-0000-0000031D0000}"/>
    <cellStyle name="Comma 4 2 4 3 2" xfId="7127" xr:uid="{00000000-0005-0000-0000-0000041D0000}"/>
    <cellStyle name="Comma 4 2 4 3 3" xfId="10671" xr:uid="{00000000-0005-0000-0000-0000A81A0000}"/>
    <cellStyle name="Comma 4 2 4 4" xfId="7128" xr:uid="{00000000-0005-0000-0000-0000051D0000}"/>
    <cellStyle name="Comma 4 2 4 4 2" xfId="7129" xr:uid="{00000000-0005-0000-0000-0000061D0000}"/>
    <cellStyle name="Comma 4 2 4 4 3" xfId="10672" xr:uid="{00000000-0005-0000-0000-0000AA1A0000}"/>
    <cellStyle name="Comma 4 2 4 5" xfId="7130" xr:uid="{00000000-0005-0000-0000-0000071D0000}"/>
    <cellStyle name="Comma 4 2 4 5 2" xfId="7131" xr:uid="{00000000-0005-0000-0000-0000081D0000}"/>
    <cellStyle name="Comma 4 2 4 5 3" xfId="10673" xr:uid="{00000000-0005-0000-0000-0000AC1A0000}"/>
    <cellStyle name="Comma 4 2 4 6" xfId="7132" xr:uid="{00000000-0005-0000-0000-0000091D0000}"/>
    <cellStyle name="Comma 4 2 4 6 2" xfId="7133" xr:uid="{00000000-0005-0000-0000-00000A1D0000}"/>
    <cellStyle name="Comma 4 2 4 6 3" xfId="10674" xr:uid="{00000000-0005-0000-0000-0000AE1A0000}"/>
    <cellStyle name="Comma 4 2 4 7" xfId="7134" xr:uid="{00000000-0005-0000-0000-00000B1D0000}"/>
    <cellStyle name="Comma 4 2 4 7 2" xfId="7135" xr:uid="{00000000-0005-0000-0000-00000C1D0000}"/>
    <cellStyle name="Comma 4 2 4 7 3" xfId="10675" xr:uid="{00000000-0005-0000-0000-0000B01A0000}"/>
    <cellStyle name="Comma 4 2 4 8" xfId="7136" xr:uid="{00000000-0005-0000-0000-00000D1D0000}"/>
    <cellStyle name="Comma 4 2 4 8 2" xfId="7137" xr:uid="{00000000-0005-0000-0000-00000E1D0000}"/>
    <cellStyle name="Comma 4 2 4 8 3" xfId="10676" xr:uid="{00000000-0005-0000-0000-0000B21A0000}"/>
    <cellStyle name="Comma 4 2 4 9" xfId="7138" xr:uid="{00000000-0005-0000-0000-00000F1D0000}"/>
    <cellStyle name="Comma 4 2 4 9 2" xfId="7139" xr:uid="{00000000-0005-0000-0000-0000101D0000}"/>
    <cellStyle name="Comma 4 2 4 9 3" xfId="10677" xr:uid="{00000000-0005-0000-0000-0000B41A0000}"/>
    <cellStyle name="Comma 4 2 40" xfId="7140" xr:uid="{00000000-0005-0000-0000-0000111D0000}"/>
    <cellStyle name="Comma 4 2 40 2" xfId="7141" xr:uid="{00000000-0005-0000-0000-0000121D0000}"/>
    <cellStyle name="Comma 4 2 40 3" xfId="10678" xr:uid="{00000000-0005-0000-0000-0000B61A0000}"/>
    <cellStyle name="Comma 4 2 41" xfId="7142" xr:uid="{00000000-0005-0000-0000-0000131D0000}"/>
    <cellStyle name="Comma 4 2 41 2" xfId="7143" xr:uid="{00000000-0005-0000-0000-0000141D0000}"/>
    <cellStyle name="Comma 4 2 41 3" xfId="10679" xr:uid="{00000000-0005-0000-0000-0000B81A0000}"/>
    <cellStyle name="Comma 4 2 42" xfId="7144" xr:uid="{00000000-0005-0000-0000-0000151D0000}"/>
    <cellStyle name="Comma 4 2 42 2" xfId="7145" xr:uid="{00000000-0005-0000-0000-0000161D0000}"/>
    <cellStyle name="Comma 4 2 42 3" xfId="10680" xr:uid="{00000000-0005-0000-0000-0000BA1A0000}"/>
    <cellStyle name="Comma 4 2 43" xfId="7146" xr:uid="{00000000-0005-0000-0000-0000171D0000}"/>
    <cellStyle name="Comma 4 2 43 2" xfId="7147" xr:uid="{00000000-0005-0000-0000-0000181D0000}"/>
    <cellStyle name="Comma 4 2 43 3" xfId="10681" xr:uid="{00000000-0005-0000-0000-0000BC1A0000}"/>
    <cellStyle name="Comma 4 2 44" xfId="7148" xr:uid="{00000000-0005-0000-0000-0000191D0000}"/>
    <cellStyle name="Comma 4 2 44 2" xfId="7149" xr:uid="{00000000-0005-0000-0000-00001A1D0000}"/>
    <cellStyle name="Comma 4 2 44 3" xfId="10682" xr:uid="{00000000-0005-0000-0000-0000BE1A0000}"/>
    <cellStyle name="Comma 4 2 45" xfId="7150" xr:uid="{00000000-0005-0000-0000-00001B1D0000}"/>
    <cellStyle name="Comma 4 2 45 2" xfId="7151" xr:uid="{00000000-0005-0000-0000-00001C1D0000}"/>
    <cellStyle name="Comma 4 2 45 3" xfId="10683" xr:uid="{00000000-0005-0000-0000-0000C01A0000}"/>
    <cellStyle name="Comma 4 2 46" xfId="7152" xr:uid="{00000000-0005-0000-0000-00001D1D0000}"/>
    <cellStyle name="Comma 4 2 46 2" xfId="7153" xr:uid="{00000000-0005-0000-0000-00001E1D0000}"/>
    <cellStyle name="Comma 4 2 46 3" xfId="10684" xr:uid="{00000000-0005-0000-0000-0000C21A0000}"/>
    <cellStyle name="Comma 4 2 47" xfId="7154" xr:uid="{00000000-0005-0000-0000-00001F1D0000}"/>
    <cellStyle name="Comma 4 2 47 2" xfId="7155" xr:uid="{00000000-0005-0000-0000-0000201D0000}"/>
    <cellStyle name="Comma 4 2 47 3" xfId="10685" xr:uid="{00000000-0005-0000-0000-0000C41A0000}"/>
    <cellStyle name="Comma 4 2 48" xfId="7156" xr:uid="{00000000-0005-0000-0000-0000211D0000}"/>
    <cellStyle name="Comma 4 2 48 2" xfId="7157" xr:uid="{00000000-0005-0000-0000-0000221D0000}"/>
    <cellStyle name="Comma 4 2 48 3" xfId="10686" xr:uid="{00000000-0005-0000-0000-0000C61A0000}"/>
    <cellStyle name="Comma 4 2 49" xfId="7158" xr:uid="{00000000-0005-0000-0000-0000231D0000}"/>
    <cellStyle name="Comma 4 2 49 2" xfId="7159" xr:uid="{00000000-0005-0000-0000-0000241D0000}"/>
    <cellStyle name="Comma 4 2 49 3" xfId="10687" xr:uid="{00000000-0005-0000-0000-0000C81A0000}"/>
    <cellStyle name="Comma 4 2 5" xfId="7160" xr:uid="{00000000-0005-0000-0000-0000251D0000}"/>
    <cellStyle name="Comma 4 2 5 10" xfId="7161" xr:uid="{00000000-0005-0000-0000-0000261D0000}"/>
    <cellStyle name="Comma 4 2 5 10 2" xfId="7162" xr:uid="{00000000-0005-0000-0000-0000271D0000}"/>
    <cellStyle name="Comma 4 2 5 10 3" xfId="10689" xr:uid="{00000000-0005-0000-0000-0000CB1A0000}"/>
    <cellStyle name="Comma 4 2 5 11" xfId="7163" xr:uid="{00000000-0005-0000-0000-0000281D0000}"/>
    <cellStyle name="Comma 4 2 5 11 2" xfId="7164" xr:uid="{00000000-0005-0000-0000-0000291D0000}"/>
    <cellStyle name="Comma 4 2 5 11 3" xfId="10690" xr:uid="{00000000-0005-0000-0000-0000CD1A0000}"/>
    <cellStyle name="Comma 4 2 5 12" xfId="7165" xr:uid="{00000000-0005-0000-0000-00002A1D0000}"/>
    <cellStyle name="Comma 4 2 5 12 2" xfId="7166" xr:uid="{00000000-0005-0000-0000-00002B1D0000}"/>
    <cellStyle name="Comma 4 2 5 12 3" xfId="10691" xr:uid="{00000000-0005-0000-0000-0000CF1A0000}"/>
    <cellStyle name="Comma 4 2 5 13" xfId="7167" xr:uid="{00000000-0005-0000-0000-00002C1D0000}"/>
    <cellStyle name="Comma 4 2 5 13 2" xfId="7168" xr:uid="{00000000-0005-0000-0000-00002D1D0000}"/>
    <cellStyle name="Comma 4 2 5 13 3" xfId="10692" xr:uid="{00000000-0005-0000-0000-0000D11A0000}"/>
    <cellStyle name="Comma 4 2 5 14" xfId="7169" xr:uid="{00000000-0005-0000-0000-00002E1D0000}"/>
    <cellStyle name="Comma 4 2 5 14 2" xfId="7170" xr:uid="{00000000-0005-0000-0000-00002F1D0000}"/>
    <cellStyle name="Comma 4 2 5 14 3" xfId="10693" xr:uid="{00000000-0005-0000-0000-0000D31A0000}"/>
    <cellStyle name="Comma 4 2 5 15" xfId="7171" xr:uid="{00000000-0005-0000-0000-0000301D0000}"/>
    <cellStyle name="Comma 4 2 5 15 2" xfId="7172" xr:uid="{00000000-0005-0000-0000-0000311D0000}"/>
    <cellStyle name="Comma 4 2 5 15 3" xfId="10694" xr:uid="{00000000-0005-0000-0000-0000D51A0000}"/>
    <cellStyle name="Comma 4 2 5 16" xfId="7173" xr:uid="{00000000-0005-0000-0000-0000321D0000}"/>
    <cellStyle name="Comma 4 2 5 16 2" xfId="7174" xr:uid="{00000000-0005-0000-0000-0000331D0000}"/>
    <cellStyle name="Comma 4 2 5 16 3" xfId="10695" xr:uid="{00000000-0005-0000-0000-0000D71A0000}"/>
    <cellStyle name="Comma 4 2 5 17" xfId="7175" xr:uid="{00000000-0005-0000-0000-0000341D0000}"/>
    <cellStyle name="Comma 4 2 5 17 2" xfId="7176" xr:uid="{00000000-0005-0000-0000-0000351D0000}"/>
    <cellStyle name="Comma 4 2 5 17 3" xfId="10696" xr:uid="{00000000-0005-0000-0000-0000D91A0000}"/>
    <cellStyle name="Comma 4 2 5 18" xfId="7177" xr:uid="{00000000-0005-0000-0000-0000361D0000}"/>
    <cellStyle name="Comma 4 2 5 18 2" xfId="7178" xr:uid="{00000000-0005-0000-0000-0000371D0000}"/>
    <cellStyle name="Comma 4 2 5 18 3" xfId="10697" xr:uid="{00000000-0005-0000-0000-0000DB1A0000}"/>
    <cellStyle name="Comma 4 2 5 19" xfId="7179" xr:uid="{00000000-0005-0000-0000-0000381D0000}"/>
    <cellStyle name="Comma 4 2 5 19 2" xfId="7180" xr:uid="{00000000-0005-0000-0000-0000391D0000}"/>
    <cellStyle name="Comma 4 2 5 19 3" xfId="10698" xr:uid="{00000000-0005-0000-0000-0000DD1A0000}"/>
    <cellStyle name="Comma 4 2 5 2" xfId="7181" xr:uid="{00000000-0005-0000-0000-00003A1D0000}"/>
    <cellStyle name="Comma 4 2 5 2 2" xfId="7182" xr:uid="{00000000-0005-0000-0000-00003B1D0000}"/>
    <cellStyle name="Comma 4 2 5 2 3" xfId="10699" xr:uid="{00000000-0005-0000-0000-0000DF1A0000}"/>
    <cellStyle name="Comma 4 2 5 20" xfId="7183" xr:uid="{00000000-0005-0000-0000-00003C1D0000}"/>
    <cellStyle name="Comma 4 2 5 20 2" xfId="7184" xr:uid="{00000000-0005-0000-0000-00003D1D0000}"/>
    <cellStyle name="Comma 4 2 5 20 3" xfId="10700" xr:uid="{00000000-0005-0000-0000-0000E11A0000}"/>
    <cellStyle name="Comma 4 2 5 21" xfId="7185" xr:uid="{00000000-0005-0000-0000-00003E1D0000}"/>
    <cellStyle name="Comma 4 2 5 21 2" xfId="7186" xr:uid="{00000000-0005-0000-0000-00003F1D0000}"/>
    <cellStyle name="Comma 4 2 5 21 3" xfId="10701" xr:uid="{00000000-0005-0000-0000-0000E31A0000}"/>
    <cellStyle name="Comma 4 2 5 22" xfId="7187" xr:uid="{00000000-0005-0000-0000-0000401D0000}"/>
    <cellStyle name="Comma 4 2 5 22 2" xfId="7188" xr:uid="{00000000-0005-0000-0000-0000411D0000}"/>
    <cellStyle name="Comma 4 2 5 22 3" xfId="10702" xr:uid="{00000000-0005-0000-0000-0000E51A0000}"/>
    <cellStyle name="Comma 4 2 5 23" xfId="7189" xr:uid="{00000000-0005-0000-0000-0000421D0000}"/>
    <cellStyle name="Comma 4 2 5 23 2" xfId="7190" xr:uid="{00000000-0005-0000-0000-0000431D0000}"/>
    <cellStyle name="Comma 4 2 5 23 3" xfId="10703" xr:uid="{00000000-0005-0000-0000-0000E71A0000}"/>
    <cellStyle name="Comma 4 2 5 24" xfId="7191" xr:uid="{00000000-0005-0000-0000-0000441D0000}"/>
    <cellStyle name="Comma 4 2 5 24 2" xfId="11071" xr:uid="{00000000-0005-0000-0000-0000541D0000}"/>
    <cellStyle name="Comma 4 2 5 24 3" xfId="9487" xr:uid="{00000000-0005-0000-0000-0000CD1A0000}"/>
    <cellStyle name="Comma 4 2 5 25" xfId="7192" xr:uid="{00000000-0005-0000-0000-0000451D0000}"/>
    <cellStyle name="Comma 4 2 5 26" xfId="10688" xr:uid="{00000000-0005-0000-0000-0000CA1A0000}"/>
    <cellStyle name="Comma 4 2 5 3" xfId="7193" xr:uid="{00000000-0005-0000-0000-0000461D0000}"/>
    <cellStyle name="Comma 4 2 5 3 2" xfId="7194" xr:uid="{00000000-0005-0000-0000-0000471D0000}"/>
    <cellStyle name="Comma 4 2 5 3 3" xfId="10704" xr:uid="{00000000-0005-0000-0000-0000EB1A0000}"/>
    <cellStyle name="Comma 4 2 5 4" xfId="7195" xr:uid="{00000000-0005-0000-0000-0000481D0000}"/>
    <cellStyle name="Comma 4 2 5 4 2" xfId="7196" xr:uid="{00000000-0005-0000-0000-0000491D0000}"/>
    <cellStyle name="Comma 4 2 5 4 3" xfId="10705" xr:uid="{00000000-0005-0000-0000-0000ED1A0000}"/>
    <cellStyle name="Comma 4 2 5 5" xfId="7197" xr:uid="{00000000-0005-0000-0000-00004A1D0000}"/>
    <cellStyle name="Comma 4 2 5 5 2" xfId="7198" xr:uid="{00000000-0005-0000-0000-00004B1D0000}"/>
    <cellStyle name="Comma 4 2 5 5 3" xfId="10706" xr:uid="{00000000-0005-0000-0000-0000EF1A0000}"/>
    <cellStyle name="Comma 4 2 5 6" xfId="7199" xr:uid="{00000000-0005-0000-0000-00004C1D0000}"/>
    <cellStyle name="Comma 4 2 5 6 2" xfId="7200" xr:uid="{00000000-0005-0000-0000-00004D1D0000}"/>
    <cellStyle name="Comma 4 2 5 6 3" xfId="10707" xr:uid="{00000000-0005-0000-0000-0000F11A0000}"/>
    <cellStyle name="Comma 4 2 5 7" xfId="7201" xr:uid="{00000000-0005-0000-0000-00004E1D0000}"/>
    <cellStyle name="Comma 4 2 5 7 2" xfId="7202" xr:uid="{00000000-0005-0000-0000-00004F1D0000}"/>
    <cellStyle name="Comma 4 2 5 7 3" xfId="10708" xr:uid="{00000000-0005-0000-0000-0000F31A0000}"/>
    <cellStyle name="Comma 4 2 5 8" xfId="7203" xr:uid="{00000000-0005-0000-0000-0000501D0000}"/>
    <cellStyle name="Comma 4 2 5 8 2" xfId="7204" xr:uid="{00000000-0005-0000-0000-0000511D0000}"/>
    <cellStyle name="Comma 4 2 5 8 3" xfId="10709" xr:uid="{00000000-0005-0000-0000-0000F51A0000}"/>
    <cellStyle name="Comma 4 2 5 9" xfId="7205" xr:uid="{00000000-0005-0000-0000-0000521D0000}"/>
    <cellStyle name="Comma 4 2 5 9 2" xfId="7206" xr:uid="{00000000-0005-0000-0000-0000531D0000}"/>
    <cellStyle name="Comma 4 2 5 9 3" xfId="10710" xr:uid="{00000000-0005-0000-0000-0000F71A0000}"/>
    <cellStyle name="Comma 4 2 50" xfId="7207" xr:uid="{00000000-0005-0000-0000-0000541D0000}"/>
    <cellStyle name="Comma 4 2 50 2" xfId="7208" xr:uid="{00000000-0005-0000-0000-0000551D0000}"/>
    <cellStyle name="Comma 4 2 50 3" xfId="10711" xr:uid="{00000000-0005-0000-0000-0000F91A0000}"/>
    <cellStyle name="Comma 4 2 51" xfId="7209" xr:uid="{00000000-0005-0000-0000-0000561D0000}"/>
    <cellStyle name="Comma 4 2 51 2" xfId="7210" xr:uid="{00000000-0005-0000-0000-0000571D0000}"/>
    <cellStyle name="Comma 4 2 51 3" xfId="10712" xr:uid="{00000000-0005-0000-0000-0000FB1A0000}"/>
    <cellStyle name="Comma 4 2 52" xfId="7211" xr:uid="{00000000-0005-0000-0000-0000581D0000}"/>
    <cellStyle name="Comma 4 2 52 2" xfId="7212" xr:uid="{00000000-0005-0000-0000-0000591D0000}"/>
    <cellStyle name="Comma 4 2 52 3" xfId="10713" xr:uid="{00000000-0005-0000-0000-0000FD1A0000}"/>
    <cellStyle name="Comma 4 2 53" xfId="7213" xr:uid="{00000000-0005-0000-0000-00005A1D0000}"/>
    <cellStyle name="Comma 4 2 53 2" xfId="7214" xr:uid="{00000000-0005-0000-0000-00005B1D0000}"/>
    <cellStyle name="Comma 4 2 53 3" xfId="10714" xr:uid="{00000000-0005-0000-0000-0000FF1A0000}"/>
    <cellStyle name="Comma 4 2 54" xfId="7215" xr:uid="{00000000-0005-0000-0000-00005C1D0000}"/>
    <cellStyle name="Comma 4 2 54 2" xfId="7216" xr:uid="{00000000-0005-0000-0000-00005D1D0000}"/>
    <cellStyle name="Comma 4 2 54 3" xfId="10715" xr:uid="{00000000-0005-0000-0000-0000011B0000}"/>
    <cellStyle name="Comma 4 2 55" xfId="7217" xr:uid="{00000000-0005-0000-0000-00005E1D0000}"/>
    <cellStyle name="Comma 4 2 55 2" xfId="7218" xr:uid="{00000000-0005-0000-0000-00005F1D0000}"/>
    <cellStyle name="Comma 4 2 55 3" xfId="10716" xr:uid="{00000000-0005-0000-0000-0000031B0000}"/>
    <cellStyle name="Comma 4 2 56" xfId="7219" xr:uid="{00000000-0005-0000-0000-0000601D0000}"/>
    <cellStyle name="Comma 4 2 56 2" xfId="7220" xr:uid="{00000000-0005-0000-0000-0000611D0000}"/>
    <cellStyle name="Comma 4 2 56 3" xfId="10717" xr:uid="{00000000-0005-0000-0000-0000051B0000}"/>
    <cellStyle name="Comma 4 2 57" xfId="7221" xr:uid="{00000000-0005-0000-0000-0000621D0000}"/>
    <cellStyle name="Comma 4 2 57 2" xfId="7222" xr:uid="{00000000-0005-0000-0000-0000631D0000}"/>
    <cellStyle name="Comma 4 2 57 3" xfId="10718" xr:uid="{00000000-0005-0000-0000-0000071B0000}"/>
    <cellStyle name="Comma 4 2 58" xfId="7223" xr:uid="{00000000-0005-0000-0000-0000641D0000}"/>
    <cellStyle name="Comma 4 2 58 2" xfId="7224" xr:uid="{00000000-0005-0000-0000-0000651D0000}"/>
    <cellStyle name="Comma 4 2 58 3" xfId="10719" xr:uid="{00000000-0005-0000-0000-0000091B0000}"/>
    <cellStyle name="Comma 4 2 59" xfId="7225" xr:uid="{00000000-0005-0000-0000-0000661D0000}"/>
    <cellStyle name="Comma 4 2 59 2" xfId="7226" xr:uid="{00000000-0005-0000-0000-0000671D0000}"/>
    <cellStyle name="Comma 4 2 59 3" xfId="10720" xr:uid="{00000000-0005-0000-0000-00000B1B0000}"/>
    <cellStyle name="Comma 4 2 6" xfId="7227" xr:uid="{00000000-0005-0000-0000-0000681D0000}"/>
    <cellStyle name="Comma 4 2 6 10" xfId="7228" xr:uid="{00000000-0005-0000-0000-0000691D0000}"/>
    <cellStyle name="Comma 4 2 6 10 2" xfId="7229" xr:uid="{00000000-0005-0000-0000-00006A1D0000}"/>
    <cellStyle name="Comma 4 2 6 10 3" xfId="10722" xr:uid="{00000000-0005-0000-0000-00000E1B0000}"/>
    <cellStyle name="Comma 4 2 6 11" xfId="7230" xr:uid="{00000000-0005-0000-0000-00006B1D0000}"/>
    <cellStyle name="Comma 4 2 6 11 2" xfId="7231" xr:uid="{00000000-0005-0000-0000-00006C1D0000}"/>
    <cellStyle name="Comma 4 2 6 11 3" xfId="10723" xr:uid="{00000000-0005-0000-0000-0000101B0000}"/>
    <cellStyle name="Comma 4 2 6 12" xfId="7232" xr:uid="{00000000-0005-0000-0000-00006D1D0000}"/>
    <cellStyle name="Comma 4 2 6 12 2" xfId="7233" xr:uid="{00000000-0005-0000-0000-00006E1D0000}"/>
    <cellStyle name="Comma 4 2 6 12 3" xfId="10724" xr:uid="{00000000-0005-0000-0000-0000121B0000}"/>
    <cellStyle name="Comma 4 2 6 13" xfId="7234" xr:uid="{00000000-0005-0000-0000-00006F1D0000}"/>
    <cellStyle name="Comma 4 2 6 13 2" xfId="7235" xr:uid="{00000000-0005-0000-0000-0000701D0000}"/>
    <cellStyle name="Comma 4 2 6 13 3" xfId="10725" xr:uid="{00000000-0005-0000-0000-0000141B0000}"/>
    <cellStyle name="Comma 4 2 6 14" xfId="7236" xr:uid="{00000000-0005-0000-0000-0000711D0000}"/>
    <cellStyle name="Comma 4 2 6 14 2" xfId="7237" xr:uid="{00000000-0005-0000-0000-0000721D0000}"/>
    <cellStyle name="Comma 4 2 6 14 3" xfId="10726" xr:uid="{00000000-0005-0000-0000-0000161B0000}"/>
    <cellStyle name="Comma 4 2 6 15" xfId="7238" xr:uid="{00000000-0005-0000-0000-0000731D0000}"/>
    <cellStyle name="Comma 4 2 6 15 2" xfId="7239" xr:uid="{00000000-0005-0000-0000-0000741D0000}"/>
    <cellStyle name="Comma 4 2 6 15 3" xfId="10727" xr:uid="{00000000-0005-0000-0000-0000181B0000}"/>
    <cellStyle name="Comma 4 2 6 16" xfId="7240" xr:uid="{00000000-0005-0000-0000-0000751D0000}"/>
    <cellStyle name="Comma 4 2 6 16 2" xfId="7241" xr:uid="{00000000-0005-0000-0000-0000761D0000}"/>
    <cellStyle name="Comma 4 2 6 16 3" xfId="10728" xr:uid="{00000000-0005-0000-0000-00001A1B0000}"/>
    <cellStyle name="Comma 4 2 6 17" xfId="7242" xr:uid="{00000000-0005-0000-0000-0000771D0000}"/>
    <cellStyle name="Comma 4 2 6 17 2" xfId="7243" xr:uid="{00000000-0005-0000-0000-0000781D0000}"/>
    <cellStyle name="Comma 4 2 6 17 3" xfId="10729" xr:uid="{00000000-0005-0000-0000-00001C1B0000}"/>
    <cellStyle name="Comma 4 2 6 18" xfId="7244" xr:uid="{00000000-0005-0000-0000-0000791D0000}"/>
    <cellStyle name="Comma 4 2 6 18 2" xfId="7245" xr:uid="{00000000-0005-0000-0000-00007A1D0000}"/>
    <cellStyle name="Comma 4 2 6 18 3" xfId="10730" xr:uid="{00000000-0005-0000-0000-00001E1B0000}"/>
    <cellStyle name="Comma 4 2 6 19" xfId="7246" xr:uid="{00000000-0005-0000-0000-00007B1D0000}"/>
    <cellStyle name="Comma 4 2 6 19 2" xfId="7247" xr:uid="{00000000-0005-0000-0000-00007C1D0000}"/>
    <cellStyle name="Comma 4 2 6 19 3" xfId="10731" xr:uid="{00000000-0005-0000-0000-0000201B0000}"/>
    <cellStyle name="Comma 4 2 6 2" xfId="7248" xr:uid="{00000000-0005-0000-0000-00007D1D0000}"/>
    <cellStyle name="Comma 4 2 6 2 2" xfId="7249" xr:uid="{00000000-0005-0000-0000-00007E1D0000}"/>
    <cellStyle name="Comma 4 2 6 2 3" xfId="10732" xr:uid="{00000000-0005-0000-0000-0000221B0000}"/>
    <cellStyle name="Comma 4 2 6 20" xfId="7250" xr:uid="{00000000-0005-0000-0000-00007F1D0000}"/>
    <cellStyle name="Comma 4 2 6 20 2" xfId="7251" xr:uid="{00000000-0005-0000-0000-0000801D0000}"/>
    <cellStyle name="Comma 4 2 6 20 3" xfId="10733" xr:uid="{00000000-0005-0000-0000-0000241B0000}"/>
    <cellStyle name="Comma 4 2 6 21" xfId="7252" xr:uid="{00000000-0005-0000-0000-0000811D0000}"/>
    <cellStyle name="Comma 4 2 6 21 2" xfId="7253" xr:uid="{00000000-0005-0000-0000-0000821D0000}"/>
    <cellStyle name="Comma 4 2 6 21 3" xfId="10734" xr:uid="{00000000-0005-0000-0000-0000261B0000}"/>
    <cellStyle name="Comma 4 2 6 22" xfId="7254" xr:uid="{00000000-0005-0000-0000-0000831D0000}"/>
    <cellStyle name="Comma 4 2 6 22 2" xfId="7255" xr:uid="{00000000-0005-0000-0000-0000841D0000}"/>
    <cellStyle name="Comma 4 2 6 22 3" xfId="10735" xr:uid="{00000000-0005-0000-0000-0000281B0000}"/>
    <cellStyle name="Comma 4 2 6 23" xfId="7256" xr:uid="{00000000-0005-0000-0000-0000851D0000}"/>
    <cellStyle name="Comma 4 2 6 23 2" xfId="7257" xr:uid="{00000000-0005-0000-0000-0000861D0000}"/>
    <cellStyle name="Comma 4 2 6 23 3" xfId="10736" xr:uid="{00000000-0005-0000-0000-00002A1B0000}"/>
    <cellStyle name="Comma 4 2 6 24" xfId="7258" xr:uid="{00000000-0005-0000-0000-0000871D0000}"/>
    <cellStyle name="Comma 4 2 6 24 2" xfId="11072" xr:uid="{00000000-0005-0000-0000-0000971D0000}"/>
    <cellStyle name="Comma 4 2 6 24 3" xfId="9490" xr:uid="{00000000-0005-0000-0000-0000101B0000}"/>
    <cellStyle name="Comma 4 2 6 25" xfId="7259" xr:uid="{00000000-0005-0000-0000-0000881D0000}"/>
    <cellStyle name="Comma 4 2 6 26" xfId="10721" xr:uid="{00000000-0005-0000-0000-00000D1B0000}"/>
    <cellStyle name="Comma 4 2 6 3" xfId="7260" xr:uid="{00000000-0005-0000-0000-0000891D0000}"/>
    <cellStyle name="Comma 4 2 6 3 2" xfId="7261" xr:uid="{00000000-0005-0000-0000-00008A1D0000}"/>
    <cellStyle name="Comma 4 2 6 3 3" xfId="10737" xr:uid="{00000000-0005-0000-0000-00002E1B0000}"/>
    <cellStyle name="Comma 4 2 6 4" xfId="7262" xr:uid="{00000000-0005-0000-0000-00008B1D0000}"/>
    <cellStyle name="Comma 4 2 6 4 2" xfId="7263" xr:uid="{00000000-0005-0000-0000-00008C1D0000}"/>
    <cellStyle name="Comma 4 2 6 4 3" xfId="10738" xr:uid="{00000000-0005-0000-0000-0000301B0000}"/>
    <cellStyle name="Comma 4 2 6 5" xfId="7264" xr:uid="{00000000-0005-0000-0000-00008D1D0000}"/>
    <cellStyle name="Comma 4 2 6 5 2" xfId="7265" xr:uid="{00000000-0005-0000-0000-00008E1D0000}"/>
    <cellStyle name="Comma 4 2 6 5 3" xfId="10739" xr:uid="{00000000-0005-0000-0000-0000321B0000}"/>
    <cellStyle name="Comma 4 2 6 6" xfId="7266" xr:uid="{00000000-0005-0000-0000-00008F1D0000}"/>
    <cellStyle name="Comma 4 2 6 6 2" xfId="7267" xr:uid="{00000000-0005-0000-0000-0000901D0000}"/>
    <cellStyle name="Comma 4 2 6 6 3" xfId="10740" xr:uid="{00000000-0005-0000-0000-0000341B0000}"/>
    <cellStyle name="Comma 4 2 6 7" xfId="7268" xr:uid="{00000000-0005-0000-0000-0000911D0000}"/>
    <cellStyle name="Comma 4 2 6 7 2" xfId="7269" xr:uid="{00000000-0005-0000-0000-0000921D0000}"/>
    <cellStyle name="Comma 4 2 6 7 3" xfId="10741" xr:uid="{00000000-0005-0000-0000-0000361B0000}"/>
    <cellStyle name="Comma 4 2 6 8" xfId="7270" xr:uid="{00000000-0005-0000-0000-0000931D0000}"/>
    <cellStyle name="Comma 4 2 6 8 2" xfId="7271" xr:uid="{00000000-0005-0000-0000-0000941D0000}"/>
    <cellStyle name="Comma 4 2 6 8 3" xfId="10742" xr:uid="{00000000-0005-0000-0000-0000381B0000}"/>
    <cellStyle name="Comma 4 2 6 9" xfId="7272" xr:uid="{00000000-0005-0000-0000-0000951D0000}"/>
    <cellStyle name="Comma 4 2 6 9 2" xfId="7273" xr:uid="{00000000-0005-0000-0000-0000961D0000}"/>
    <cellStyle name="Comma 4 2 6 9 3" xfId="10743" xr:uid="{00000000-0005-0000-0000-00003A1B0000}"/>
    <cellStyle name="Comma 4 2 60" xfId="7274" xr:uid="{00000000-0005-0000-0000-0000971D0000}"/>
    <cellStyle name="Comma 4 2 60 2" xfId="7275" xr:uid="{00000000-0005-0000-0000-0000981D0000}"/>
    <cellStyle name="Comma 4 2 60 3" xfId="10744" xr:uid="{00000000-0005-0000-0000-00003C1B0000}"/>
    <cellStyle name="Comma 4 2 60 4" xfId="11073" xr:uid="{00000000-0005-0000-0000-0000A71D0000}"/>
    <cellStyle name="Comma 4 2 61" xfId="7276" xr:uid="{00000000-0005-0000-0000-0000991D0000}"/>
    <cellStyle name="Comma 4 2 61 2" xfId="7277" xr:uid="{00000000-0005-0000-0000-00009A1D0000}"/>
    <cellStyle name="Comma 4 2 61 3" xfId="10745" xr:uid="{00000000-0005-0000-0000-00003E1B0000}"/>
    <cellStyle name="Comma 4 2 62" xfId="7278" xr:uid="{00000000-0005-0000-0000-00009B1D0000}"/>
    <cellStyle name="Comma 4 2 62 2" xfId="11074" xr:uid="{00000000-0005-0000-0000-0000AB1D0000}"/>
    <cellStyle name="Comma 4 2 62 3" xfId="9491" xr:uid="{00000000-0005-0000-0000-0000241B0000}"/>
    <cellStyle name="Comma 4 2 63" xfId="7279" xr:uid="{00000000-0005-0000-0000-00009C1D0000}"/>
    <cellStyle name="Comma 4 2 64" xfId="10376" xr:uid="{00000000-0005-0000-0000-000019180000}"/>
    <cellStyle name="Comma 4 2 7" xfId="7280" xr:uid="{00000000-0005-0000-0000-00009D1D0000}"/>
    <cellStyle name="Comma 4 2 7 10" xfId="7281" xr:uid="{00000000-0005-0000-0000-00009E1D0000}"/>
    <cellStyle name="Comma 4 2 7 10 2" xfId="7282" xr:uid="{00000000-0005-0000-0000-00009F1D0000}"/>
    <cellStyle name="Comma 4 2 7 10 3" xfId="10747" xr:uid="{00000000-0005-0000-0000-0000431B0000}"/>
    <cellStyle name="Comma 4 2 7 11" xfId="7283" xr:uid="{00000000-0005-0000-0000-0000A01D0000}"/>
    <cellStyle name="Comma 4 2 7 11 2" xfId="7284" xr:uid="{00000000-0005-0000-0000-0000A11D0000}"/>
    <cellStyle name="Comma 4 2 7 11 3" xfId="10748" xr:uid="{00000000-0005-0000-0000-0000451B0000}"/>
    <cellStyle name="Comma 4 2 7 12" xfId="7285" xr:uid="{00000000-0005-0000-0000-0000A21D0000}"/>
    <cellStyle name="Comma 4 2 7 12 2" xfId="7286" xr:uid="{00000000-0005-0000-0000-0000A31D0000}"/>
    <cellStyle name="Comma 4 2 7 12 3" xfId="10749" xr:uid="{00000000-0005-0000-0000-0000471B0000}"/>
    <cellStyle name="Comma 4 2 7 13" xfId="7287" xr:uid="{00000000-0005-0000-0000-0000A41D0000}"/>
    <cellStyle name="Comma 4 2 7 13 2" xfId="7288" xr:uid="{00000000-0005-0000-0000-0000A51D0000}"/>
    <cellStyle name="Comma 4 2 7 13 3" xfId="10750" xr:uid="{00000000-0005-0000-0000-0000491B0000}"/>
    <cellStyle name="Comma 4 2 7 14" xfId="7289" xr:uid="{00000000-0005-0000-0000-0000A61D0000}"/>
    <cellStyle name="Comma 4 2 7 14 2" xfId="7290" xr:uid="{00000000-0005-0000-0000-0000A71D0000}"/>
    <cellStyle name="Comma 4 2 7 14 3" xfId="10751" xr:uid="{00000000-0005-0000-0000-00004B1B0000}"/>
    <cellStyle name="Comma 4 2 7 15" xfId="7291" xr:uid="{00000000-0005-0000-0000-0000A81D0000}"/>
    <cellStyle name="Comma 4 2 7 15 2" xfId="7292" xr:uid="{00000000-0005-0000-0000-0000A91D0000}"/>
    <cellStyle name="Comma 4 2 7 15 3" xfId="10752" xr:uid="{00000000-0005-0000-0000-00004D1B0000}"/>
    <cellStyle name="Comma 4 2 7 16" xfId="7293" xr:uid="{00000000-0005-0000-0000-0000AA1D0000}"/>
    <cellStyle name="Comma 4 2 7 16 2" xfId="7294" xr:uid="{00000000-0005-0000-0000-0000AB1D0000}"/>
    <cellStyle name="Comma 4 2 7 16 3" xfId="10753" xr:uid="{00000000-0005-0000-0000-00004F1B0000}"/>
    <cellStyle name="Comma 4 2 7 17" xfId="7295" xr:uid="{00000000-0005-0000-0000-0000AC1D0000}"/>
    <cellStyle name="Comma 4 2 7 17 2" xfId="7296" xr:uid="{00000000-0005-0000-0000-0000AD1D0000}"/>
    <cellStyle name="Comma 4 2 7 17 3" xfId="10754" xr:uid="{00000000-0005-0000-0000-0000511B0000}"/>
    <cellStyle name="Comma 4 2 7 18" xfId="7297" xr:uid="{00000000-0005-0000-0000-0000AE1D0000}"/>
    <cellStyle name="Comma 4 2 7 18 2" xfId="7298" xr:uid="{00000000-0005-0000-0000-0000AF1D0000}"/>
    <cellStyle name="Comma 4 2 7 18 3" xfId="10755" xr:uid="{00000000-0005-0000-0000-0000531B0000}"/>
    <cellStyle name="Comma 4 2 7 19" xfId="7299" xr:uid="{00000000-0005-0000-0000-0000B01D0000}"/>
    <cellStyle name="Comma 4 2 7 19 2" xfId="7300" xr:uid="{00000000-0005-0000-0000-0000B11D0000}"/>
    <cellStyle name="Comma 4 2 7 19 3" xfId="10756" xr:uid="{00000000-0005-0000-0000-0000551B0000}"/>
    <cellStyle name="Comma 4 2 7 2" xfId="7301" xr:uid="{00000000-0005-0000-0000-0000B21D0000}"/>
    <cellStyle name="Comma 4 2 7 2 2" xfId="7302" xr:uid="{00000000-0005-0000-0000-0000B31D0000}"/>
    <cellStyle name="Comma 4 2 7 2 3" xfId="10757" xr:uid="{00000000-0005-0000-0000-0000571B0000}"/>
    <cellStyle name="Comma 4 2 7 20" xfId="7303" xr:uid="{00000000-0005-0000-0000-0000B41D0000}"/>
    <cellStyle name="Comma 4 2 7 20 2" xfId="7304" xr:uid="{00000000-0005-0000-0000-0000B51D0000}"/>
    <cellStyle name="Comma 4 2 7 20 3" xfId="10758" xr:uid="{00000000-0005-0000-0000-0000591B0000}"/>
    <cellStyle name="Comma 4 2 7 21" xfId="7305" xr:uid="{00000000-0005-0000-0000-0000B61D0000}"/>
    <cellStyle name="Comma 4 2 7 21 2" xfId="7306" xr:uid="{00000000-0005-0000-0000-0000B71D0000}"/>
    <cellStyle name="Comma 4 2 7 21 3" xfId="10759" xr:uid="{00000000-0005-0000-0000-00005B1B0000}"/>
    <cellStyle name="Comma 4 2 7 22" xfId="7307" xr:uid="{00000000-0005-0000-0000-0000B81D0000}"/>
    <cellStyle name="Comma 4 2 7 22 2" xfId="7308" xr:uid="{00000000-0005-0000-0000-0000B91D0000}"/>
    <cellStyle name="Comma 4 2 7 22 3" xfId="10760" xr:uid="{00000000-0005-0000-0000-00005D1B0000}"/>
    <cellStyle name="Comma 4 2 7 23" xfId="7309" xr:uid="{00000000-0005-0000-0000-0000BA1D0000}"/>
    <cellStyle name="Comma 4 2 7 23 2" xfId="7310" xr:uid="{00000000-0005-0000-0000-0000BB1D0000}"/>
    <cellStyle name="Comma 4 2 7 23 3" xfId="10761" xr:uid="{00000000-0005-0000-0000-00005F1B0000}"/>
    <cellStyle name="Comma 4 2 7 24" xfId="7311" xr:uid="{00000000-0005-0000-0000-0000BC1D0000}"/>
    <cellStyle name="Comma 4 2 7 24 2" xfId="11075" xr:uid="{00000000-0005-0000-0000-0000CC1D0000}"/>
    <cellStyle name="Comma 4 2 7 24 3" xfId="9492" xr:uid="{00000000-0005-0000-0000-0000451B0000}"/>
    <cellStyle name="Comma 4 2 7 25" xfId="7312" xr:uid="{00000000-0005-0000-0000-0000BD1D0000}"/>
    <cellStyle name="Comma 4 2 7 26" xfId="10746" xr:uid="{00000000-0005-0000-0000-0000421B0000}"/>
    <cellStyle name="Comma 4 2 7 3" xfId="7313" xr:uid="{00000000-0005-0000-0000-0000BE1D0000}"/>
    <cellStyle name="Comma 4 2 7 3 2" xfId="7314" xr:uid="{00000000-0005-0000-0000-0000BF1D0000}"/>
    <cellStyle name="Comma 4 2 7 3 3" xfId="10762" xr:uid="{00000000-0005-0000-0000-0000631B0000}"/>
    <cellStyle name="Comma 4 2 7 4" xfId="7315" xr:uid="{00000000-0005-0000-0000-0000C01D0000}"/>
    <cellStyle name="Comma 4 2 7 4 2" xfId="7316" xr:uid="{00000000-0005-0000-0000-0000C11D0000}"/>
    <cellStyle name="Comma 4 2 7 4 3" xfId="10763" xr:uid="{00000000-0005-0000-0000-0000651B0000}"/>
    <cellStyle name="Comma 4 2 7 5" xfId="7317" xr:uid="{00000000-0005-0000-0000-0000C21D0000}"/>
    <cellStyle name="Comma 4 2 7 5 2" xfId="7318" xr:uid="{00000000-0005-0000-0000-0000C31D0000}"/>
    <cellStyle name="Comma 4 2 7 5 3" xfId="10764" xr:uid="{00000000-0005-0000-0000-0000671B0000}"/>
    <cellStyle name="Comma 4 2 7 6" xfId="7319" xr:uid="{00000000-0005-0000-0000-0000C41D0000}"/>
    <cellStyle name="Comma 4 2 7 6 2" xfId="7320" xr:uid="{00000000-0005-0000-0000-0000C51D0000}"/>
    <cellStyle name="Comma 4 2 7 6 3" xfId="10765" xr:uid="{00000000-0005-0000-0000-0000691B0000}"/>
    <cellStyle name="Comma 4 2 7 7" xfId="7321" xr:uid="{00000000-0005-0000-0000-0000C61D0000}"/>
    <cellStyle name="Comma 4 2 7 7 2" xfId="7322" xr:uid="{00000000-0005-0000-0000-0000C71D0000}"/>
    <cellStyle name="Comma 4 2 7 7 3" xfId="10766" xr:uid="{00000000-0005-0000-0000-00006B1B0000}"/>
    <cellStyle name="Comma 4 2 7 8" xfId="7323" xr:uid="{00000000-0005-0000-0000-0000C81D0000}"/>
    <cellStyle name="Comma 4 2 7 8 2" xfId="7324" xr:uid="{00000000-0005-0000-0000-0000C91D0000}"/>
    <cellStyle name="Comma 4 2 7 8 3" xfId="10767" xr:uid="{00000000-0005-0000-0000-00006D1B0000}"/>
    <cellStyle name="Comma 4 2 7 9" xfId="7325" xr:uid="{00000000-0005-0000-0000-0000CA1D0000}"/>
    <cellStyle name="Comma 4 2 7 9 2" xfId="7326" xr:uid="{00000000-0005-0000-0000-0000CB1D0000}"/>
    <cellStyle name="Comma 4 2 7 9 3" xfId="10768" xr:uid="{00000000-0005-0000-0000-00006F1B0000}"/>
    <cellStyle name="Comma 4 2 8" xfId="7327" xr:uid="{00000000-0005-0000-0000-0000CC1D0000}"/>
    <cellStyle name="Comma 4 2 8 2" xfId="7328" xr:uid="{00000000-0005-0000-0000-0000CD1D0000}"/>
    <cellStyle name="Comma 4 2 8 2 2" xfId="7329" xr:uid="{00000000-0005-0000-0000-0000CE1D0000}"/>
    <cellStyle name="Comma 4 2 8 2 3" xfId="10770" xr:uid="{00000000-0005-0000-0000-0000721B0000}"/>
    <cellStyle name="Comma 4 2 8 3" xfId="7330" xr:uid="{00000000-0005-0000-0000-0000CF1D0000}"/>
    <cellStyle name="Comma 4 2 8 3 2" xfId="11076" xr:uid="{00000000-0005-0000-0000-0000DF1D0000}"/>
    <cellStyle name="Comma 4 2 8 3 3" xfId="9493" xr:uid="{00000000-0005-0000-0000-0000581B0000}"/>
    <cellStyle name="Comma 4 2 8 4" xfId="7331" xr:uid="{00000000-0005-0000-0000-0000D01D0000}"/>
    <cellStyle name="Comma 4 2 8 5" xfId="10769" xr:uid="{00000000-0005-0000-0000-0000711B0000}"/>
    <cellStyle name="Comma 4 2 9" xfId="7332" xr:uid="{00000000-0005-0000-0000-0000D11D0000}"/>
    <cellStyle name="Comma 4 2 9 2" xfId="7333" xr:uid="{00000000-0005-0000-0000-0000D21D0000}"/>
    <cellStyle name="Comma 4 2 9 2 2" xfId="7334" xr:uid="{00000000-0005-0000-0000-0000D31D0000}"/>
    <cellStyle name="Comma 4 2 9 2 3" xfId="10772" xr:uid="{00000000-0005-0000-0000-0000771B0000}"/>
    <cellStyle name="Comma 4 2 9 3" xfId="7335" xr:uid="{00000000-0005-0000-0000-0000D41D0000}"/>
    <cellStyle name="Comma 4 2 9 3 2" xfId="11077" xr:uid="{00000000-0005-0000-0000-0000E41D0000}"/>
    <cellStyle name="Comma 4 2 9 3 3" xfId="9494" xr:uid="{00000000-0005-0000-0000-00005D1B0000}"/>
    <cellStyle name="Comma 4 2 9 4" xfId="7336" xr:uid="{00000000-0005-0000-0000-0000D51D0000}"/>
    <cellStyle name="Comma 4 2 9 5" xfId="10771" xr:uid="{00000000-0005-0000-0000-0000761B0000}"/>
    <cellStyle name="Comma 4 3" xfId="7337" xr:uid="{00000000-0005-0000-0000-0000D61D0000}"/>
    <cellStyle name="Comma 4 3 2" xfId="7338" xr:uid="{00000000-0005-0000-0000-0000D71D0000}"/>
    <cellStyle name="Comma 4 3 3" xfId="10773" xr:uid="{00000000-0005-0000-0000-00007B1B0000}"/>
    <cellStyle name="Comma 4 4" xfId="7339" xr:uid="{00000000-0005-0000-0000-0000D81D0000}"/>
    <cellStyle name="Comma 4 4 2" xfId="11078" xr:uid="{00000000-0005-0000-0000-0000E81D0000}"/>
    <cellStyle name="Comma 4 4 3" xfId="9495" xr:uid="{00000000-0005-0000-0000-0000611B0000}"/>
    <cellStyle name="Comma 4 5" xfId="7340" xr:uid="{00000000-0005-0000-0000-0000D91D0000}"/>
    <cellStyle name="Comma 4 5 2" xfId="8214" xr:uid="{00000000-0005-0000-0000-0000DA1D0000}"/>
    <cellStyle name="Comma 4 5 3" xfId="8796" xr:uid="{00000000-0005-0000-0000-0000DB1D0000}"/>
    <cellStyle name="Comma 4 6" xfId="7341" xr:uid="{00000000-0005-0000-0000-0000DC1D0000}"/>
    <cellStyle name="Comma 4 6 2" xfId="8215" xr:uid="{00000000-0005-0000-0000-0000DD1D0000}"/>
    <cellStyle name="Comma 4 6 3" xfId="8797" xr:uid="{00000000-0005-0000-0000-0000DE1D0000}"/>
    <cellStyle name="Comma 4 7" xfId="10375" xr:uid="{00000000-0005-0000-0000-000018180000}"/>
    <cellStyle name="Comma 4 7 2" xfId="11107" xr:uid="{00000000-0005-0000-0000-0000EF1D0000}"/>
    <cellStyle name="Comma 5" xfId="7342" xr:uid="{00000000-0005-0000-0000-0000DF1D0000}"/>
    <cellStyle name="Comma 5 2" xfId="7343" xr:uid="{00000000-0005-0000-0000-0000E01D0000}"/>
    <cellStyle name="Comma 5 2 2" xfId="8216" xr:uid="{00000000-0005-0000-0000-0000E11D0000}"/>
    <cellStyle name="Comma 5 2 3" xfId="8798" xr:uid="{00000000-0005-0000-0000-0000E21D0000}"/>
    <cellStyle name="Comma 5 3" xfId="11135" xr:uid="{00000000-0005-0000-0000-0000F41D0000}"/>
    <cellStyle name="Comma 5 4" xfId="11079" xr:uid="{00000000-0005-0000-0000-0000F01D0000}"/>
    <cellStyle name="Comma 6" xfId="7344" xr:uid="{00000000-0005-0000-0000-0000E31D0000}"/>
    <cellStyle name="Comma 6 2" xfId="7345" xr:uid="{00000000-0005-0000-0000-0000E41D0000}"/>
    <cellStyle name="Comma 6 2 2" xfId="7346" xr:uid="{00000000-0005-0000-0000-0000E51D0000}"/>
    <cellStyle name="Comma 6 2 2 2" xfId="7347" xr:uid="{00000000-0005-0000-0000-0000E61D0000}"/>
    <cellStyle name="Comma 6 2 2 3" xfId="10776" xr:uid="{00000000-0005-0000-0000-0000841B0000}"/>
    <cellStyle name="Comma 6 2 3" xfId="7348" xr:uid="{00000000-0005-0000-0000-0000E71D0000}"/>
    <cellStyle name="Comma 6 2 3 2" xfId="11080" xr:uid="{00000000-0005-0000-0000-0000F91D0000}"/>
    <cellStyle name="Comma 6 2 3 3" xfId="9496" xr:uid="{00000000-0005-0000-0000-00006A1B0000}"/>
    <cellStyle name="Comma 6 2 4" xfId="7349" xr:uid="{00000000-0005-0000-0000-0000E81D0000}"/>
    <cellStyle name="Comma 6 2 4 2" xfId="8217" xr:uid="{00000000-0005-0000-0000-0000E91D0000}"/>
    <cellStyle name="Comma 6 2 4 3" xfId="8799" xr:uid="{00000000-0005-0000-0000-0000EA1D0000}"/>
    <cellStyle name="Comma 6 2 5" xfId="7350" xr:uid="{00000000-0005-0000-0000-0000EB1D0000}"/>
    <cellStyle name="Comma 6 2 5 2" xfId="8218" xr:uid="{00000000-0005-0000-0000-0000EC1D0000}"/>
    <cellStyle name="Comma 6 2 5 3" xfId="8800" xr:uid="{00000000-0005-0000-0000-0000ED1D0000}"/>
    <cellStyle name="Comma 6 2 6" xfId="10775" xr:uid="{00000000-0005-0000-0000-0000831B0000}"/>
    <cellStyle name="Comma 6 3" xfId="7351" xr:uid="{00000000-0005-0000-0000-0000EE1D0000}"/>
    <cellStyle name="Comma 6 3 2" xfId="7352" xr:uid="{00000000-0005-0000-0000-0000EF1D0000}"/>
    <cellStyle name="Comma 6 3 2 2" xfId="7353" xr:uid="{00000000-0005-0000-0000-0000F01D0000}"/>
    <cellStyle name="Comma 6 3 2 3" xfId="10778" xr:uid="{00000000-0005-0000-0000-00008A1B0000}"/>
    <cellStyle name="Comma 6 3 3" xfId="7354" xr:uid="{00000000-0005-0000-0000-0000F11D0000}"/>
    <cellStyle name="Comma 6 3 3 2" xfId="11081" xr:uid="{00000000-0005-0000-0000-0000031E0000}"/>
    <cellStyle name="Comma 6 3 3 3" xfId="9497" xr:uid="{00000000-0005-0000-0000-0000701B0000}"/>
    <cellStyle name="Comma 6 3 4" xfId="7355" xr:uid="{00000000-0005-0000-0000-0000F21D0000}"/>
    <cellStyle name="Comma 6 3 4 2" xfId="8219" xr:uid="{00000000-0005-0000-0000-0000F31D0000}"/>
    <cellStyle name="Comma 6 3 4 3" xfId="8801" xr:uid="{00000000-0005-0000-0000-0000F41D0000}"/>
    <cellStyle name="Comma 6 3 5" xfId="7356" xr:uid="{00000000-0005-0000-0000-0000F51D0000}"/>
    <cellStyle name="Comma 6 3 5 2" xfId="8220" xr:uid="{00000000-0005-0000-0000-0000F61D0000}"/>
    <cellStyle name="Comma 6 3 5 3" xfId="8802" xr:uid="{00000000-0005-0000-0000-0000F71D0000}"/>
    <cellStyle name="Comma 6 3 6" xfId="10777" xr:uid="{00000000-0005-0000-0000-0000891B0000}"/>
    <cellStyle name="Comma 6 4" xfId="7357" xr:uid="{00000000-0005-0000-0000-0000F81D0000}"/>
    <cellStyle name="Comma 6 4 2" xfId="7358" xr:uid="{00000000-0005-0000-0000-0000F91D0000}"/>
    <cellStyle name="Comma 6 4 3" xfId="10779" xr:uid="{00000000-0005-0000-0000-00008F1B0000}"/>
    <cellStyle name="Comma 6 5" xfId="7359" xr:uid="{00000000-0005-0000-0000-0000FA1D0000}"/>
    <cellStyle name="Comma 6 5 2" xfId="11082" xr:uid="{00000000-0005-0000-0000-00000C1E0000}"/>
    <cellStyle name="Comma 6 5 3" xfId="9498" xr:uid="{00000000-0005-0000-0000-0000751B0000}"/>
    <cellStyle name="Comma 6 6" xfId="7360" xr:uid="{00000000-0005-0000-0000-0000FB1D0000}"/>
    <cellStyle name="Comma 6 6 2" xfId="8221" xr:uid="{00000000-0005-0000-0000-0000FC1D0000}"/>
    <cellStyle name="Comma 6 6 3" xfId="8803" xr:uid="{00000000-0005-0000-0000-0000FD1D0000}"/>
    <cellStyle name="Comma 6 7" xfId="7361" xr:uid="{00000000-0005-0000-0000-0000FE1D0000}"/>
    <cellStyle name="Comma 6 7 2" xfId="8222" xr:uid="{00000000-0005-0000-0000-0000FF1D0000}"/>
    <cellStyle name="Comma 6 7 3" xfId="8804" xr:uid="{00000000-0005-0000-0000-0000001E0000}"/>
    <cellStyle name="Comma 6 8" xfId="10774" xr:uid="{00000000-0005-0000-0000-0000821B0000}"/>
    <cellStyle name="Comma 7" xfId="7362" xr:uid="{00000000-0005-0000-0000-0000011E0000}"/>
    <cellStyle name="Comma 7 2" xfId="7363" xr:uid="{00000000-0005-0000-0000-0000021E0000}"/>
    <cellStyle name="Comma 7 2 2" xfId="7364" xr:uid="{00000000-0005-0000-0000-0000031E0000}"/>
    <cellStyle name="Comma 7 2 2 2" xfId="7365" xr:uid="{00000000-0005-0000-0000-0000041E0000}"/>
    <cellStyle name="Comma 7 2 2 3" xfId="10782" xr:uid="{00000000-0005-0000-0000-0000961B0000}"/>
    <cellStyle name="Comma 7 2 3" xfId="7366" xr:uid="{00000000-0005-0000-0000-0000051E0000}"/>
    <cellStyle name="Comma 7 2 3 2" xfId="11083" xr:uid="{00000000-0005-0000-0000-0000171E0000}"/>
    <cellStyle name="Comma 7 2 3 3" xfId="9499" xr:uid="{00000000-0005-0000-0000-00007C1B0000}"/>
    <cellStyle name="Comma 7 2 4" xfId="7367" xr:uid="{00000000-0005-0000-0000-0000061E0000}"/>
    <cellStyle name="Comma 7 2 4 2" xfId="8223" xr:uid="{00000000-0005-0000-0000-0000071E0000}"/>
    <cellStyle name="Comma 7 2 4 3" xfId="8805" xr:uid="{00000000-0005-0000-0000-0000081E0000}"/>
    <cellStyle name="Comma 7 2 5" xfId="7368" xr:uid="{00000000-0005-0000-0000-0000091E0000}"/>
    <cellStyle name="Comma 7 2 5 2" xfId="8224" xr:uid="{00000000-0005-0000-0000-00000A1E0000}"/>
    <cellStyle name="Comma 7 2 5 3" xfId="8806" xr:uid="{00000000-0005-0000-0000-00000B1E0000}"/>
    <cellStyle name="Comma 7 2 6" xfId="10781" xr:uid="{00000000-0005-0000-0000-0000951B0000}"/>
    <cellStyle name="Comma 7 3" xfId="7369" xr:uid="{00000000-0005-0000-0000-00000C1E0000}"/>
    <cellStyle name="Comma 7 3 2" xfId="7370" xr:uid="{00000000-0005-0000-0000-00000D1E0000}"/>
    <cellStyle name="Comma 7 3 2 2" xfId="7371" xr:uid="{00000000-0005-0000-0000-00000E1E0000}"/>
    <cellStyle name="Comma 7 3 2 3" xfId="10784" xr:uid="{00000000-0005-0000-0000-00009C1B0000}"/>
    <cellStyle name="Comma 7 3 3" xfId="7372" xr:uid="{00000000-0005-0000-0000-00000F1E0000}"/>
    <cellStyle name="Comma 7 3 3 2" xfId="11084" xr:uid="{00000000-0005-0000-0000-0000211E0000}"/>
    <cellStyle name="Comma 7 3 3 3" xfId="9500" xr:uid="{00000000-0005-0000-0000-0000821B0000}"/>
    <cellStyle name="Comma 7 3 4" xfId="7373" xr:uid="{00000000-0005-0000-0000-0000101E0000}"/>
    <cellStyle name="Comma 7 3 4 2" xfId="8225" xr:uid="{00000000-0005-0000-0000-0000111E0000}"/>
    <cellStyle name="Comma 7 3 4 3" xfId="8807" xr:uid="{00000000-0005-0000-0000-0000121E0000}"/>
    <cellStyle name="Comma 7 3 5" xfId="7374" xr:uid="{00000000-0005-0000-0000-0000131E0000}"/>
    <cellStyle name="Comma 7 3 5 2" xfId="8226" xr:uid="{00000000-0005-0000-0000-0000141E0000}"/>
    <cellStyle name="Comma 7 3 5 3" xfId="8808" xr:uid="{00000000-0005-0000-0000-0000151E0000}"/>
    <cellStyle name="Comma 7 3 6" xfId="10783" xr:uid="{00000000-0005-0000-0000-00009B1B0000}"/>
    <cellStyle name="Comma 7 4" xfId="7375" xr:uid="{00000000-0005-0000-0000-0000161E0000}"/>
    <cellStyle name="Comma 7 4 2" xfId="7376" xr:uid="{00000000-0005-0000-0000-0000171E0000}"/>
    <cellStyle name="Comma 7 4 3" xfId="10785" xr:uid="{00000000-0005-0000-0000-0000A11B0000}"/>
    <cellStyle name="Comma 7 5" xfId="7377" xr:uid="{00000000-0005-0000-0000-0000181E0000}"/>
    <cellStyle name="Comma 7 5 2" xfId="11085" xr:uid="{00000000-0005-0000-0000-00002A1E0000}"/>
    <cellStyle name="Comma 7 5 3" xfId="9501" xr:uid="{00000000-0005-0000-0000-0000871B0000}"/>
    <cellStyle name="Comma 7 6" xfId="7378" xr:uid="{00000000-0005-0000-0000-0000191E0000}"/>
    <cellStyle name="Comma 7 6 2" xfId="8227" xr:uid="{00000000-0005-0000-0000-00001A1E0000}"/>
    <cellStyle name="Comma 7 6 3" xfId="8809" xr:uid="{00000000-0005-0000-0000-00001B1E0000}"/>
    <cellStyle name="Comma 7 7" xfId="7379" xr:uid="{00000000-0005-0000-0000-00001C1E0000}"/>
    <cellStyle name="Comma 7 7 2" xfId="8228" xr:uid="{00000000-0005-0000-0000-00001D1E0000}"/>
    <cellStyle name="Comma 7 7 3" xfId="8810" xr:uid="{00000000-0005-0000-0000-00001E1E0000}"/>
    <cellStyle name="Comma 7 8" xfId="10780" xr:uid="{00000000-0005-0000-0000-0000941B0000}"/>
    <cellStyle name="Comma 8" xfId="7380" xr:uid="{00000000-0005-0000-0000-00001F1E0000}"/>
    <cellStyle name="Comma 8 2" xfId="7381" xr:uid="{00000000-0005-0000-0000-0000201E0000}"/>
    <cellStyle name="Comma 8 2 2" xfId="8230" xr:uid="{00000000-0005-0000-0000-0000211E0000}"/>
    <cellStyle name="Comma 8 2 3" xfId="8812" xr:uid="{00000000-0005-0000-0000-0000221E0000}"/>
    <cellStyle name="Comma 8 3" xfId="8229" xr:uid="{00000000-0005-0000-0000-0000231E0000}"/>
    <cellStyle name="Comma 8 4" xfId="8811" xr:uid="{00000000-0005-0000-0000-0000241E0000}"/>
    <cellStyle name="Comma 9" xfId="7382" xr:uid="{00000000-0005-0000-0000-0000251E0000}"/>
    <cellStyle name="Comma 9 2" xfId="7383" xr:uid="{00000000-0005-0000-0000-0000261E0000}"/>
    <cellStyle name="Comma 9 2 2" xfId="11086" xr:uid="{00000000-0005-0000-0000-0000381E0000}"/>
    <cellStyle name="Comma 9 2 3" xfId="9502" xr:uid="{00000000-0005-0000-0000-00008D1B0000}"/>
    <cellStyle name="Comma 9 3" xfId="7384" xr:uid="{00000000-0005-0000-0000-0000271E0000}"/>
    <cellStyle name="Comma 9 3 2" xfId="8231" xr:uid="{00000000-0005-0000-0000-0000281E0000}"/>
    <cellStyle name="Comma 9 3 3" xfId="8813" xr:uid="{00000000-0005-0000-0000-0000291E0000}"/>
    <cellStyle name="Comma 9 4" xfId="7385" xr:uid="{00000000-0005-0000-0000-00002A1E0000}"/>
    <cellStyle name="Comma 9 4 2" xfId="8232" xr:uid="{00000000-0005-0000-0000-00002B1E0000}"/>
    <cellStyle name="Comma 9 4 3" xfId="8814" xr:uid="{00000000-0005-0000-0000-00002C1E0000}"/>
    <cellStyle name="Comma 9 5" xfId="10786" xr:uid="{00000000-0005-0000-0000-0000A81B0000}"/>
    <cellStyle name="Currency 2" xfId="337" xr:uid="{00000000-0005-0000-0000-00002D1E0000}"/>
    <cellStyle name="Currency 2 2" xfId="338" xr:uid="{00000000-0005-0000-0000-00002E1E0000}"/>
    <cellStyle name="Currency 2 3" xfId="9210" xr:uid="{00000000-0005-0000-0000-00002F1E0000}"/>
    <cellStyle name="Currency 3" xfId="10789" xr:uid="{00000000-0005-0000-0000-000098220000}"/>
    <cellStyle name="Dezimal 2" xfId="7386" xr:uid="{00000000-0005-0000-0000-0000301E0000}"/>
    <cellStyle name="Dezimal 2 2" xfId="8233" xr:uid="{00000000-0005-0000-0000-0000311E0000}"/>
    <cellStyle name="Dezimal 2 3" xfId="9102" xr:uid="{00000000-0005-0000-0000-0000321E0000}"/>
    <cellStyle name="Eingabe" xfId="339" xr:uid="{00000000-0005-0000-0000-0000331E0000}"/>
    <cellStyle name="Ellenőrzőcella" xfId="340" xr:uid="{00000000-0005-0000-0000-0000341E0000}"/>
    <cellStyle name="Ergebnis" xfId="341" xr:uid="{00000000-0005-0000-0000-0000351E0000}"/>
    <cellStyle name="Erklärender Text" xfId="342" xr:uid="{00000000-0005-0000-0000-0000361E0000}"/>
    <cellStyle name="Euro" xfId="343" xr:uid="{00000000-0005-0000-0000-0000371E0000}"/>
    <cellStyle name="Euro 2" xfId="344" xr:uid="{00000000-0005-0000-0000-0000381E0000}"/>
    <cellStyle name="Euro 3" xfId="345" xr:uid="{00000000-0005-0000-0000-0000391E0000}"/>
    <cellStyle name="Euro 4" xfId="346" xr:uid="{00000000-0005-0000-0000-00003A1E0000}"/>
    <cellStyle name="Euro 5" xfId="347" xr:uid="{00000000-0005-0000-0000-00003B1E0000}"/>
    <cellStyle name="Euro 6" xfId="348" xr:uid="{00000000-0005-0000-0000-00003C1E0000}"/>
    <cellStyle name="Euro 7" xfId="349" xr:uid="{00000000-0005-0000-0000-00003D1E0000}"/>
    <cellStyle name="Explanatory Text 2" xfId="7387" xr:uid="{00000000-0005-0000-0000-00003E1E0000}"/>
    <cellStyle name="Explanatory Text 2 2" xfId="11087" xr:uid="{00000000-0005-0000-0000-0000501E0000}"/>
    <cellStyle name="Explanatory Text 2 3" xfId="9503" xr:uid="{00000000-0005-0000-0000-0000911B0000}"/>
    <cellStyle name="Explanatory Text 3" xfId="7388" xr:uid="{00000000-0005-0000-0000-00003F1E0000}"/>
    <cellStyle name="Ezres_Cash AR to AP" xfId="350" xr:uid="{00000000-0005-0000-0000-0000401E0000}"/>
    <cellStyle name="Figyelmeztetés" xfId="351" xr:uid="{00000000-0005-0000-0000-0000411E0000}"/>
    <cellStyle name="Good 2" xfId="352" xr:uid="{00000000-0005-0000-0000-0000421E0000}"/>
    <cellStyle name="Good 2 2" xfId="8815" xr:uid="{00000000-0005-0000-0000-0000431E0000}"/>
    <cellStyle name="Good 2 3" xfId="11121" xr:uid="{00000000-0005-0000-0000-0000561E0000}"/>
    <cellStyle name="Good 2 4" xfId="11088" xr:uid="{00000000-0005-0000-0000-0000541E0000}"/>
    <cellStyle name="Good 2 5" xfId="9504" xr:uid="{00000000-0005-0000-0000-0000931B0000}"/>
    <cellStyle name="Good 3" xfId="7389" xr:uid="{00000000-0005-0000-0000-0000441E0000}"/>
    <cellStyle name="Gut" xfId="353" xr:uid="{00000000-0005-0000-0000-0000451E0000}"/>
    <cellStyle name="Heading 1 2" xfId="354" xr:uid="{00000000-0005-0000-0000-0000461E0000}"/>
    <cellStyle name="Heading 1 2 2" xfId="8816" xr:uid="{00000000-0005-0000-0000-0000471E0000}"/>
    <cellStyle name="Heading 1 2 3" xfId="11122" xr:uid="{00000000-0005-0000-0000-00005B1E0000}"/>
    <cellStyle name="Heading 1 2 4" xfId="11089" xr:uid="{00000000-0005-0000-0000-0000591E0000}"/>
    <cellStyle name="Heading 1 2 5" xfId="9505" xr:uid="{00000000-0005-0000-0000-0000951B0000}"/>
    <cellStyle name="Heading 1 3" xfId="7390" xr:uid="{00000000-0005-0000-0000-0000481E0000}"/>
    <cellStyle name="Heading 2 2" xfId="355" xr:uid="{00000000-0005-0000-0000-0000491E0000}"/>
    <cellStyle name="Heading 2 2 2" xfId="8817" xr:uid="{00000000-0005-0000-0000-00004A1E0000}"/>
    <cellStyle name="Heading 2 2 3" xfId="11123" xr:uid="{00000000-0005-0000-0000-00005F1E0000}"/>
    <cellStyle name="Heading 2 2 4" xfId="11090" xr:uid="{00000000-0005-0000-0000-00005D1E0000}"/>
    <cellStyle name="Heading 2 2 5" xfId="9506" xr:uid="{00000000-0005-0000-0000-0000971B0000}"/>
    <cellStyle name="Heading 2 3" xfId="7391" xr:uid="{00000000-0005-0000-0000-00004B1E0000}"/>
    <cellStyle name="Heading 3 2" xfId="356" xr:uid="{00000000-0005-0000-0000-00004C1E0000}"/>
    <cellStyle name="Heading 3 2 2" xfId="8818" xr:uid="{00000000-0005-0000-0000-00004D1E0000}"/>
    <cellStyle name="Heading 3 2 3" xfId="11124" xr:uid="{00000000-0005-0000-0000-0000631E0000}"/>
    <cellStyle name="Heading 3 2 4" xfId="11091" xr:uid="{00000000-0005-0000-0000-0000611E0000}"/>
    <cellStyle name="Heading 3 2 5" xfId="9507" xr:uid="{00000000-0005-0000-0000-0000991B0000}"/>
    <cellStyle name="Heading 3 3" xfId="7392" xr:uid="{00000000-0005-0000-0000-00004E1E0000}"/>
    <cellStyle name="Heading 4 2" xfId="357" xr:uid="{00000000-0005-0000-0000-00004F1E0000}"/>
    <cellStyle name="Heading 4 2 2" xfId="8819" xr:uid="{00000000-0005-0000-0000-0000501E0000}"/>
    <cellStyle name="Heading 4 2 3" xfId="11125" xr:uid="{00000000-0005-0000-0000-0000671E0000}"/>
    <cellStyle name="Heading 4 2 4" xfId="11092" xr:uid="{00000000-0005-0000-0000-0000651E0000}"/>
    <cellStyle name="Heading 4 2 5" xfId="9508" xr:uid="{00000000-0005-0000-0000-00009B1B0000}"/>
    <cellStyle name="Heading 4 3" xfId="7393" xr:uid="{00000000-0005-0000-0000-0000511E0000}"/>
    <cellStyle name="Hivatkozott cella" xfId="358" xr:uid="{00000000-0005-0000-0000-0000521E0000}"/>
    <cellStyle name="Input 2" xfId="359" xr:uid="{00000000-0005-0000-0000-0000531E0000}"/>
    <cellStyle name="Input 2 2" xfId="8820" xr:uid="{00000000-0005-0000-0000-0000541E0000}"/>
    <cellStyle name="Input 2 3" xfId="11126" xr:uid="{00000000-0005-0000-0000-00006D1E0000}"/>
    <cellStyle name="Input 2 4" xfId="11093" xr:uid="{00000000-0005-0000-0000-00006B1E0000}"/>
    <cellStyle name="Input 2 5" xfId="9509" xr:uid="{00000000-0005-0000-0000-00009D1B0000}"/>
    <cellStyle name="Input 3" xfId="7394" xr:uid="{00000000-0005-0000-0000-0000551E0000}"/>
    <cellStyle name="Jegyzet" xfId="360" xr:uid="{00000000-0005-0000-0000-0000561E0000}"/>
    <cellStyle name="Jelölőszín (1)" xfId="361" xr:uid="{00000000-0005-0000-0000-0000571E0000}"/>
    <cellStyle name="Jelölőszín (2)" xfId="362" xr:uid="{00000000-0005-0000-0000-0000581E0000}"/>
    <cellStyle name="Jelölőszín (3)" xfId="363" xr:uid="{00000000-0005-0000-0000-0000591E0000}"/>
    <cellStyle name="Jelölőszín (4)" xfId="364" xr:uid="{00000000-0005-0000-0000-00005A1E0000}"/>
    <cellStyle name="Jelölőszín (5)" xfId="365" xr:uid="{00000000-0005-0000-0000-00005B1E0000}"/>
    <cellStyle name="Jelölőszín (6)" xfId="366" xr:uid="{00000000-0005-0000-0000-00005C1E0000}"/>
    <cellStyle name="Jó" xfId="367" xr:uid="{00000000-0005-0000-0000-00005D1E0000}"/>
    <cellStyle name="Kimenet" xfId="368" xr:uid="{00000000-0005-0000-0000-00005E1E0000}"/>
    <cellStyle name="Linked Cell 2" xfId="369" xr:uid="{00000000-0005-0000-0000-00005F1E0000}"/>
    <cellStyle name="Linked Cell 2 2" xfId="8821" xr:uid="{00000000-0005-0000-0000-0000601E0000}"/>
    <cellStyle name="Linked Cell 2 3" xfId="11127" xr:uid="{00000000-0005-0000-0000-00007A1E0000}"/>
    <cellStyle name="Linked Cell 2 4" xfId="11094" xr:uid="{00000000-0005-0000-0000-0000781E0000}"/>
    <cellStyle name="Linked Cell 2 5" xfId="9510" xr:uid="{00000000-0005-0000-0000-00009F1B0000}"/>
    <cellStyle name="Linked Cell 3" xfId="7395" xr:uid="{00000000-0005-0000-0000-0000611E0000}"/>
    <cellStyle name="Magyarázó szöveg" xfId="370" xr:uid="{00000000-0005-0000-0000-0000621E0000}"/>
    <cellStyle name="Milliers 2" xfId="9212" xr:uid="{00000000-0005-0000-0000-0000631E0000}"/>
    <cellStyle name="Neutral 2" xfId="371" xr:uid="{00000000-0005-0000-0000-0000641E0000}"/>
    <cellStyle name="Neutral 2 2" xfId="8822" xr:uid="{00000000-0005-0000-0000-0000651E0000}"/>
    <cellStyle name="Neutral 2 3" xfId="11128" xr:uid="{00000000-0005-0000-0000-0000801E0000}"/>
    <cellStyle name="Neutral 2 4" xfId="11095" xr:uid="{00000000-0005-0000-0000-00007E1E0000}"/>
    <cellStyle name="Neutral 2 5" xfId="9511" xr:uid="{00000000-0005-0000-0000-0000A11B0000}"/>
    <cellStyle name="Neutral 3" xfId="7396" xr:uid="{00000000-0005-0000-0000-0000661E0000}"/>
    <cellStyle name="Normal" xfId="0" builtinId="0"/>
    <cellStyle name="Normal 10" xfId="12" xr:uid="{00000000-0005-0000-0000-0000681E0000}"/>
    <cellStyle name="Normal 10 2" xfId="13" xr:uid="{00000000-0005-0000-0000-0000691E0000}"/>
    <cellStyle name="Normal 10 2 2" xfId="160" xr:uid="{00000000-0005-0000-0000-00006A1E0000}"/>
    <cellStyle name="Normal 10 2 2 2" xfId="7827" xr:uid="{00000000-0005-0000-0000-00006B1E0000}"/>
    <cellStyle name="Normal 10 2 2 3" xfId="9106" xr:uid="{00000000-0005-0000-0000-00006C1E0000}"/>
    <cellStyle name="Normal 10 2 3" xfId="7722" xr:uid="{00000000-0005-0000-0000-00006D1E0000}"/>
    <cellStyle name="Normal 10 2 4" xfId="8824" xr:uid="{00000000-0005-0000-0000-00006E1E0000}"/>
    <cellStyle name="Normal 10 3" xfId="159" xr:uid="{00000000-0005-0000-0000-00006F1E0000}"/>
    <cellStyle name="Normal 10 3 2" xfId="7826" xr:uid="{00000000-0005-0000-0000-0000701E0000}"/>
    <cellStyle name="Normal 10 3 3" xfId="9107" xr:uid="{00000000-0005-0000-0000-0000711E0000}"/>
    <cellStyle name="Normal 10 4" xfId="7721" xr:uid="{00000000-0005-0000-0000-0000721E0000}"/>
    <cellStyle name="Normal 10 5" xfId="8823" xr:uid="{00000000-0005-0000-0000-0000731E0000}"/>
    <cellStyle name="Normal 10_Reconciliation" xfId="14" xr:uid="{00000000-0005-0000-0000-0000741E0000}"/>
    <cellStyle name="Normal 100" xfId="8427" xr:uid="{00000000-0005-0000-0000-0000751E0000}"/>
    <cellStyle name="Normal 101" xfId="8436" xr:uid="{00000000-0005-0000-0000-0000761E0000}"/>
    <cellStyle name="Normal 102" xfId="8432" xr:uid="{00000000-0005-0000-0000-0000771E0000}"/>
    <cellStyle name="Normal 103" xfId="8423" xr:uid="{00000000-0005-0000-0000-0000781E0000}"/>
    <cellStyle name="Normal 104" xfId="8440" xr:uid="{00000000-0005-0000-0000-0000791E0000}"/>
    <cellStyle name="Normal 105" xfId="8425" xr:uid="{00000000-0005-0000-0000-00007A1E0000}"/>
    <cellStyle name="Normal 106" xfId="8429" xr:uid="{00000000-0005-0000-0000-00007B1E0000}"/>
    <cellStyle name="Normal 107" xfId="8430" xr:uid="{00000000-0005-0000-0000-00007C1E0000}"/>
    <cellStyle name="Normal 108" xfId="8434" xr:uid="{00000000-0005-0000-0000-00007D1E0000}"/>
    <cellStyle name="Normal 109" xfId="7715" xr:uid="{00000000-0005-0000-0000-00007E1E0000}"/>
    <cellStyle name="Normal 11" xfId="15" xr:uid="{00000000-0005-0000-0000-00007F1E0000}"/>
    <cellStyle name="Normal 11 2" xfId="16" xr:uid="{00000000-0005-0000-0000-0000801E0000}"/>
    <cellStyle name="Normal 11 2 2" xfId="162" xr:uid="{00000000-0005-0000-0000-0000811E0000}"/>
    <cellStyle name="Normal 11 2 2 2" xfId="7829" xr:uid="{00000000-0005-0000-0000-0000821E0000}"/>
    <cellStyle name="Normal 11 2 2 3" xfId="9108" xr:uid="{00000000-0005-0000-0000-0000831E0000}"/>
    <cellStyle name="Normal 11 2 3" xfId="7724" xr:uid="{00000000-0005-0000-0000-0000841E0000}"/>
    <cellStyle name="Normal 11 2 4" xfId="8826" xr:uid="{00000000-0005-0000-0000-0000851E0000}"/>
    <cellStyle name="Normal 11 3" xfId="161" xr:uid="{00000000-0005-0000-0000-0000861E0000}"/>
    <cellStyle name="Normal 11 3 2" xfId="7828" xr:uid="{00000000-0005-0000-0000-0000871E0000}"/>
    <cellStyle name="Normal 11 3 3" xfId="9109" xr:uid="{00000000-0005-0000-0000-0000881E0000}"/>
    <cellStyle name="Normal 11 4" xfId="7723" xr:uid="{00000000-0005-0000-0000-0000891E0000}"/>
    <cellStyle name="Normal 11 5" xfId="8825" xr:uid="{00000000-0005-0000-0000-00008A1E0000}"/>
    <cellStyle name="Normal 11_Reconciliation" xfId="17" xr:uid="{00000000-0005-0000-0000-00008B1E0000}"/>
    <cellStyle name="Normal 110" xfId="8441" xr:uid="{00000000-0005-0000-0000-00008C1E0000}"/>
    <cellStyle name="Normal 111" xfId="8443" xr:uid="{00000000-0005-0000-0000-00008D1E0000}"/>
    <cellStyle name="Normal 112" xfId="8444" xr:uid="{00000000-0005-0000-0000-00008E1E0000}"/>
    <cellStyle name="Normal 113" xfId="8445" xr:uid="{00000000-0005-0000-0000-00008F1E0000}"/>
    <cellStyle name="Normal 114" xfId="8446" xr:uid="{00000000-0005-0000-0000-0000901E0000}"/>
    <cellStyle name="Normal 115" xfId="8447" xr:uid="{00000000-0005-0000-0000-0000911E0000}"/>
    <cellStyle name="Normal 116" xfId="8448" xr:uid="{00000000-0005-0000-0000-0000921E0000}"/>
    <cellStyle name="Normal 117" xfId="8449" xr:uid="{00000000-0005-0000-0000-0000931E0000}"/>
    <cellStyle name="Normal 118" xfId="8450" xr:uid="{00000000-0005-0000-0000-0000941E0000}"/>
    <cellStyle name="Normal 119" xfId="8451" xr:uid="{00000000-0005-0000-0000-0000951E0000}"/>
    <cellStyle name="Normal 12" xfId="18" xr:uid="{00000000-0005-0000-0000-0000961E0000}"/>
    <cellStyle name="Normal 12 2" xfId="19" xr:uid="{00000000-0005-0000-0000-0000971E0000}"/>
    <cellStyle name="Normal 12 2 2" xfId="164" xr:uid="{00000000-0005-0000-0000-0000981E0000}"/>
    <cellStyle name="Normal 12 2 2 2" xfId="7831" xr:uid="{00000000-0005-0000-0000-0000991E0000}"/>
    <cellStyle name="Normal 12 2 2 3" xfId="9110" xr:uid="{00000000-0005-0000-0000-00009A1E0000}"/>
    <cellStyle name="Normal 12 2 3" xfId="7726" xr:uid="{00000000-0005-0000-0000-00009B1E0000}"/>
    <cellStyle name="Normal 12 2 4" xfId="8828" xr:uid="{00000000-0005-0000-0000-00009C1E0000}"/>
    <cellStyle name="Normal 12 2 5" xfId="9512" xr:uid="{00000000-0005-0000-0000-0000A91B0000}"/>
    <cellStyle name="Normal 12 3" xfId="163" xr:uid="{00000000-0005-0000-0000-00009D1E0000}"/>
    <cellStyle name="Normal 12 3 2" xfId="7830" xr:uid="{00000000-0005-0000-0000-00009E1E0000}"/>
    <cellStyle name="Normal 12 3 3" xfId="8829" xr:uid="{00000000-0005-0000-0000-00009F1E0000}"/>
    <cellStyle name="Normal 12 4" xfId="7725" xr:uid="{00000000-0005-0000-0000-0000A01E0000}"/>
    <cellStyle name="Normal 12 5" xfId="8827" xr:uid="{00000000-0005-0000-0000-0000A11E0000}"/>
    <cellStyle name="Normal 12_Reconciliation" xfId="20" xr:uid="{00000000-0005-0000-0000-0000A21E0000}"/>
    <cellStyle name="Normal 120" xfId="8452" xr:uid="{00000000-0005-0000-0000-0000A31E0000}"/>
    <cellStyle name="Normal 121" xfId="8453" xr:uid="{00000000-0005-0000-0000-0000A41E0000}"/>
    <cellStyle name="Normal 122" xfId="8454" xr:uid="{00000000-0005-0000-0000-0000A51E0000}"/>
    <cellStyle name="Normal 123" xfId="8455" xr:uid="{00000000-0005-0000-0000-0000A61E0000}"/>
    <cellStyle name="Normal 124" xfId="8457" xr:uid="{00000000-0005-0000-0000-0000A71E0000}"/>
    <cellStyle name="Normal 125" xfId="8458" xr:uid="{00000000-0005-0000-0000-0000A81E0000}"/>
    <cellStyle name="Normal 126" xfId="8459" xr:uid="{00000000-0005-0000-0000-0000A91E0000}"/>
    <cellStyle name="Normal 127" xfId="8460" xr:uid="{00000000-0005-0000-0000-0000AA1E0000}"/>
    <cellStyle name="Normal 128" xfId="8461" xr:uid="{00000000-0005-0000-0000-0000AB1E0000}"/>
    <cellStyle name="Normal 129" xfId="8462" xr:uid="{00000000-0005-0000-0000-0000AC1E0000}"/>
    <cellStyle name="Normal 13" xfId="21" xr:uid="{00000000-0005-0000-0000-0000AD1E0000}"/>
    <cellStyle name="Normal 13 2" xfId="22" xr:uid="{00000000-0005-0000-0000-0000AE1E0000}"/>
    <cellStyle name="Normal 13 2 2" xfId="166" xr:uid="{00000000-0005-0000-0000-0000AF1E0000}"/>
    <cellStyle name="Normal 13 2 2 2" xfId="7833" xr:uid="{00000000-0005-0000-0000-0000B01E0000}"/>
    <cellStyle name="Normal 13 2 2 3" xfId="9111" xr:uid="{00000000-0005-0000-0000-0000B11E0000}"/>
    <cellStyle name="Normal 13 2 3" xfId="7728" xr:uid="{00000000-0005-0000-0000-0000B21E0000}"/>
    <cellStyle name="Normal 13 2 4" xfId="8831" xr:uid="{00000000-0005-0000-0000-0000B31E0000}"/>
    <cellStyle name="Normal 13 3" xfId="165" xr:uid="{00000000-0005-0000-0000-0000B41E0000}"/>
    <cellStyle name="Normal 13 3 2" xfId="7832" xr:uid="{00000000-0005-0000-0000-0000B51E0000}"/>
    <cellStyle name="Normal 13 3 3" xfId="9112" xr:uid="{00000000-0005-0000-0000-0000B61E0000}"/>
    <cellStyle name="Normal 13 4" xfId="7727" xr:uid="{00000000-0005-0000-0000-0000B71E0000}"/>
    <cellStyle name="Normal 13 5" xfId="8830" xr:uid="{00000000-0005-0000-0000-0000B81E0000}"/>
    <cellStyle name="Normal 13_Reconciliation" xfId="23" xr:uid="{00000000-0005-0000-0000-0000B91E0000}"/>
    <cellStyle name="Normal 130" xfId="8463" xr:uid="{00000000-0005-0000-0000-0000BA1E0000}"/>
    <cellStyle name="Normal 131" xfId="8464" xr:uid="{00000000-0005-0000-0000-0000BB1E0000}"/>
    <cellStyle name="Normal 132" xfId="8465" xr:uid="{00000000-0005-0000-0000-0000BC1E0000}"/>
    <cellStyle name="Normal 133" xfId="8466" xr:uid="{00000000-0005-0000-0000-0000BD1E0000}"/>
    <cellStyle name="Normal 134" xfId="8467" xr:uid="{00000000-0005-0000-0000-0000BE1E0000}"/>
    <cellStyle name="Normal 135" xfId="8468" xr:uid="{00000000-0005-0000-0000-0000BF1E0000}"/>
    <cellStyle name="Normal 136" xfId="8469" xr:uid="{00000000-0005-0000-0000-0000C01E0000}"/>
    <cellStyle name="Normal 137" xfId="8470" xr:uid="{00000000-0005-0000-0000-0000C11E0000}"/>
    <cellStyle name="Normal 138" xfId="8471" xr:uid="{00000000-0005-0000-0000-0000C21E0000}"/>
    <cellStyle name="Normal 139" xfId="8472" xr:uid="{00000000-0005-0000-0000-0000C31E0000}"/>
    <cellStyle name="Normal 14" xfId="24" xr:uid="{00000000-0005-0000-0000-0000C41E0000}"/>
    <cellStyle name="Normal 14 2" xfId="25" xr:uid="{00000000-0005-0000-0000-0000C51E0000}"/>
    <cellStyle name="Normal 14 2 2" xfId="168" xr:uid="{00000000-0005-0000-0000-0000C61E0000}"/>
    <cellStyle name="Normal 14 2 2 2" xfId="7835" xr:uid="{00000000-0005-0000-0000-0000C71E0000}"/>
    <cellStyle name="Normal 14 2 2 3" xfId="9113" xr:uid="{00000000-0005-0000-0000-0000C81E0000}"/>
    <cellStyle name="Normal 14 2 3" xfId="7730" xr:uid="{00000000-0005-0000-0000-0000C91E0000}"/>
    <cellStyle name="Normal 14 2 4" xfId="8833" xr:uid="{00000000-0005-0000-0000-0000CA1E0000}"/>
    <cellStyle name="Normal 14 3" xfId="167" xr:uid="{00000000-0005-0000-0000-0000CB1E0000}"/>
    <cellStyle name="Normal 14 3 2" xfId="7834" xr:uid="{00000000-0005-0000-0000-0000CC1E0000}"/>
    <cellStyle name="Normal 14 3 3" xfId="9114" xr:uid="{00000000-0005-0000-0000-0000CD1E0000}"/>
    <cellStyle name="Normal 14 4" xfId="7729" xr:uid="{00000000-0005-0000-0000-0000CE1E0000}"/>
    <cellStyle name="Normal 14 5" xfId="8832" xr:uid="{00000000-0005-0000-0000-0000CF1E0000}"/>
    <cellStyle name="Normal 14_Reconciliation" xfId="26" xr:uid="{00000000-0005-0000-0000-0000D01E0000}"/>
    <cellStyle name="Normal 140" xfId="8473" xr:uid="{00000000-0005-0000-0000-0000D11E0000}"/>
    <cellStyle name="Normal 141" xfId="8474" xr:uid="{00000000-0005-0000-0000-0000D21E0000}"/>
    <cellStyle name="Normal 142" xfId="8475" xr:uid="{00000000-0005-0000-0000-0000D31E0000}"/>
    <cellStyle name="Normal 143" xfId="8477" xr:uid="{00000000-0005-0000-0000-0000D41E0000}"/>
    <cellStyle name="Normal 144" xfId="8478" xr:uid="{00000000-0005-0000-0000-0000D51E0000}"/>
    <cellStyle name="Normal 145" xfId="8479" xr:uid="{00000000-0005-0000-0000-0000D61E0000}"/>
    <cellStyle name="Normal 146" xfId="8480" xr:uid="{00000000-0005-0000-0000-0000D71E0000}"/>
    <cellStyle name="Normal 147" xfId="8481" xr:uid="{00000000-0005-0000-0000-0000D81E0000}"/>
    <cellStyle name="Normal 148" xfId="8482" xr:uid="{00000000-0005-0000-0000-0000D91E0000}"/>
    <cellStyle name="Normal 149" xfId="8483" xr:uid="{00000000-0005-0000-0000-0000DA1E0000}"/>
    <cellStyle name="Normal 15" xfId="27" xr:uid="{00000000-0005-0000-0000-0000DB1E0000}"/>
    <cellStyle name="Normal 15 2" xfId="28" xr:uid="{00000000-0005-0000-0000-0000DC1E0000}"/>
    <cellStyle name="Normal 15 2 2" xfId="170" xr:uid="{00000000-0005-0000-0000-0000DD1E0000}"/>
    <cellStyle name="Normal 15 2 2 2" xfId="7837" xr:uid="{00000000-0005-0000-0000-0000DE1E0000}"/>
    <cellStyle name="Normal 15 2 2 3" xfId="9115" xr:uid="{00000000-0005-0000-0000-0000DF1E0000}"/>
    <cellStyle name="Normal 15 2 3" xfId="7732" xr:uid="{00000000-0005-0000-0000-0000E01E0000}"/>
    <cellStyle name="Normal 15 2 4" xfId="8835" xr:uid="{00000000-0005-0000-0000-0000E11E0000}"/>
    <cellStyle name="Normal 15 3" xfId="169" xr:uid="{00000000-0005-0000-0000-0000E21E0000}"/>
    <cellStyle name="Normal 15 3 2" xfId="7836" xr:uid="{00000000-0005-0000-0000-0000E31E0000}"/>
    <cellStyle name="Normal 15 3 3" xfId="9116" xr:uid="{00000000-0005-0000-0000-0000E41E0000}"/>
    <cellStyle name="Normal 15 4" xfId="7731" xr:uid="{00000000-0005-0000-0000-0000E51E0000}"/>
    <cellStyle name="Normal 15 5" xfId="8834" xr:uid="{00000000-0005-0000-0000-0000E61E0000}"/>
    <cellStyle name="Normal 15_Reconciliation" xfId="29" xr:uid="{00000000-0005-0000-0000-0000E71E0000}"/>
    <cellStyle name="Normal 150" xfId="8484" xr:uid="{00000000-0005-0000-0000-0000E81E0000}"/>
    <cellStyle name="Normal 151" xfId="8485" xr:uid="{00000000-0005-0000-0000-0000E91E0000}"/>
    <cellStyle name="Normal 152" xfId="8486" xr:uid="{00000000-0005-0000-0000-0000EA1E0000}"/>
    <cellStyle name="Normal 153" xfId="8487" xr:uid="{00000000-0005-0000-0000-0000EB1E0000}"/>
    <cellStyle name="Normal 154" xfId="8488" xr:uid="{00000000-0005-0000-0000-0000EC1E0000}"/>
    <cellStyle name="Normal 155" xfId="8489" xr:uid="{00000000-0005-0000-0000-0000ED1E0000}"/>
    <cellStyle name="Normal 156" xfId="8490" xr:uid="{00000000-0005-0000-0000-0000EE1E0000}"/>
    <cellStyle name="Normal 157" xfId="8491" xr:uid="{00000000-0005-0000-0000-0000EF1E0000}"/>
    <cellStyle name="Normal 158" xfId="8492" xr:uid="{00000000-0005-0000-0000-0000F01E0000}"/>
    <cellStyle name="Normal 159" xfId="8493" xr:uid="{00000000-0005-0000-0000-0000F11E0000}"/>
    <cellStyle name="Normal 16" xfId="30" xr:uid="{00000000-0005-0000-0000-0000F21E0000}"/>
    <cellStyle name="Normal 16 2" xfId="31" xr:uid="{00000000-0005-0000-0000-0000F31E0000}"/>
    <cellStyle name="Normal 16 2 2" xfId="172" xr:uid="{00000000-0005-0000-0000-0000F41E0000}"/>
    <cellStyle name="Normal 16 2 2 2" xfId="7839" xr:uid="{00000000-0005-0000-0000-0000F51E0000}"/>
    <cellStyle name="Normal 16 2 2 3" xfId="9117" xr:uid="{00000000-0005-0000-0000-0000F61E0000}"/>
    <cellStyle name="Normal 16 2 3" xfId="7734" xr:uid="{00000000-0005-0000-0000-0000F71E0000}"/>
    <cellStyle name="Normal 16 2 4" xfId="8837" xr:uid="{00000000-0005-0000-0000-0000F81E0000}"/>
    <cellStyle name="Normal 16 3" xfId="171" xr:uid="{00000000-0005-0000-0000-0000F91E0000}"/>
    <cellStyle name="Normal 16 3 2" xfId="7838" xr:uid="{00000000-0005-0000-0000-0000FA1E0000}"/>
    <cellStyle name="Normal 16 3 3" xfId="9118" xr:uid="{00000000-0005-0000-0000-0000FB1E0000}"/>
    <cellStyle name="Normal 16 4" xfId="7733" xr:uid="{00000000-0005-0000-0000-0000FC1E0000}"/>
    <cellStyle name="Normal 16 5" xfId="8836" xr:uid="{00000000-0005-0000-0000-0000FD1E0000}"/>
    <cellStyle name="Normal 16_Reconciliation" xfId="32" xr:uid="{00000000-0005-0000-0000-0000FE1E0000}"/>
    <cellStyle name="Normal 160" xfId="8494" xr:uid="{00000000-0005-0000-0000-0000FF1E0000}"/>
    <cellStyle name="Normal 161" xfId="9207" xr:uid="{00000000-0005-0000-0000-0000001F0000}"/>
    <cellStyle name="Normal 162" xfId="9213" xr:uid="{00000000-0005-0000-0000-0000011F0000}"/>
    <cellStyle name="Normal 163" xfId="9214" xr:uid="{00000000-0005-0000-0000-0000021F0000}"/>
    <cellStyle name="Normal 164" xfId="9215" xr:uid="{00000000-0005-0000-0000-0000031F0000}"/>
    <cellStyle name="Normal 165" xfId="9216" xr:uid="{00000000-0005-0000-0000-0000041F0000}"/>
    <cellStyle name="Normal 166" xfId="9217" xr:uid="{00000000-0005-0000-0000-0000051F0000}"/>
    <cellStyle name="Normal 167" xfId="9218" xr:uid="{00000000-0005-0000-0000-0000061F0000}"/>
    <cellStyle name="Normal 168" xfId="9219" xr:uid="{00000000-0005-0000-0000-0000071F0000}"/>
    <cellStyle name="Normal 169" xfId="9220" xr:uid="{00000000-0005-0000-0000-0000081F0000}"/>
    <cellStyle name="Normal 17" xfId="33" xr:uid="{00000000-0005-0000-0000-0000091F0000}"/>
    <cellStyle name="Normal 17 2" xfId="34" xr:uid="{00000000-0005-0000-0000-00000A1F0000}"/>
    <cellStyle name="Normal 17 2 2" xfId="174" xr:uid="{00000000-0005-0000-0000-00000B1F0000}"/>
    <cellStyle name="Normal 17 2 2 2" xfId="7841" xr:uid="{00000000-0005-0000-0000-00000C1F0000}"/>
    <cellStyle name="Normal 17 2 2 3" xfId="9119" xr:uid="{00000000-0005-0000-0000-00000D1F0000}"/>
    <cellStyle name="Normal 17 2 3" xfId="7736" xr:uid="{00000000-0005-0000-0000-00000E1F0000}"/>
    <cellStyle name="Normal 17 2 4" xfId="8839" xr:uid="{00000000-0005-0000-0000-00000F1F0000}"/>
    <cellStyle name="Normal 17 3" xfId="173" xr:uid="{00000000-0005-0000-0000-0000101F0000}"/>
    <cellStyle name="Normal 17 3 2" xfId="7840" xr:uid="{00000000-0005-0000-0000-0000111F0000}"/>
    <cellStyle name="Normal 17 3 3" xfId="9120" xr:uid="{00000000-0005-0000-0000-0000121F0000}"/>
    <cellStyle name="Normal 17 4" xfId="7735" xr:uid="{00000000-0005-0000-0000-0000131F0000}"/>
    <cellStyle name="Normal 17 5" xfId="8838" xr:uid="{00000000-0005-0000-0000-0000141F0000}"/>
    <cellStyle name="Normal 17_Reconciliation" xfId="35" xr:uid="{00000000-0005-0000-0000-0000151F0000}"/>
    <cellStyle name="Normal 170" xfId="9221" xr:uid="{00000000-0005-0000-0000-0000161F0000}"/>
    <cellStyle name="Normal 171" xfId="9222" xr:uid="{00000000-0005-0000-0000-0000171F0000}"/>
    <cellStyle name="Normal 172" xfId="9223" xr:uid="{00000000-0005-0000-0000-0000181F0000}"/>
    <cellStyle name="Normal 173" xfId="9224" xr:uid="{00000000-0005-0000-0000-0000191F0000}"/>
    <cellStyle name="Normal 174" xfId="9225" xr:uid="{00000000-0005-0000-0000-00001A1F0000}"/>
    <cellStyle name="Normal 175" xfId="9226" xr:uid="{00000000-0005-0000-0000-00001B1F0000}"/>
    <cellStyle name="Normal 176" xfId="9227" xr:uid="{00000000-0005-0000-0000-00001C1F0000}"/>
    <cellStyle name="Normal 177" xfId="9228" xr:uid="{00000000-0005-0000-0000-00001D1F0000}"/>
    <cellStyle name="Normal 178" xfId="9229" xr:uid="{00000000-0005-0000-0000-00001E1F0000}"/>
    <cellStyle name="Normal 179" xfId="9230" xr:uid="{00000000-0005-0000-0000-00001F1F0000}"/>
    <cellStyle name="Normal 18" xfId="36" xr:uid="{00000000-0005-0000-0000-0000201F0000}"/>
    <cellStyle name="Normal 18 2" xfId="37" xr:uid="{00000000-0005-0000-0000-0000211F0000}"/>
    <cellStyle name="Normal 18 2 2" xfId="176" xr:uid="{00000000-0005-0000-0000-0000221F0000}"/>
    <cellStyle name="Normal 18 2 2 2" xfId="7843" xr:uid="{00000000-0005-0000-0000-0000231F0000}"/>
    <cellStyle name="Normal 18 2 2 3" xfId="9121" xr:uid="{00000000-0005-0000-0000-0000241F0000}"/>
    <cellStyle name="Normal 18 2 3" xfId="7738" xr:uid="{00000000-0005-0000-0000-0000251F0000}"/>
    <cellStyle name="Normal 18 2 4" xfId="8841" xr:uid="{00000000-0005-0000-0000-0000261F0000}"/>
    <cellStyle name="Normal 18 3" xfId="175" xr:uid="{00000000-0005-0000-0000-0000271F0000}"/>
    <cellStyle name="Normal 18 3 2" xfId="7842" xr:uid="{00000000-0005-0000-0000-0000281F0000}"/>
    <cellStyle name="Normal 18 3 3" xfId="9122" xr:uid="{00000000-0005-0000-0000-0000291F0000}"/>
    <cellStyle name="Normal 18 4" xfId="7737" xr:uid="{00000000-0005-0000-0000-00002A1F0000}"/>
    <cellStyle name="Normal 18 5" xfId="8840" xr:uid="{00000000-0005-0000-0000-00002B1F0000}"/>
    <cellStyle name="Normal 18_Reconciliation" xfId="38" xr:uid="{00000000-0005-0000-0000-00002C1F0000}"/>
    <cellStyle name="Normal 180" xfId="9231" xr:uid="{00000000-0005-0000-0000-00002D1F0000}"/>
    <cellStyle name="Normal 181" xfId="9232" xr:uid="{00000000-0005-0000-0000-00002E1F0000}"/>
    <cellStyle name="Normal 182" xfId="9233" xr:uid="{00000000-0005-0000-0000-00002F1F0000}"/>
    <cellStyle name="Normal 183" xfId="9234" xr:uid="{00000000-0005-0000-0000-0000301F0000}"/>
    <cellStyle name="Normal 184" xfId="9235" xr:uid="{00000000-0005-0000-0000-0000311F0000}"/>
    <cellStyle name="Normal 185" xfId="9236" xr:uid="{00000000-0005-0000-0000-0000321F0000}"/>
    <cellStyle name="Normal 186" xfId="9237" xr:uid="{00000000-0005-0000-0000-0000331F0000}"/>
    <cellStyle name="Normal 187" xfId="9238" xr:uid="{00000000-0005-0000-0000-0000341F0000}"/>
    <cellStyle name="Normal 188" xfId="9239" xr:uid="{00000000-0005-0000-0000-0000351F0000}"/>
    <cellStyle name="Normal 189" xfId="6" xr:uid="{00000000-0005-0000-0000-0000361F0000}"/>
    <cellStyle name="Normal 19" xfId="39" xr:uid="{00000000-0005-0000-0000-0000371F0000}"/>
    <cellStyle name="Normal 19 2" xfId="40" xr:uid="{00000000-0005-0000-0000-0000381F0000}"/>
    <cellStyle name="Normal 19 2 2" xfId="178" xr:uid="{00000000-0005-0000-0000-0000391F0000}"/>
    <cellStyle name="Normal 19 2 2 2" xfId="7845" xr:uid="{00000000-0005-0000-0000-00003A1F0000}"/>
    <cellStyle name="Normal 19 2 2 3" xfId="9123" xr:uid="{00000000-0005-0000-0000-00003B1F0000}"/>
    <cellStyle name="Normal 19 2 3" xfId="7740" xr:uid="{00000000-0005-0000-0000-00003C1F0000}"/>
    <cellStyle name="Normal 19 2 4" xfId="8843" xr:uid="{00000000-0005-0000-0000-00003D1F0000}"/>
    <cellStyle name="Normal 19 3" xfId="177" xr:uid="{00000000-0005-0000-0000-00003E1F0000}"/>
    <cellStyle name="Normal 19 3 2" xfId="7844" xr:uid="{00000000-0005-0000-0000-00003F1F0000}"/>
    <cellStyle name="Normal 19 3 3" xfId="9124" xr:uid="{00000000-0005-0000-0000-0000401F0000}"/>
    <cellStyle name="Normal 19 4" xfId="7739" xr:uid="{00000000-0005-0000-0000-0000411F0000}"/>
    <cellStyle name="Normal 19 5" xfId="8842" xr:uid="{00000000-0005-0000-0000-0000421F0000}"/>
    <cellStyle name="Normal 19_Reconciliation" xfId="41" xr:uid="{00000000-0005-0000-0000-0000431F0000}"/>
    <cellStyle name="Normal 190" xfId="9240" xr:uid="{00000000-0005-0000-0000-0000441F0000}"/>
    <cellStyle name="Normal 190 2" xfId="11133" xr:uid="{00000000-0005-0000-0000-00005F1F0000}"/>
    <cellStyle name="Normal 191" xfId="11136" xr:uid="{00000000-0005-0000-0000-0000601F0000}"/>
    <cellStyle name="Normal 192" xfId="9383" xr:uid="{00000000-0005-0000-0000-00004C1F0000}"/>
    <cellStyle name="Normal 193" xfId="9376" xr:uid="{00000000-0005-0000-0000-00004D1F0000}"/>
    <cellStyle name="Normal 194" xfId="9411" xr:uid="{00000000-0005-0000-0000-00004E1F0000}"/>
    <cellStyle name="Normal 195" xfId="9280" xr:uid="{00000000-0005-0000-0000-00004F1F0000}"/>
    <cellStyle name="Normal 196" xfId="9400" xr:uid="{00000000-0005-0000-0000-0000501F0000}"/>
    <cellStyle name="Normal 197" xfId="11140" xr:uid="{00000000-0005-0000-0000-0000511F0000}"/>
    <cellStyle name="Normal 198" xfId="11147" xr:uid="{00000000-0005-0000-0000-0000521F0000}"/>
    <cellStyle name="Normal 199" xfId="9350" xr:uid="{00000000-0005-0000-0000-0000531F0000}"/>
    <cellStyle name="Normal 2" xfId="42" xr:uid="{00000000-0005-0000-0000-0000451F0000}"/>
    <cellStyle name="Normal 2 10" xfId="7397" xr:uid="{00000000-0005-0000-0000-0000461F0000}"/>
    <cellStyle name="Normal 2 10 2" xfId="7398" xr:uid="{00000000-0005-0000-0000-0000471F0000}"/>
    <cellStyle name="Normal 2 10 2 2" xfId="8235" xr:uid="{00000000-0005-0000-0000-0000481F0000}"/>
    <cellStyle name="Normal 2 10 2 3" xfId="8845" xr:uid="{00000000-0005-0000-0000-0000491F0000}"/>
    <cellStyle name="Normal 2 10 3" xfId="8234" xr:uid="{00000000-0005-0000-0000-00004A1F0000}"/>
    <cellStyle name="Normal 2 10 4" xfId="8844" xr:uid="{00000000-0005-0000-0000-00004B1F0000}"/>
    <cellStyle name="Normal 2 11" xfId="7399" xr:uid="{00000000-0005-0000-0000-00004C1F0000}"/>
    <cellStyle name="Normal 2 11 2" xfId="8236" xr:uid="{00000000-0005-0000-0000-00004D1F0000}"/>
    <cellStyle name="Normal 2 11 3" xfId="8846" xr:uid="{00000000-0005-0000-0000-00004E1F0000}"/>
    <cellStyle name="Normal 2 12" xfId="7400" xr:uid="{00000000-0005-0000-0000-00004F1F0000}"/>
    <cellStyle name="Normal 2 12 10" xfId="9513" xr:uid="{00000000-0005-0000-0000-0000BE1B0000}"/>
    <cellStyle name="Normal 2 12 11" xfId="9514" xr:uid="{00000000-0005-0000-0000-0000BF1B0000}"/>
    <cellStyle name="Normal 2 12 12" xfId="9515" xr:uid="{00000000-0005-0000-0000-0000C01B0000}"/>
    <cellStyle name="Normal 2 12 13" xfId="9516" xr:uid="{00000000-0005-0000-0000-0000C11B0000}"/>
    <cellStyle name="Normal 2 12 14" xfId="9517" xr:uid="{00000000-0005-0000-0000-0000C21B0000}"/>
    <cellStyle name="Normal 2 12 15" xfId="4" xr:uid="{00000000-0005-0000-0000-0000501F0000}"/>
    <cellStyle name="Normal 2 12 2" xfId="8237" xr:uid="{00000000-0005-0000-0000-0000511F0000}"/>
    <cellStyle name="Normal 2 12 3" xfId="9099" xr:uid="{00000000-0005-0000-0000-0000521F0000}"/>
    <cellStyle name="Normal 2 12 4" xfId="9518" xr:uid="{00000000-0005-0000-0000-0000C61B0000}"/>
    <cellStyle name="Normal 2 12 5" xfId="9519" xr:uid="{00000000-0005-0000-0000-0000C71B0000}"/>
    <cellStyle name="Normal 2 12 6" xfId="9520" xr:uid="{00000000-0005-0000-0000-0000C81B0000}"/>
    <cellStyle name="Normal 2 12 7" xfId="9521" xr:uid="{00000000-0005-0000-0000-0000C91B0000}"/>
    <cellStyle name="Normal 2 12 8" xfId="9522" xr:uid="{00000000-0005-0000-0000-0000CA1B0000}"/>
    <cellStyle name="Normal 2 12 9" xfId="9523" xr:uid="{00000000-0005-0000-0000-0000CB1B0000}"/>
    <cellStyle name="Normal 2 13" xfId="7741" xr:uid="{00000000-0005-0000-0000-0000531F0000}"/>
    <cellStyle name="Normal 2 14" xfId="8456" xr:uid="{00000000-0005-0000-0000-0000541F0000}"/>
    <cellStyle name="Normal 2 14 2" xfId="11141" xr:uid="{00000000-0005-0000-0000-00006F1F0000}"/>
    <cellStyle name="Normal 2 14 3" xfId="9524" xr:uid="{00000000-0005-0000-0000-0000CD1B0000}"/>
    <cellStyle name="Normal 2 15" xfId="8496" xr:uid="{00000000-0005-0000-0000-0000551F0000}"/>
    <cellStyle name="Normal 2 16" xfId="9525" xr:uid="{00000000-0005-0000-0000-0000CF1B0000}"/>
    <cellStyle name="Normal 2 17" xfId="9526" xr:uid="{00000000-0005-0000-0000-0000D01B0000}"/>
    <cellStyle name="Normal 2 18" xfId="9527" xr:uid="{00000000-0005-0000-0000-0000D11B0000}"/>
    <cellStyle name="Normal 2 19" xfId="9528" xr:uid="{00000000-0005-0000-0000-0000D21B0000}"/>
    <cellStyle name="Normal 2 2" xfId="43" xr:uid="{00000000-0005-0000-0000-0000561F0000}"/>
    <cellStyle name="Normal 2 2 10" xfId="257" xr:uid="{00000000-0005-0000-0000-0000571F0000}"/>
    <cellStyle name="Normal 2 2 11" xfId="8847" xr:uid="{00000000-0005-0000-0000-0000581F0000}"/>
    <cellStyle name="Normal 2 2 12" xfId="11154" xr:uid="{00000000-0005-0000-0000-000003000000}"/>
    <cellStyle name="Normal 2 2 13" xfId="9442" xr:uid="{00000000-0005-0000-0000-000003000000}"/>
    <cellStyle name="Normal 2 2 2" xfId="44" xr:uid="{00000000-0005-0000-0000-0000591F0000}"/>
    <cellStyle name="Normal 2 2 2 2" xfId="45" xr:uid="{00000000-0005-0000-0000-00005A1F0000}"/>
    <cellStyle name="Normal 2 2 2 2 2" xfId="182" xr:uid="{00000000-0005-0000-0000-00005B1F0000}"/>
    <cellStyle name="Normal 2 2 2 2 2 2" xfId="7848" xr:uid="{00000000-0005-0000-0000-00005C1F0000}"/>
    <cellStyle name="Normal 2 2 2 2 2 3" xfId="9126" xr:uid="{00000000-0005-0000-0000-00005D1F0000}"/>
    <cellStyle name="Normal 2 2 2 2 3" xfId="7743" xr:uid="{00000000-0005-0000-0000-00005E1F0000}"/>
    <cellStyle name="Normal 2 2 2 2 4" xfId="9125" xr:uid="{00000000-0005-0000-0000-00005F1F0000}"/>
    <cellStyle name="Normal 2 2 2 3" xfId="181" xr:uid="{00000000-0005-0000-0000-0000601F0000}"/>
    <cellStyle name="Normal 2 2 2 3 2" xfId="7847" xr:uid="{00000000-0005-0000-0000-0000611F0000}"/>
    <cellStyle name="Normal 2 2 2 3 3" xfId="9127" xr:uid="{00000000-0005-0000-0000-0000621F0000}"/>
    <cellStyle name="Normal 2 2 2 4" xfId="7742" xr:uid="{00000000-0005-0000-0000-0000631F0000}"/>
    <cellStyle name="Normal 2 2 2 5" xfId="8848" xr:uid="{00000000-0005-0000-0000-0000641F0000}"/>
    <cellStyle name="Normal 2 2 2_Reconciliation" xfId="46" xr:uid="{00000000-0005-0000-0000-0000651F0000}"/>
    <cellStyle name="Normal 2 2 3" xfId="180" xr:uid="{00000000-0005-0000-0000-0000661F0000}"/>
    <cellStyle name="Normal 2 2 4" xfId="260" xr:uid="{00000000-0005-0000-0000-0000671F0000}"/>
    <cellStyle name="Normal 2 2 5" xfId="261" xr:uid="{00000000-0005-0000-0000-0000681F0000}"/>
    <cellStyle name="Normal 2 2 6" xfId="259" xr:uid="{00000000-0005-0000-0000-0000691F0000}"/>
    <cellStyle name="Normal 2 2 7" xfId="262" xr:uid="{00000000-0005-0000-0000-00006A1F0000}"/>
    <cellStyle name="Normal 2 2 8" xfId="258" xr:uid="{00000000-0005-0000-0000-00006B1F0000}"/>
    <cellStyle name="Normal 2 2 9" xfId="263" xr:uid="{00000000-0005-0000-0000-00006C1F0000}"/>
    <cellStyle name="Normal 2 2_Reconciliation" xfId="47" xr:uid="{00000000-0005-0000-0000-00006D1F0000}"/>
    <cellStyle name="Normal 2 20" xfId="9529" xr:uid="{00000000-0005-0000-0000-0000D51B0000}"/>
    <cellStyle name="Normal 2 21" xfId="9530" xr:uid="{00000000-0005-0000-0000-0000D61B0000}"/>
    <cellStyle name="Normal 2 22" xfId="9531" xr:uid="{00000000-0005-0000-0000-0000D71B0000}"/>
    <cellStyle name="Normal 2 23" xfId="9532" xr:uid="{00000000-0005-0000-0000-0000D81B0000}"/>
    <cellStyle name="Normal 2 24" xfId="9533" xr:uid="{00000000-0005-0000-0000-0000D91B0000}"/>
    <cellStyle name="Normal 2 25" xfId="9204" xr:uid="{00000000-0005-0000-0000-00006E1F0000}"/>
    <cellStyle name="Normal 2 26" xfId="3" xr:uid="{00000000-0005-0000-0000-00006F1F0000}"/>
    <cellStyle name="Normal 2 3" xfId="179" xr:uid="{00000000-0005-0000-0000-0000701F0000}"/>
    <cellStyle name="Normal 2 3 2" xfId="7401" xr:uid="{00000000-0005-0000-0000-0000711F0000}"/>
    <cellStyle name="Normal 2 3 2 2" xfId="8238" xr:uid="{00000000-0005-0000-0000-0000721F0000}"/>
    <cellStyle name="Normal 2 3 2 3" xfId="8850" xr:uid="{00000000-0005-0000-0000-0000731F0000}"/>
    <cellStyle name="Normal 2 3 3" xfId="7846" xr:uid="{00000000-0005-0000-0000-0000741F0000}"/>
    <cellStyle name="Normal 2 3 4" xfId="8849" xr:uid="{00000000-0005-0000-0000-0000751F0000}"/>
    <cellStyle name="Normal 2 4" xfId="7402" xr:uid="{00000000-0005-0000-0000-0000761F0000}"/>
    <cellStyle name="Normal 2 4 2" xfId="7403" xr:uid="{00000000-0005-0000-0000-0000771F0000}"/>
    <cellStyle name="Normal 2 4 2 2" xfId="8240" xr:uid="{00000000-0005-0000-0000-0000781F0000}"/>
    <cellStyle name="Normal 2 4 2 3" xfId="8852" xr:uid="{00000000-0005-0000-0000-0000791F0000}"/>
    <cellStyle name="Normal 2 4 3" xfId="8239" xr:uid="{00000000-0005-0000-0000-00007A1F0000}"/>
    <cellStyle name="Normal 2 4 4" xfId="8851" xr:uid="{00000000-0005-0000-0000-00007B1F0000}"/>
    <cellStyle name="Normal 2 5" xfId="7404" xr:uid="{00000000-0005-0000-0000-00007C1F0000}"/>
    <cellStyle name="Normal 2 5 2" xfId="7405" xr:uid="{00000000-0005-0000-0000-00007D1F0000}"/>
    <cellStyle name="Normal 2 5 2 2" xfId="8242" xr:uid="{00000000-0005-0000-0000-00007E1F0000}"/>
    <cellStyle name="Normal 2 5 2 3" xfId="8854" xr:uid="{00000000-0005-0000-0000-00007F1F0000}"/>
    <cellStyle name="Normal 2 5 3" xfId="8241" xr:uid="{00000000-0005-0000-0000-0000801F0000}"/>
    <cellStyle name="Normal 2 5 4" xfId="8853" xr:uid="{00000000-0005-0000-0000-0000811F0000}"/>
    <cellStyle name="Normal 2 6" xfId="7406" xr:uid="{00000000-0005-0000-0000-0000821F0000}"/>
    <cellStyle name="Normal 2 6 2" xfId="7407" xr:uid="{00000000-0005-0000-0000-0000831F0000}"/>
    <cellStyle name="Normal 2 6 2 2" xfId="8244" xr:uid="{00000000-0005-0000-0000-0000841F0000}"/>
    <cellStyle name="Normal 2 6 2 3" xfId="8856" xr:uid="{00000000-0005-0000-0000-0000851F0000}"/>
    <cellStyle name="Normal 2 6 3" xfId="8243" xr:uid="{00000000-0005-0000-0000-0000861F0000}"/>
    <cellStyle name="Normal 2 6 4" xfId="8855" xr:uid="{00000000-0005-0000-0000-0000871F0000}"/>
    <cellStyle name="Normal 2 7" xfId="7408" xr:uid="{00000000-0005-0000-0000-0000881F0000}"/>
    <cellStyle name="Normal 2 7 2" xfId="7409" xr:uid="{00000000-0005-0000-0000-0000891F0000}"/>
    <cellStyle name="Normal 2 7 2 2" xfId="8246" xr:uid="{00000000-0005-0000-0000-00008A1F0000}"/>
    <cellStyle name="Normal 2 7 2 3" xfId="8858" xr:uid="{00000000-0005-0000-0000-00008B1F0000}"/>
    <cellStyle name="Normal 2 7 3" xfId="8245" xr:uid="{00000000-0005-0000-0000-00008C1F0000}"/>
    <cellStyle name="Normal 2 7 4" xfId="8857" xr:uid="{00000000-0005-0000-0000-00008D1F0000}"/>
    <cellStyle name="Normal 2 8" xfId="7410" xr:uid="{00000000-0005-0000-0000-00008E1F0000}"/>
    <cellStyle name="Normal 2 8 2" xfId="7411" xr:uid="{00000000-0005-0000-0000-00008F1F0000}"/>
    <cellStyle name="Normal 2 8 2 2" xfId="8248" xr:uid="{00000000-0005-0000-0000-0000901F0000}"/>
    <cellStyle name="Normal 2 8 2 3" xfId="8860" xr:uid="{00000000-0005-0000-0000-0000911F0000}"/>
    <cellStyle name="Normal 2 8 3" xfId="8247" xr:uid="{00000000-0005-0000-0000-0000921F0000}"/>
    <cellStyle name="Normal 2 8 4" xfId="8859" xr:uid="{00000000-0005-0000-0000-0000931F0000}"/>
    <cellStyle name="Normal 2 9" xfId="7412" xr:uid="{00000000-0005-0000-0000-0000941F0000}"/>
    <cellStyle name="Normal 2 9 2" xfId="7413" xr:uid="{00000000-0005-0000-0000-0000951F0000}"/>
    <cellStyle name="Normal 2 9 2 2" xfId="8250" xr:uid="{00000000-0005-0000-0000-0000961F0000}"/>
    <cellStyle name="Normal 2 9 2 3" xfId="8862" xr:uid="{00000000-0005-0000-0000-0000971F0000}"/>
    <cellStyle name="Normal 2 9 3" xfId="8249" xr:uid="{00000000-0005-0000-0000-0000981F0000}"/>
    <cellStyle name="Normal 2 9 4" xfId="8861" xr:uid="{00000000-0005-0000-0000-0000991F0000}"/>
    <cellStyle name="Normal 2_Balance Sheet Rates 2015" xfId="11156" xr:uid="{00000000-0005-0000-0000-000004000000}"/>
    <cellStyle name="Normal 20" xfId="48" xr:uid="{00000000-0005-0000-0000-00009B1F0000}"/>
    <cellStyle name="Normal 20 2" xfId="49" xr:uid="{00000000-0005-0000-0000-00009C1F0000}"/>
    <cellStyle name="Normal 20 2 2" xfId="184" xr:uid="{00000000-0005-0000-0000-00009D1F0000}"/>
    <cellStyle name="Normal 20 2 2 2" xfId="7850" xr:uid="{00000000-0005-0000-0000-00009E1F0000}"/>
    <cellStyle name="Normal 20 2 2 3" xfId="9128" xr:uid="{00000000-0005-0000-0000-00009F1F0000}"/>
    <cellStyle name="Normal 20 2 3" xfId="7745" xr:uid="{00000000-0005-0000-0000-0000A01F0000}"/>
    <cellStyle name="Normal 20 2 4" xfId="8864" xr:uid="{00000000-0005-0000-0000-0000A11F0000}"/>
    <cellStyle name="Normal 20 3" xfId="183" xr:uid="{00000000-0005-0000-0000-0000A21F0000}"/>
    <cellStyle name="Normal 20 3 2" xfId="7849" xr:uid="{00000000-0005-0000-0000-0000A31F0000}"/>
    <cellStyle name="Normal 20 3 3" xfId="9129" xr:uid="{00000000-0005-0000-0000-0000A41F0000}"/>
    <cellStyle name="Normal 20 4" xfId="7744" xr:uid="{00000000-0005-0000-0000-0000A51F0000}"/>
    <cellStyle name="Normal 20 5" xfId="8863" xr:uid="{00000000-0005-0000-0000-0000A61F0000}"/>
    <cellStyle name="Normal 20_Reconciliation" xfId="50" xr:uid="{00000000-0005-0000-0000-0000A71F0000}"/>
    <cellStyle name="Normal 200" xfId="11145" xr:uid="{00000000-0005-0000-0000-0000B51F0000}"/>
    <cellStyle name="Normal 201" xfId="9336" xr:uid="{00000000-0005-0000-0000-0000B61F0000}"/>
    <cellStyle name="Normal 202" xfId="9286" xr:uid="{00000000-0005-0000-0000-0000B71F0000}"/>
    <cellStyle name="Normal 203" xfId="11142" xr:uid="{00000000-0005-0000-0000-0000B81F0000}"/>
    <cellStyle name="Normal 204" xfId="11139" xr:uid="{00000000-0005-0000-0000-0000B91F0000}"/>
    <cellStyle name="Normal 205" xfId="9475" xr:uid="{00000000-0005-0000-0000-0000BA1F0000}"/>
    <cellStyle name="Normal 206" xfId="9282" xr:uid="{00000000-0005-0000-0000-0000BB1F0000}"/>
    <cellStyle name="Normal 207" xfId="9437" xr:uid="{00000000-0005-0000-0000-0000BC1F0000}"/>
    <cellStyle name="Normal 208" xfId="11143" xr:uid="{00000000-0005-0000-0000-00005D240000}"/>
    <cellStyle name="Normal 209" xfId="11148" xr:uid="{00000000-0005-0000-0000-000061240000}"/>
    <cellStyle name="Normal 21" xfId="51" xr:uid="{00000000-0005-0000-0000-0000A81F0000}"/>
    <cellStyle name="Normal 21 2" xfId="52" xr:uid="{00000000-0005-0000-0000-0000A91F0000}"/>
    <cellStyle name="Normal 21 2 2" xfId="186" xr:uid="{00000000-0005-0000-0000-0000AA1F0000}"/>
    <cellStyle name="Normal 21 2 2 2" xfId="7852" xr:uid="{00000000-0005-0000-0000-0000AB1F0000}"/>
    <cellStyle name="Normal 21 2 2 3" xfId="9130" xr:uid="{00000000-0005-0000-0000-0000AC1F0000}"/>
    <cellStyle name="Normal 21 2 3" xfId="7747" xr:uid="{00000000-0005-0000-0000-0000AD1F0000}"/>
    <cellStyle name="Normal 21 2 4" xfId="8866" xr:uid="{00000000-0005-0000-0000-0000AE1F0000}"/>
    <cellStyle name="Normal 21 3" xfId="185" xr:uid="{00000000-0005-0000-0000-0000AF1F0000}"/>
    <cellStyle name="Normal 21 3 2" xfId="7851" xr:uid="{00000000-0005-0000-0000-0000B01F0000}"/>
    <cellStyle name="Normal 21 3 3" xfId="9131" xr:uid="{00000000-0005-0000-0000-0000B11F0000}"/>
    <cellStyle name="Normal 21 4" xfId="7746" xr:uid="{00000000-0005-0000-0000-0000B21F0000}"/>
    <cellStyle name="Normal 21 5" xfId="8865" xr:uid="{00000000-0005-0000-0000-0000B31F0000}"/>
    <cellStyle name="Normal 21_Reconciliation" xfId="53" xr:uid="{00000000-0005-0000-0000-0000B41F0000}"/>
    <cellStyle name="Normal 210" xfId="11146" xr:uid="{00000000-0005-0000-0000-000062240000}"/>
    <cellStyle name="Normal 211" xfId="11157" xr:uid="{00000000-0005-0000-0000-000063240000}"/>
    <cellStyle name="Normal 212" xfId="11149" xr:uid="{00000000-0005-0000-0000-000064240000}"/>
    <cellStyle name="Normal 213" xfId="11151" xr:uid="{00000000-0005-0000-0000-000065240000}"/>
    <cellStyle name="Normal 214" xfId="9476" xr:uid="{00000000-0005-0000-0000-000066240000}"/>
    <cellStyle name="Normal 215" xfId="9441" xr:uid="{00000000-0005-0000-0000-000067240000}"/>
    <cellStyle name="Normal 216" xfId="9279" xr:uid="{00000000-0005-0000-0000-000068240000}"/>
    <cellStyle name="Normal 217" xfId="9285" xr:uid="{00000000-0005-0000-0000-000069240000}"/>
    <cellStyle name="Normal 218" xfId="9267" xr:uid="{00000000-0005-0000-0000-00006A240000}"/>
    <cellStyle name="Normal 219" xfId="9361" xr:uid="{00000000-0005-0000-0000-00006E240000}"/>
    <cellStyle name="Normal 22" xfId="54" xr:uid="{00000000-0005-0000-0000-0000B51F0000}"/>
    <cellStyle name="Normal 22 2" xfId="55" xr:uid="{00000000-0005-0000-0000-0000B61F0000}"/>
    <cellStyle name="Normal 22 2 2" xfId="188" xr:uid="{00000000-0005-0000-0000-0000B71F0000}"/>
    <cellStyle name="Normal 22 2 2 2" xfId="7854" xr:uid="{00000000-0005-0000-0000-0000B81F0000}"/>
    <cellStyle name="Normal 22 2 2 3" xfId="9132" xr:uid="{00000000-0005-0000-0000-0000B91F0000}"/>
    <cellStyle name="Normal 22 2 3" xfId="7749" xr:uid="{00000000-0005-0000-0000-0000BA1F0000}"/>
    <cellStyle name="Normal 22 2 4" xfId="8868" xr:uid="{00000000-0005-0000-0000-0000BB1F0000}"/>
    <cellStyle name="Normal 22 3" xfId="187" xr:uid="{00000000-0005-0000-0000-0000BC1F0000}"/>
    <cellStyle name="Normal 22 3 2" xfId="7853" xr:uid="{00000000-0005-0000-0000-0000BD1F0000}"/>
    <cellStyle name="Normal 22 3 3" xfId="9133" xr:uid="{00000000-0005-0000-0000-0000BE1F0000}"/>
    <cellStyle name="Normal 22 4" xfId="7748" xr:uid="{00000000-0005-0000-0000-0000BF1F0000}"/>
    <cellStyle name="Normal 22 5" xfId="8867" xr:uid="{00000000-0005-0000-0000-0000C01F0000}"/>
    <cellStyle name="Normal 22_Reconciliation" xfId="56" xr:uid="{00000000-0005-0000-0000-0000C11F0000}"/>
    <cellStyle name="Normal 220" xfId="11153" xr:uid="{00000000-0005-0000-0000-00006F240000}"/>
    <cellStyle name="Normal 221" xfId="9272" xr:uid="{00000000-0005-0000-0000-000070240000}"/>
    <cellStyle name="Normal 222" xfId="9320" xr:uid="{00000000-0005-0000-0000-000071240000}"/>
    <cellStyle name="Normal 223" xfId="10790" xr:uid="{00000000-0005-0000-0000-000072240000}"/>
    <cellStyle name="Normal 224" xfId="9270" xr:uid="{00000000-0005-0000-0000-000073240000}"/>
    <cellStyle name="Normal 225" xfId="9281" xr:uid="{00000000-0005-0000-0000-000074240000}"/>
    <cellStyle name="Normal 226" xfId="9265" xr:uid="{00000000-0005-0000-0000-000075240000}"/>
    <cellStyle name="Normal 227" xfId="9430" xr:uid="{00000000-0005-0000-0000-000076240000}"/>
    <cellStyle name="Normal 228" xfId="9269" xr:uid="{00000000-0005-0000-0000-000077240000}"/>
    <cellStyle name="Normal 229" xfId="11155" xr:uid="{00000000-0005-0000-0000-0000942B0000}"/>
    <cellStyle name="Normal 23" xfId="57" xr:uid="{00000000-0005-0000-0000-0000C21F0000}"/>
    <cellStyle name="Normal 23 2" xfId="58" xr:uid="{00000000-0005-0000-0000-0000C31F0000}"/>
    <cellStyle name="Normal 23 2 2" xfId="190" xr:uid="{00000000-0005-0000-0000-0000C41F0000}"/>
    <cellStyle name="Normal 23 2 2 2" xfId="7856" xr:uid="{00000000-0005-0000-0000-0000C51F0000}"/>
    <cellStyle name="Normal 23 2 2 3" xfId="9134" xr:uid="{00000000-0005-0000-0000-0000C61F0000}"/>
    <cellStyle name="Normal 23 2 3" xfId="7751" xr:uid="{00000000-0005-0000-0000-0000C71F0000}"/>
    <cellStyle name="Normal 23 2 4" xfId="8870" xr:uid="{00000000-0005-0000-0000-0000C81F0000}"/>
    <cellStyle name="Normal 23 3" xfId="189" xr:uid="{00000000-0005-0000-0000-0000C91F0000}"/>
    <cellStyle name="Normal 23 3 2" xfId="7855" xr:uid="{00000000-0005-0000-0000-0000CA1F0000}"/>
    <cellStyle name="Normal 23 3 3" xfId="9135" xr:uid="{00000000-0005-0000-0000-0000CB1F0000}"/>
    <cellStyle name="Normal 23 4" xfId="7750" xr:uid="{00000000-0005-0000-0000-0000CC1F0000}"/>
    <cellStyle name="Normal 23 5" xfId="8869" xr:uid="{00000000-0005-0000-0000-0000CD1F0000}"/>
    <cellStyle name="Normal 23_Reconciliation" xfId="59" xr:uid="{00000000-0005-0000-0000-0000CE1F0000}"/>
    <cellStyle name="Normal 230" xfId="9268" xr:uid="{00000000-0005-0000-0000-0000C42B0000}"/>
    <cellStyle name="Normal 231" xfId="11158" xr:uid="{00000000-0005-0000-0000-0000C32B0000}"/>
    <cellStyle name="Normal 24" xfId="60" xr:uid="{00000000-0005-0000-0000-0000CF1F0000}"/>
    <cellStyle name="Normal 24 2" xfId="61" xr:uid="{00000000-0005-0000-0000-0000D01F0000}"/>
    <cellStyle name="Normal 24 2 2" xfId="192" xr:uid="{00000000-0005-0000-0000-0000D11F0000}"/>
    <cellStyle name="Normal 24 2 2 2" xfId="7858" xr:uid="{00000000-0005-0000-0000-0000D21F0000}"/>
    <cellStyle name="Normal 24 2 2 3" xfId="8873" xr:uid="{00000000-0005-0000-0000-0000D31F0000}"/>
    <cellStyle name="Normal 24 2 3" xfId="7753" xr:uid="{00000000-0005-0000-0000-0000D41F0000}"/>
    <cellStyle name="Normal 24 2 4" xfId="8872" xr:uid="{00000000-0005-0000-0000-0000D51F0000}"/>
    <cellStyle name="Normal 24 3" xfId="191" xr:uid="{00000000-0005-0000-0000-0000D61F0000}"/>
    <cellStyle name="Normal 24 3 2" xfId="7414" xr:uid="{00000000-0005-0000-0000-0000D71F0000}"/>
    <cellStyle name="Normal 24 3 2 2" xfId="8251" xr:uid="{00000000-0005-0000-0000-0000D81F0000}"/>
    <cellStyle name="Normal 24 3 2 3" xfId="8875" xr:uid="{00000000-0005-0000-0000-0000D91F0000}"/>
    <cellStyle name="Normal 24 3 3" xfId="7857" xr:uid="{00000000-0005-0000-0000-0000DA1F0000}"/>
    <cellStyle name="Normal 24 3 4" xfId="8874" xr:uid="{00000000-0005-0000-0000-0000DB1F0000}"/>
    <cellStyle name="Normal 24 4" xfId="7415" xr:uid="{00000000-0005-0000-0000-0000DC1F0000}"/>
    <cellStyle name="Normal 24 4 2" xfId="8252" xr:uid="{00000000-0005-0000-0000-0000DD1F0000}"/>
    <cellStyle name="Normal 24 4 3" xfId="8876" xr:uid="{00000000-0005-0000-0000-0000DE1F0000}"/>
    <cellStyle name="Normal 24 5" xfId="7752" xr:uid="{00000000-0005-0000-0000-0000DF1F0000}"/>
    <cellStyle name="Normal 24 6" xfId="8871" xr:uid="{00000000-0005-0000-0000-0000E01F0000}"/>
    <cellStyle name="Normal 24_Reconciliation" xfId="62" xr:uid="{00000000-0005-0000-0000-0000E11F0000}"/>
    <cellStyle name="Normal 25" xfId="63" xr:uid="{00000000-0005-0000-0000-0000E21F0000}"/>
    <cellStyle name="Normal 25 2" xfId="64" xr:uid="{00000000-0005-0000-0000-0000E31F0000}"/>
    <cellStyle name="Normal 25 2 2" xfId="194" xr:uid="{00000000-0005-0000-0000-0000E41F0000}"/>
    <cellStyle name="Normal 25 2 2 2" xfId="7860" xr:uid="{00000000-0005-0000-0000-0000E51F0000}"/>
    <cellStyle name="Normal 25 2 2 3" xfId="9136" xr:uid="{00000000-0005-0000-0000-0000E61F0000}"/>
    <cellStyle name="Normal 25 2 3" xfId="7755" xr:uid="{00000000-0005-0000-0000-0000E71F0000}"/>
    <cellStyle name="Normal 25 2 4" xfId="8878" xr:uid="{00000000-0005-0000-0000-0000E81F0000}"/>
    <cellStyle name="Normal 25 3" xfId="193" xr:uid="{00000000-0005-0000-0000-0000E91F0000}"/>
    <cellStyle name="Normal 25 3 2" xfId="7859" xr:uid="{00000000-0005-0000-0000-0000EA1F0000}"/>
    <cellStyle name="Normal 25 3 3" xfId="9137" xr:uid="{00000000-0005-0000-0000-0000EB1F0000}"/>
    <cellStyle name="Normal 25 4" xfId="7754" xr:uid="{00000000-0005-0000-0000-0000EC1F0000}"/>
    <cellStyle name="Normal 25 5" xfId="8877" xr:uid="{00000000-0005-0000-0000-0000ED1F0000}"/>
    <cellStyle name="Normal 25_Reconciliation" xfId="65" xr:uid="{00000000-0005-0000-0000-0000EE1F0000}"/>
    <cellStyle name="Normal 26" xfId="66" xr:uid="{00000000-0005-0000-0000-0000EF1F0000}"/>
    <cellStyle name="Normal 26 2" xfId="67" xr:uid="{00000000-0005-0000-0000-0000F01F0000}"/>
    <cellStyle name="Normal 26 2 2" xfId="196" xr:uid="{00000000-0005-0000-0000-0000F11F0000}"/>
    <cellStyle name="Normal 26 2 2 2" xfId="7862" xr:uid="{00000000-0005-0000-0000-0000F21F0000}"/>
    <cellStyle name="Normal 26 2 2 3" xfId="9138" xr:uid="{00000000-0005-0000-0000-0000F31F0000}"/>
    <cellStyle name="Normal 26 2 3" xfId="7757" xr:uid="{00000000-0005-0000-0000-0000F41F0000}"/>
    <cellStyle name="Normal 26 2 4" xfId="8880" xr:uid="{00000000-0005-0000-0000-0000F51F0000}"/>
    <cellStyle name="Normal 26 3" xfId="195" xr:uid="{00000000-0005-0000-0000-0000F61F0000}"/>
    <cellStyle name="Normal 26 3 2" xfId="7861" xr:uid="{00000000-0005-0000-0000-0000F71F0000}"/>
    <cellStyle name="Normal 26 3 3" xfId="9139" xr:uid="{00000000-0005-0000-0000-0000F81F0000}"/>
    <cellStyle name="Normal 26 4" xfId="7756" xr:uid="{00000000-0005-0000-0000-0000F91F0000}"/>
    <cellStyle name="Normal 26 5" xfId="8879" xr:uid="{00000000-0005-0000-0000-0000FA1F0000}"/>
    <cellStyle name="Normal 26_Reconciliation" xfId="68" xr:uid="{00000000-0005-0000-0000-0000FB1F0000}"/>
    <cellStyle name="Normal 27" xfId="69" xr:uid="{00000000-0005-0000-0000-0000FC1F0000}"/>
    <cellStyle name="Normal 27 2" xfId="70" xr:uid="{00000000-0005-0000-0000-0000FD1F0000}"/>
    <cellStyle name="Normal 27 2 2" xfId="198" xr:uid="{00000000-0005-0000-0000-0000FE1F0000}"/>
    <cellStyle name="Normal 27 2 2 2" xfId="7864" xr:uid="{00000000-0005-0000-0000-0000FF1F0000}"/>
    <cellStyle name="Normal 27 2 2 3" xfId="9140" xr:uid="{00000000-0005-0000-0000-000000200000}"/>
    <cellStyle name="Normal 27 2 3" xfId="7759" xr:uid="{00000000-0005-0000-0000-000001200000}"/>
    <cellStyle name="Normal 27 2 4" xfId="8882" xr:uid="{00000000-0005-0000-0000-000002200000}"/>
    <cellStyle name="Normal 27 3" xfId="197" xr:uid="{00000000-0005-0000-0000-000003200000}"/>
    <cellStyle name="Normal 27 3 2" xfId="7863" xr:uid="{00000000-0005-0000-0000-000004200000}"/>
    <cellStyle name="Normal 27 3 3" xfId="9141" xr:uid="{00000000-0005-0000-0000-000005200000}"/>
    <cellStyle name="Normal 27 4" xfId="7758" xr:uid="{00000000-0005-0000-0000-000006200000}"/>
    <cellStyle name="Normal 27 5" xfId="8881" xr:uid="{00000000-0005-0000-0000-000007200000}"/>
    <cellStyle name="Normal 27_Reconciliation" xfId="71" xr:uid="{00000000-0005-0000-0000-000008200000}"/>
    <cellStyle name="Normal 28" xfId="72" xr:uid="{00000000-0005-0000-0000-000009200000}"/>
    <cellStyle name="Normal 28 2" xfId="73" xr:uid="{00000000-0005-0000-0000-00000A200000}"/>
    <cellStyle name="Normal 28 2 2" xfId="200" xr:uid="{00000000-0005-0000-0000-00000B200000}"/>
    <cellStyle name="Normal 28 2 2 2" xfId="7866" xr:uid="{00000000-0005-0000-0000-00000C200000}"/>
    <cellStyle name="Normal 28 2 2 3" xfId="9142" xr:uid="{00000000-0005-0000-0000-00000D200000}"/>
    <cellStyle name="Normal 28 2 3" xfId="7761" xr:uid="{00000000-0005-0000-0000-00000E200000}"/>
    <cellStyle name="Normal 28 2 4" xfId="8884" xr:uid="{00000000-0005-0000-0000-00000F200000}"/>
    <cellStyle name="Normal 28 3" xfId="199" xr:uid="{00000000-0005-0000-0000-000010200000}"/>
    <cellStyle name="Normal 28 3 2" xfId="7865" xr:uid="{00000000-0005-0000-0000-000011200000}"/>
    <cellStyle name="Normal 28 3 3" xfId="9143" xr:uid="{00000000-0005-0000-0000-000012200000}"/>
    <cellStyle name="Normal 28 4" xfId="7760" xr:uid="{00000000-0005-0000-0000-000013200000}"/>
    <cellStyle name="Normal 28 5" xfId="8883" xr:uid="{00000000-0005-0000-0000-000014200000}"/>
    <cellStyle name="Normal 28_Reconciliation" xfId="74" xr:uid="{00000000-0005-0000-0000-000015200000}"/>
    <cellStyle name="Normal 29" xfId="75" xr:uid="{00000000-0005-0000-0000-000016200000}"/>
    <cellStyle name="Normal 29 2" xfId="76" xr:uid="{00000000-0005-0000-0000-000017200000}"/>
    <cellStyle name="Normal 29 2 2" xfId="202" xr:uid="{00000000-0005-0000-0000-000018200000}"/>
    <cellStyle name="Normal 29 2 2 2" xfId="7868" xr:uid="{00000000-0005-0000-0000-000019200000}"/>
    <cellStyle name="Normal 29 2 2 3" xfId="9144" xr:uid="{00000000-0005-0000-0000-00001A200000}"/>
    <cellStyle name="Normal 29 2 3" xfId="7763" xr:uid="{00000000-0005-0000-0000-00001B200000}"/>
    <cellStyle name="Normal 29 2 4" xfId="8886" xr:uid="{00000000-0005-0000-0000-00001C200000}"/>
    <cellStyle name="Normal 29 3" xfId="201" xr:uid="{00000000-0005-0000-0000-00001D200000}"/>
    <cellStyle name="Normal 29 3 2" xfId="7867" xr:uid="{00000000-0005-0000-0000-00001E200000}"/>
    <cellStyle name="Normal 29 3 3" xfId="9145" xr:uid="{00000000-0005-0000-0000-00001F200000}"/>
    <cellStyle name="Normal 29 4" xfId="7762" xr:uid="{00000000-0005-0000-0000-000020200000}"/>
    <cellStyle name="Normal 29 5" xfId="8885" xr:uid="{00000000-0005-0000-0000-000021200000}"/>
    <cellStyle name="Normal 29_Reconciliation" xfId="77" xr:uid="{00000000-0005-0000-0000-000022200000}"/>
    <cellStyle name="Normal 3" xfId="78" xr:uid="{00000000-0005-0000-0000-000023200000}"/>
    <cellStyle name="Normal 3 10" xfId="7416" xr:uid="{00000000-0005-0000-0000-000024200000}"/>
    <cellStyle name="Normal 3 10 2" xfId="7417" xr:uid="{00000000-0005-0000-0000-000025200000}"/>
    <cellStyle name="Normal 3 10 2 2" xfId="8254" xr:uid="{00000000-0005-0000-0000-000026200000}"/>
    <cellStyle name="Normal 3 10 2 3" xfId="8888" xr:uid="{00000000-0005-0000-0000-000027200000}"/>
    <cellStyle name="Normal 3 10 3" xfId="8253" xr:uid="{00000000-0005-0000-0000-000028200000}"/>
    <cellStyle name="Normal 3 10 4" xfId="8887" xr:uid="{00000000-0005-0000-0000-000029200000}"/>
    <cellStyle name="Normal 3 11" xfId="7418" xr:uid="{00000000-0005-0000-0000-00002A200000}"/>
    <cellStyle name="Normal 3 11 2" xfId="7419" xr:uid="{00000000-0005-0000-0000-00002B200000}"/>
    <cellStyle name="Normal 3 11 2 2" xfId="8256" xr:uid="{00000000-0005-0000-0000-00002C200000}"/>
    <cellStyle name="Normal 3 11 2 3" xfId="8890" xr:uid="{00000000-0005-0000-0000-00002D200000}"/>
    <cellStyle name="Normal 3 11 3" xfId="8255" xr:uid="{00000000-0005-0000-0000-00002E200000}"/>
    <cellStyle name="Normal 3 11 4" xfId="8889" xr:uid="{00000000-0005-0000-0000-00002F200000}"/>
    <cellStyle name="Normal 3 12" xfId="7420" xr:uid="{00000000-0005-0000-0000-000030200000}"/>
    <cellStyle name="Normal 3 12 2" xfId="7421" xr:uid="{00000000-0005-0000-0000-000031200000}"/>
    <cellStyle name="Normal 3 12 2 2" xfId="8258" xr:uid="{00000000-0005-0000-0000-000032200000}"/>
    <cellStyle name="Normal 3 12 2 3" xfId="8892" xr:uid="{00000000-0005-0000-0000-000033200000}"/>
    <cellStyle name="Normal 3 12 3" xfId="8257" xr:uid="{00000000-0005-0000-0000-000034200000}"/>
    <cellStyle name="Normal 3 12 4" xfId="8891" xr:uid="{00000000-0005-0000-0000-000035200000}"/>
    <cellStyle name="Normal 3 13" xfId="7422" xr:uid="{00000000-0005-0000-0000-000036200000}"/>
    <cellStyle name="Normal 3 13 2" xfId="7423" xr:uid="{00000000-0005-0000-0000-000037200000}"/>
    <cellStyle name="Normal 3 13 2 2" xfId="8260" xr:uid="{00000000-0005-0000-0000-000038200000}"/>
    <cellStyle name="Normal 3 13 2 3" xfId="8894" xr:uid="{00000000-0005-0000-0000-000039200000}"/>
    <cellStyle name="Normal 3 13 3" xfId="8259" xr:uid="{00000000-0005-0000-0000-00003A200000}"/>
    <cellStyle name="Normal 3 13 4" xfId="8893" xr:uid="{00000000-0005-0000-0000-00003B200000}"/>
    <cellStyle name="Normal 3 14" xfId="7424" xr:uid="{00000000-0005-0000-0000-00003C200000}"/>
    <cellStyle name="Normal 3 14 2" xfId="7425" xr:uid="{00000000-0005-0000-0000-00003D200000}"/>
    <cellStyle name="Normal 3 14 2 2" xfId="8262" xr:uid="{00000000-0005-0000-0000-00003E200000}"/>
    <cellStyle name="Normal 3 14 2 3" xfId="8896" xr:uid="{00000000-0005-0000-0000-00003F200000}"/>
    <cellStyle name="Normal 3 14 3" xfId="8261" xr:uid="{00000000-0005-0000-0000-000040200000}"/>
    <cellStyle name="Normal 3 14 4" xfId="8895" xr:uid="{00000000-0005-0000-0000-000041200000}"/>
    <cellStyle name="Normal 3 15" xfId="7426" xr:uid="{00000000-0005-0000-0000-000042200000}"/>
    <cellStyle name="Normal 3 15 2" xfId="7427" xr:uid="{00000000-0005-0000-0000-000043200000}"/>
    <cellStyle name="Normal 3 15 2 2" xfId="8264" xr:uid="{00000000-0005-0000-0000-000044200000}"/>
    <cellStyle name="Normal 3 15 2 3" xfId="8898" xr:uid="{00000000-0005-0000-0000-000045200000}"/>
    <cellStyle name="Normal 3 15 3" xfId="8263" xr:uid="{00000000-0005-0000-0000-000046200000}"/>
    <cellStyle name="Normal 3 15 4" xfId="8897" xr:uid="{00000000-0005-0000-0000-000047200000}"/>
    <cellStyle name="Normal 3 16" xfId="7428" xr:uid="{00000000-0005-0000-0000-000048200000}"/>
    <cellStyle name="Normal 3 16 2" xfId="7429" xr:uid="{00000000-0005-0000-0000-000049200000}"/>
    <cellStyle name="Normal 3 16 2 2" xfId="8266" xr:uid="{00000000-0005-0000-0000-00004A200000}"/>
    <cellStyle name="Normal 3 16 2 3" xfId="8900" xr:uid="{00000000-0005-0000-0000-00004B200000}"/>
    <cellStyle name="Normal 3 16 3" xfId="8265" xr:uid="{00000000-0005-0000-0000-00004C200000}"/>
    <cellStyle name="Normal 3 16 4" xfId="8899" xr:uid="{00000000-0005-0000-0000-00004D200000}"/>
    <cellStyle name="Normal 3 17" xfId="7430" xr:uid="{00000000-0005-0000-0000-00004E200000}"/>
    <cellStyle name="Normal 3 17 2" xfId="7431" xr:uid="{00000000-0005-0000-0000-00004F200000}"/>
    <cellStyle name="Normal 3 17 2 2" xfId="8268" xr:uid="{00000000-0005-0000-0000-000050200000}"/>
    <cellStyle name="Normal 3 17 2 3" xfId="8902" xr:uid="{00000000-0005-0000-0000-000051200000}"/>
    <cellStyle name="Normal 3 17 3" xfId="8267" xr:uid="{00000000-0005-0000-0000-000052200000}"/>
    <cellStyle name="Normal 3 17 4" xfId="8901" xr:uid="{00000000-0005-0000-0000-000053200000}"/>
    <cellStyle name="Normal 3 18" xfId="7432" xr:uid="{00000000-0005-0000-0000-000054200000}"/>
    <cellStyle name="Normal 3 18 10" xfId="7433" xr:uid="{00000000-0005-0000-0000-000055200000}"/>
    <cellStyle name="Normal 3 18 10 2" xfId="7434" xr:uid="{00000000-0005-0000-0000-000056200000}"/>
    <cellStyle name="Normal 3 18 10 3" xfId="8270" xr:uid="{00000000-0005-0000-0000-000057200000}"/>
    <cellStyle name="Normal 3 18 10 4" xfId="8904" xr:uid="{00000000-0005-0000-0000-000058200000}"/>
    <cellStyle name="Normal 3 18 11" xfId="7435" xr:uid="{00000000-0005-0000-0000-000059200000}"/>
    <cellStyle name="Normal 3 18 11 2" xfId="7436" xr:uid="{00000000-0005-0000-0000-00005A200000}"/>
    <cellStyle name="Normal 3 18 11 3" xfId="8271" xr:uid="{00000000-0005-0000-0000-00005B200000}"/>
    <cellStyle name="Normal 3 18 11 4" xfId="8905" xr:uid="{00000000-0005-0000-0000-00005C200000}"/>
    <cellStyle name="Normal 3 18 12" xfId="7437" xr:uid="{00000000-0005-0000-0000-00005D200000}"/>
    <cellStyle name="Normal 3 18 12 2" xfId="7438" xr:uid="{00000000-0005-0000-0000-00005E200000}"/>
    <cellStyle name="Normal 3 18 12 3" xfId="8272" xr:uid="{00000000-0005-0000-0000-00005F200000}"/>
    <cellStyle name="Normal 3 18 12 4" xfId="8906" xr:uid="{00000000-0005-0000-0000-000060200000}"/>
    <cellStyle name="Normal 3 18 13" xfId="7439" xr:uid="{00000000-0005-0000-0000-000061200000}"/>
    <cellStyle name="Normal 3 18 13 2" xfId="7440" xr:uid="{00000000-0005-0000-0000-000062200000}"/>
    <cellStyle name="Normal 3 18 13 3" xfId="8273" xr:uid="{00000000-0005-0000-0000-000063200000}"/>
    <cellStyle name="Normal 3 18 13 4" xfId="8907" xr:uid="{00000000-0005-0000-0000-000064200000}"/>
    <cellStyle name="Normal 3 18 14" xfId="7441" xr:uid="{00000000-0005-0000-0000-000065200000}"/>
    <cellStyle name="Normal 3 18 14 2" xfId="7442" xr:uid="{00000000-0005-0000-0000-000066200000}"/>
    <cellStyle name="Normal 3 18 14 3" xfId="8274" xr:uid="{00000000-0005-0000-0000-000067200000}"/>
    <cellStyle name="Normal 3 18 14 4" xfId="8908" xr:uid="{00000000-0005-0000-0000-000068200000}"/>
    <cellStyle name="Normal 3 18 15" xfId="7443" xr:uid="{00000000-0005-0000-0000-000069200000}"/>
    <cellStyle name="Normal 3 18 15 2" xfId="7444" xr:uid="{00000000-0005-0000-0000-00006A200000}"/>
    <cellStyle name="Normal 3 18 15 3" xfId="8275" xr:uid="{00000000-0005-0000-0000-00006B200000}"/>
    <cellStyle name="Normal 3 18 15 4" xfId="8909" xr:uid="{00000000-0005-0000-0000-00006C200000}"/>
    <cellStyle name="Normal 3 18 16" xfId="7445" xr:uid="{00000000-0005-0000-0000-00006D200000}"/>
    <cellStyle name="Normal 3 18 16 2" xfId="7446" xr:uid="{00000000-0005-0000-0000-00006E200000}"/>
    <cellStyle name="Normal 3 18 16 3" xfId="8276" xr:uid="{00000000-0005-0000-0000-00006F200000}"/>
    <cellStyle name="Normal 3 18 16 4" xfId="8910" xr:uid="{00000000-0005-0000-0000-000070200000}"/>
    <cellStyle name="Normal 3 18 17" xfId="7447" xr:uid="{00000000-0005-0000-0000-000071200000}"/>
    <cellStyle name="Normal 3 18 17 2" xfId="7448" xr:uid="{00000000-0005-0000-0000-000072200000}"/>
    <cellStyle name="Normal 3 18 17 3" xfId="8277" xr:uid="{00000000-0005-0000-0000-000073200000}"/>
    <cellStyle name="Normal 3 18 17 4" xfId="8911" xr:uid="{00000000-0005-0000-0000-000074200000}"/>
    <cellStyle name="Normal 3 18 18" xfId="7449" xr:uid="{00000000-0005-0000-0000-000075200000}"/>
    <cellStyle name="Normal 3 18 18 2" xfId="7450" xr:uid="{00000000-0005-0000-0000-000076200000}"/>
    <cellStyle name="Normal 3 18 18 3" xfId="8278" xr:uid="{00000000-0005-0000-0000-000077200000}"/>
    <cellStyle name="Normal 3 18 18 4" xfId="8912" xr:uid="{00000000-0005-0000-0000-000078200000}"/>
    <cellStyle name="Normal 3 18 19" xfId="7451" xr:uid="{00000000-0005-0000-0000-000079200000}"/>
    <cellStyle name="Normal 3 18 19 2" xfId="7452" xr:uid="{00000000-0005-0000-0000-00007A200000}"/>
    <cellStyle name="Normal 3 18 19 3" xfId="8279" xr:uid="{00000000-0005-0000-0000-00007B200000}"/>
    <cellStyle name="Normal 3 18 19 4" xfId="8913" xr:uid="{00000000-0005-0000-0000-00007C200000}"/>
    <cellStyle name="Normal 3 18 2" xfId="7453" xr:uid="{00000000-0005-0000-0000-00007D200000}"/>
    <cellStyle name="Normal 3 18 2 2" xfId="7454" xr:uid="{00000000-0005-0000-0000-00007E200000}"/>
    <cellStyle name="Normal 3 18 2 3" xfId="8280" xr:uid="{00000000-0005-0000-0000-00007F200000}"/>
    <cellStyle name="Normal 3 18 2 4" xfId="8914" xr:uid="{00000000-0005-0000-0000-000080200000}"/>
    <cellStyle name="Normal 3 18 20" xfId="7455" xr:uid="{00000000-0005-0000-0000-000081200000}"/>
    <cellStyle name="Normal 3 18 20 2" xfId="7456" xr:uid="{00000000-0005-0000-0000-000082200000}"/>
    <cellStyle name="Normal 3 18 20 3" xfId="8281" xr:uid="{00000000-0005-0000-0000-000083200000}"/>
    <cellStyle name="Normal 3 18 20 4" xfId="8915" xr:uid="{00000000-0005-0000-0000-000084200000}"/>
    <cellStyle name="Normal 3 18 21" xfId="7457" xr:uid="{00000000-0005-0000-0000-000085200000}"/>
    <cellStyle name="Normal 3 18 21 2" xfId="7458" xr:uid="{00000000-0005-0000-0000-000086200000}"/>
    <cellStyle name="Normal 3 18 21 3" xfId="8282" xr:uid="{00000000-0005-0000-0000-000087200000}"/>
    <cellStyle name="Normal 3 18 21 4" xfId="8916" xr:uid="{00000000-0005-0000-0000-000088200000}"/>
    <cellStyle name="Normal 3 18 22" xfId="7459" xr:uid="{00000000-0005-0000-0000-000089200000}"/>
    <cellStyle name="Normal 3 18 22 2" xfId="7460" xr:uid="{00000000-0005-0000-0000-00008A200000}"/>
    <cellStyle name="Normal 3 18 22 3" xfId="8283" xr:uid="{00000000-0005-0000-0000-00008B200000}"/>
    <cellStyle name="Normal 3 18 22 4" xfId="8917" xr:uid="{00000000-0005-0000-0000-00008C200000}"/>
    <cellStyle name="Normal 3 18 23" xfId="7461" xr:uid="{00000000-0005-0000-0000-00008D200000}"/>
    <cellStyle name="Normal 3 18 23 2" xfId="8284" xr:uid="{00000000-0005-0000-0000-00008E200000}"/>
    <cellStyle name="Normal 3 18 23 3" xfId="8918" xr:uid="{00000000-0005-0000-0000-00008F200000}"/>
    <cellStyle name="Normal 3 18 23 4" xfId="11096" xr:uid="{00000000-0005-0000-0000-0000A7200000}"/>
    <cellStyle name="Normal 3 18 23 5" xfId="9534" xr:uid="{00000000-0005-0000-0000-0000301C0000}"/>
    <cellStyle name="Normal 3 18 24" xfId="7462" xr:uid="{00000000-0005-0000-0000-000090200000}"/>
    <cellStyle name="Normal 3 18 25" xfId="8269" xr:uid="{00000000-0005-0000-0000-000091200000}"/>
    <cellStyle name="Normal 3 18 26" xfId="8903" xr:uid="{00000000-0005-0000-0000-000092200000}"/>
    <cellStyle name="Normal 3 18 3" xfId="7463" xr:uid="{00000000-0005-0000-0000-000093200000}"/>
    <cellStyle name="Normal 3 18 3 2" xfId="7464" xr:uid="{00000000-0005-0000-0000-000094200000}"/>
    <cellStyle name="Normal 3 18 3 3" xfId="8285" xr:uid="{00000000-0005-0000-0000-000095200000}"/>
    <cellStyle name="Normal 3 18 3 4" xfId="8919" xr:uid="{00000000-0005-0000-0000-000096200000}"/>
    <cellStyle name="Normal 3 18 4" xfId="7465" xr:uid="{00000000-0005-0000-0000-000097200000}"/>
    <cellStyle name="Normal 3 18 4 2" xfId="7466" xr:uid="{00000000-0005-0000-0000-000098200000}"/>
    <cellStyle name="Normal 3 18 4 3" xfId="8286" xr:uid="{00000000-0005-0000-0000-000099200000}"/>
    <cellStyle name="Normal 3 18 4 4" xfId="8920" xr:uid="{00000000-0005-0000-0000-00009A200000}"/>
    <cellStyle name="Normal 3 18 5" xfId="7467" xr:uid="{00000000-0005-0000-0000-00009B200000}"/>
    <cellStyle name="Normal 3 18 5 2" xfId="7468" xr:uid="{00000000-0005-0000-0000-00009C200000}"/>
    <cellStyle name="Normal 3 18 5 3" xfId="8287" xr:uid="{00000000-0005-0000-0000-00009D200000}"/>
    <cellStyle name="Normal 3 18 5 4" xfId="8921" xr:uid="{00000000-0005-0000-0000-00009E200000}"/>
    <cellStyle name="Normal 3 18 6" xfId="7469" xr:uid="{00000000-0005-0000-0000-00009F200000}"/>
    <cellStyle name="Normal 3 18 6 2" xfId="7470" xr:uid="{00000000-0005-0000-0000-0000A0200000}"/>
    <cellStyle name="Normal 3 18 6 3" xfId="8288" xr:uid="{00000000-0005-0000-0000-0000A1200000}"/>
    <cellStyle name="Normal 3 18 6 4" xfId="8922" xr:uid="{00000000-0005-0000-0000-0000A2200000}"/>
    <cellStyle name="Normal 3 18 7" xfId="7471" xr:uid="{00000000-0005-0000-0000-0000A3200000}"/>
    <cellStyle name="Normal 3 18 7 2" xfId="7472" xr:uid="{00000000-0005-0000-0000-0000A4200000}"/>
    <cellStyle name="Normal 3 18 7 3" xfId="8289" xr:uid="{00000000-0005-0000-0000-0000A5200000}"/>
    <cellStyle name="Normal 3 18 7 4" xfId="8923" xr:uid="{00000000-0005-0000-0000-0000A6200000}"/>
    <cellStyle name="Normal 3 18 8" xfId="7473" xr:uid="{00000000-0005-0000-0000-0000A7200000}"/>
    <cellStyle name="Normal 3 18 8 2" xfId="7474" xr:uid="{00000000-0005-0000-0000-0000A8200000}"/>
    <cellStyle name="Normal 3 18 8 3" xfId="8290" xr:uid="{00000000-0005-0000-0000-0000A9200000}"/>
    <cellStyle name="Normal 3 18 8 4" xfId="8924" xr:uid="{00000000-0005-0000-0000-0000AA200000}"/>
    <cellStyle name="Normal 3 18 9" xfId="7475" xr:uid="{00000000-0005-0000-0000-0000AB200000}"/>
    <cellStyle name="Normal 3 18 9 2" xfId="7476" xr:uid="{00000000-0005-0000-0000-0000AC200000}"/>
    <cellStyle name="Normal 3 18 9 3" xfId="8291" xr:uid="{00000000-0005-0000-0000-0000AD200000}"/>
    <cellStyle name="Normal 3 18 9 4" xfId="8925" xr:uid="{00000000-0005-0000-0000-0000AE200000}"/>
    <cellStyle name="Normal 3 19" xfId="7477" xr:uid="{00000000-0005-0000-0000-0000AF200000}"/>
    <cellStyle name="Normal 3 19 2" xfId="7478" xr:uid="{00000000-0005-0000-0000-0000B0200000}"/>
    <cellStyle name="Normal 3 19 3" xfId="8292" xr:uid="{00000000-0005-0000-0000-0000B1200000}"/>
    <cellStyle name="Normal 3 19 4" xfId="8926" xr:uid="{00000000-0005-0000-0000-0000B2200000}"/>
    <cellStyle name="Normal 3 2" xfId="79" xr:uid="{00000000-0005-0000-0000-0000B3200000}"/>
    <cellStyle name="Normal 3 2 10" xfId="7479" xr:uid="{00000000-0005-0000-0000-0000B4200000}"/>
    <cellStyle name="Normal 3 2 10 2" xfId="7480" xr:uid="{00000000-0005-0000-0000-0000B5200000}"/>
    <cellStyle name="Normal 3 2 10 3" xfId="8293" xr:uid="{00000000-0005-0000-0000-0000B6200000}"/>
    <cellStyle name="Normal 3 2 10 4" xfId="8928" xr:uid="{00000000-0005-0000-0000-0000B7200000}"/>
    <cellStyle name="Normal 3 2 11" xfId="7481" xr:uid="{00000000-0005-0000-0000-0000B8200000}"/>
    <cellStyle name="Normal 3 2 11 2" xfId="7482" xr:uid="{00000000-0005-0000-0000-0000B9200000}"/>
    <cellStyle name="Normal 3 2 11 3" xfId="8294" xr:uid="{00000000-0005-0000-0000-0000BA200000}"/>
    <cellStyle name="Normal 3 2 11 4" xfId="8929" xr:uid="{00000000-0005-0000-0000-0000BB200000}"/>
    <cellStyle name="Normal 3 2 12" xfId="7483" xr:uid="{00000000-0005-0000-0000-0000BC200000}"/>
    <cellStyle name="Normal 3 2 12 2" xfId="7484" xr:uid="{00000000-0005-0000-0000-0000BD200000}"/>
    <cellStyle name="Normal 3 2 12 3" xfId="8295" xr:uid="{00000000-0005-0000-0000-0000BE200000}"/>
    <cellStyle name="Normal 3 2 12 4" xfId="8930" xr:uid="{00000000-0005-0000-0000-0000BF200000}"/>
    <cellStyle name="Normal 3 2 13" xfId="7485" xr:uid="{00000000-0005-0000-0000-0000C0200000}"/>
    <cellStyle name="Normal 3 2 13 2" xfId="7486" xr:uid="{00000000-0005-0000-0000-0000C1200000}"/>
    <cellStyle name="Normal 3 2 13 3" xfId="8296" xr:uid="{00000000-0005-0000-0000-0000C2200000}"/>
    <cellStyle name="Normal 3 2 13 4" xfId="8931" xr:uid="{00000000-0005-0000-0000-0000C3200000}"/>
    <cellStyle name="Normal 3 2 14" xfId="7487" xr:uid="{00000000-0005-0000-0000-0000C4200000}"/>
    <cellStyle name="Normal 3 2 14 2" xfId="7488" xr:uid="{00000000-0005-0000-0000-0000C5200000}"/>
    <cellStyle name="Normal 3 2 14 3" xfId="8297" xr:uid="{00000000-0005-0000-0000-0000C6200000}"/>
    <cellStyle name="Normal 3 2 14 4" xfId="8932" xr:uid="{00000000-0005-0000-0000-0000C7200000}"/>
    <cellStyle name="Normal 3 2 15" xfId="7489" xr:uid="{00000000-0005-0000-0000-0000C8200000}"/>
    <cellStyle name="Normal 3 2 15 2" xfId="7490" xr:uid="{00000000-0005-0000-0000-0000C9200000}"/>
    <cellStyle name="Normal 3 2 15 3" xfId="8298" xr:uid="{00000000-0005-0000-0000-0000CA200000}"/>
    <cellStyle name="Normal 3 2 15 4" xfId="8933" xr:uid="{00000000-0005-0000-0000-0000CB200000}"/>
    <cellStyle name="Normal 3 2 16" xfId="7491" xr:uid="{00000000-0005-0000-0000-0000CC200000}"/>
    <cellStyle name="Normal 3 2 16 2" xfId="7492" xr:uid="{00000000-0005-0000-0000-0000CD200000}"/>
    <cellStyle name="Normal 3 2 16 3" xfId="8299" xr:uid="{00000000-0005-0000-0000-0000CE200000}"/>
    <cellStyle name="Normal 3 2 16 4" xfId="8934" xr:uid="{00000000-0005-0000-0000-0000CF200000}"/>
    <cellStyle name="Normal 3 2 17" xfId="7493" xr:uid="{00000000-0005-0000-0000-0000D0200000}"/>
    <cellStyle name="Normal 3 2 17 2" xfId="7494" xr:uid="{00000000-0005-0000-0000-0000D1200000}"/>
    <cellStyle name="Normal 3 2 17 3" xfId="8300" xr:uid="{00000000-0005-0000-0000-0000D2200000}"/>
    <cellStyle name="Normal 3 2 17 4" xfId="8935" xr:uid="{00000000-0005-0000-0000-0000D3200000}"/>
    <cellStyle name="Normal 3 2 18" xfId="7495" xr:uid="{00000000-0005-0000-0000-0000D4200000}"/>
    <cellStyle name="Normal 3 2 18 2" xfId="7496" xr:uid="{00000000-0005-0000-0000-0000D5200000}"/>
    <cellStyle name="Normal 3 2 18 3" xfId="8301" xr:uid="{00000000-0005-0000-0000-0000D6200000}"/>
    <cellStyle name="Normal 3 2 18 4" xfId="8936" xr:uid="{00000000-0005-0000-0000-0000D7200000}"/>
    <cellStyle name="Normal 3 2 19" xfId="7497" xr:uid="{00000000-0005-0000-0000-0000D8200000}"/>
    <cellStyle name="Normal 3 2 19 2" xfId="7498" xr:uid="{00000000-0005-0000-0000-0000D9200000}"/>
    <cellStyle name="Normal 3 2 19 3" xfId="8302" xr:uid="{00000000-0005-0000-0000-0000DA200000}"/>
    <cellStyle name="Normal 3 2 19 4" xfId="8937" xr:uid="{00000000-0005-0000-0000-0000DB200000}"/>
    <cellStyle name="Normal 3 2 2" xfId="204" xr:uid="{00000000-0005-0000-0000-0000DC200000}"/>
    <cellStyle name="Normal 3 2 2 10" xfId="7499" xr:uid="{00000000-0005-0000-0000-0000DD200000}"/>
    <cellStyle name="Normal 3 2 2 10 2" xfId="7500" xr:uid="{00000000-0005-0000-0000-0000DE200000}"/>
    <cellStyle name="Normal 3 2 2 10 3" xfId="8303" xr:uid="{00000000-0005-0000-0000-0000DF200000}"/>
    <cellStyle name="Normal 3 2 2 10 4" xfId="8939" xr:uid="{00000000-0005-0000-0000-0000E0200000}"/>
    <cellStyle name="Normal 3 2 2 11" xfId="7501" xr:uid="{00000000-0005-0000-0000-0000E1200000}"/>
    <cellStyle name="Normal 3 2 2 11 2" xfId="7502" xr:uid="{00000000-0005-0000-0000-0000E2200000}"/>
    <cellStyle name="Normal 3 2 2 11 3" xfId="8304" xr:uid="{00000000-0005-0000-0000-0000E3200000}"/>
    <cellStyle name="Normal 3 2 2 11 4" xfId="8940" xr:uid="{00000000-0005-0000-0000-0000E4200000}"/>
    <cellStyle name="Normal 3 2 2 12" xfId="7503" xr:uid="{00000000-0005-0000-0000-0000E5200000}"/>
    <cellStyle name="Normal 3 2 2 12 2" xfId="7504" xr:uid="{00000000-0005-0000-0000-0000E6200000}"/>
    <cellStyle name="Normal 3 2 2 12 3" xfId="8305" xr:uid="{00000000-0005-0000-0000-0000E7200000}"/>
    <cellStyle name="Normal 3 2 2 12 4" xfId="8941" xr:uid="{00000000-0005-0000-0000-0000E8200000}"/>
    <cellStyle name="Normal 3 2 2 13" xfId="7505" xr:uid="{00000000-0005-0000-0000-0000E9200000}"/>
    <cellStyle name="Normal 3 2 2 13 2" xfId="7506" xr:uid="{00000000-0005-0000-0000-0000EA200000}"/>
    <cellStyle name="Normal 3 2 2 13 3" xfId="8306" xr:uid="{00000000-0005-0000-0000-0000EB200000}"/>
    <cellStyle name="Normal 3 2 2 13 4" xfId="8942" xr:uid="{00000000-0005-0000-0000-0000EC200000}"/>
    <cellStyle name="Normal 3 2 2 14" xfId="7507" xr:uid="{00000000-0005-0000-0000-0000ED200000}"/>
    <cellStyle name="Normal 3 2 2 14 2" xfId="7508" xr:uid="{00000000-0005-0000-0000-0000EE200000}"/>
    <cellStyle name="Normal 3 2 2 14 3" xfId="8307" xr:uid="{00000000-0005-0000-0000-0000EF200000}"/>
    <cellStyle name="Normal 3 2 2 14 4" xfId="8943" xr:uid="{00000000-0005-0000-0000-0000F0200000}"/>
    <cellStyle name="Normal 3 2 2 15" xfId="7509" xr:uid="{00000000-0005-0000-0000-0000F1200000}"/>
    <cellStyle name="Normal 3 2 2 15 2" xfId="7510" xr:uid="{00000000-0005-0000-0000-0000F2200000}"/>
    <cellStyle name="Normal 3 2 2 15 3" xfId="8308" xr:uid="{00000000-0005-0000-0000-0000F3200000}"/>
    <cellStyle name="Normal 3 2 2 15 4" xfId="8944" xr:uid="{00000000-0005-0000-0000-0000F4200000}"/>
    <cellStyle name="Normal 3 2 2 16" xfId="7511" xr:uid="{00000000-0005-0000-0000-0000F5200000}"/>
    <cellStyle name="Normal 3 2 2 16 2" xfId="7512" xr:uid="{00000000-0005-0000-0000-0000F6200000}"/>
    <cellStyle name="Normal 3 2 2 16 3" xfId="8309" xr:uid="{00000000-0005-0000-0000-0000F7200000}"/>
    <cellStyle name="Normal 3 2 2 16 4" xfId="8945" xr:uid="{00000000-0005-0000-0000-0000F8200000}"/>
    <cellStyle name="Normal 3 2 2 17" xfId="7513" xr:uid="{00000000-0005-0000-0000-0000F9200000}"/>
    <cellStyle name="Normal 3 2 2 17 2" xfId="7514" xr:uid="{00000000-0005-0000-0000-0000FA200000}"/>
    <cellStyle name="Normal 3 2 2 17 3" xfId="8310" xr:uid="{00000000-0005-0000-0000-0000FB200000}"/>
    <cellStyle name="Normal 3 2 2 17 4" xfId="8946" xr:uid="{00000000-0005-0000-0000-0000FC200000}"/>
    <cellStyle name="Normal 3 2 2 18" xfId="7515" xr:uid="{00000000-0005-0000-0000-0000FD200000}"/>
    <cellStyle name="Normal 3 2 2 18 2" xfId="7516" xr:uid="{00000000-0005-0000-0000-0000FE200000}"/>
    <cellStyle name="Normal 3 2 2 18 3" xfId="8311" xr:uid="{00000000-0005-0000-0000-0000FF200000}"/>
    <cellStyle name="Normal 3 2 2 18 4" xfId="8947" xr:uid="{00000000-0005-0000-0000-000000210000}"/>
    <cellStyle name="Normal 3 2 2 19" xfId="7517" xr:uid="{00000000-0005-0000-0000-000001210000}"/>
    <cellStyle name="Normal 3 2 2 19 2" xfId="7518" xr:uid="{00000000-0005-0000-0000-000002210000}"/>
    <cellStyle name="Normal 3 2 2 19 3" xfId="8312" xr:uid="{00000000-0005-0000-0000-000003210000}"/>
    <cellStyle name="Normal 3 2 2 19 4" xfId="8948" xr:uid="{00000000-0005-0000-0000-000004210000}"/>
    <cellStyle name="Normal 3 2 2 2" xfId="7519" xr:uid="{00000000-0005-0000-0000-000005210000}"/>
    <cellStyle name="Normal 3 2 2 2 2" xfId="7520" xr:uid="{00000000-0005-0000-0000-000006210000}"/>
    <cellStyle name="Normal 3 2 2 2 3" xfId="8313" xr:uid="{00000000-0005-0000-0000-000007210000}"/>
    <cellStyle name="Normal 3 2 2 2 4" xfId="8949" xr:uid="{00000000-0005-0000-0000-000008210000}"/>
    <cellStyle name="Normal 3 2 2 20" xfId="7521" xr:uid="{00000000-0005-0000-0000-000009210000}"/>
    <cellStyle name="Normal 3 2 2 20 2" xfId="7522" xr:uid="{00000000-0005-0000-0000-00000A210000}"/>
    <cellStyle name="Normal 3 2 2 20 3" xfId="8314" xr:uid="{00000000-0005-0000-0000-00000B210000}"/>
    <cellStyle name="Normal 3 2 2 20 4" xfId="8950" xr:uid="{00000000-0005-0000-0000-00000C210000}"/>
    <cellStyle name="Normal 3 2 2 21" xfId="7523" xr:uid="{00000000-0005-0000-0000-00000D210000}"/>
    <cellStyle name="Normal 3 2 2 21 2" xfId="7524" xr:uid="{00000000-0005-0000-0000-00000E210000}"/>
    <cellStyle name="Normal 3 2 2 21 3" xfId="8315" xr:uid="{00000000-0005-0000-0000-00000F210000}"/>
    <cellStyle name="Normal 3 2 2 21 4" xfId="8951" xr:uid="{00000000-0005-0000-0000-000010210000}"/>
    <cellStyle name="Normal 3 2 2 22" xfId="7525" xr:uid="{00000000-0005-0000-0000-000011210000}"/>
    <cellStyle name="Normal 3 2 2 22 2" xfId="7526" xr:uid="{00000000-0005-0000-0000-000012210000}"/>
    <cellStyle name="Normal 3 2 2 22 3" xfId="8316" xr:uid="{00000000-0005-0000-0000-000013210000}"/>
    <cellStyle name="Normal 3 2 2 22 4" xfId="8952" xr:uid="{00000000-0005-0000-0000-000014210000}"/>
    <cellStyle name="Normal 3 2 2 23" xfId="7527" xr:uid="{00000000-0005-0000-0000-000015210000}"/>
    <cellStyle name="Normal 3 2 2 23 2" xfId="8317" xr:uid="{00000000-0005-0000-0000-000016210000}"/>
    <cellStyle name="Normal 3 2 2 23 3" xfId="8953" xr:uid="{00000000-0005-0000-0000-000017210000}"/>
    <cellStyle name="Normal 3 2 2 24" xfId="7870" xr:uid="{00000000-0005-0000-0000-000018210000}"/>
    <cellStyle name="Normal 3 2 2 25" xfId="8938" xr:uid="{00000000-0005-0000-0000-000019210000}"/>
    <cellStyle name="Normal 3 2 2 3" xfId="7528" xr:uid="{00000000-0005-0000-0000-00001A210000}"/>
    <cellStyle name="Normal 3 2 2 3 2" xfId="7529" xr:uid="{00000000-0005-0000-0000-00001B210000}"/>
    <cellStyle name="Normal 3 2 2 3 3" xfId="8318" xr:uid="{00000000-0005-0000-0000-00001C210000}"/>
    <cellStyle name="Normal 3 2 2 3 4" xfId="8954" xr:uid="{00000000-0005-0000-0000-00001D210000}"/>
    <cellStyle name="Normal 3 2 2 4" xfId="7530" xr:uid="{00000000-0005-0000-0000-00001E210000}"/>
    <cellStyle name="Normal 3 2 2 4 2" xfId="7531" xr:uid="{00000000-0005-0000-0000-00001F210000}"/>
    <cellStyle name="Normal 3 2 2 4 3" xfId="8319" xr:uid="{00000000-0005-0000-0000-000020210000}"/>
    <cellStyle name="Normal 3 2 2 4 4" xfId="8955" xr:uid="{00000000-0005-0000-0000-000021210000}"/>
    <cellStyle name="Normal 3 2 2 5" xfId="7532" xr:uid="{00000000-0005-0000-0000-000022210000}"/>
    <cellStyle name="Normal 3 2 2 5 2" xfId="7533" xr:uid="{00000000-0005-0000-0000-000023210000}"/>
    <cellStyle name="Normal 3 2 2 5 3" xfId="8320" xr:uid="{00000000-0005-0000-0000-000024210000}"/>
    <cellStyle name="Normal 3 2 2 5 4" xfId="8956" xr:uid="{00000000-0005-0000-0000-000025210000}"/>
    <cellStyle name="Normal 3 2 2 6" xfId="7534" xr:uid="{00000000-0005-0000-0000-000026210000}"/>
    <cellStyle name="Normal 3 2 2 6 2" xfId="7535" xr:uid="{00000000-0005-0000-0000-000027210000}"/>
    <cellStyle name="Normal 3 2 2 6 3" xfId="8321" xr:uid="{00000000-0005-0000-0000-000028210000}"/>
    <cellStyle name="Normal 3 2 2 6 4" xfId="8957" xr:uid="{00000000-0005-0000-0000-000029210000}"/>
    <cellStyle name="Normal 3 2 2 7" xfId="7536" xr:uid="{00000000-0005-0000-0000-00002A210000}"/>
    <cellStyle name="Normal 3 2 2 7 2" xfId="7537" xr:uid="{00000000-0005-0000-0000-00002B210000}"/>
    <cellStyle name="Normal 3 2 2 7 3" xfId="8322" xr:uid="{00000000-0005-0000-0000-00002C210000}"/>
    <cellStyle name="Normal 3 2 2 7 4" xfId="8958" xr:uid="{00000000-0005-0000-0000-00002D210000}"/>
    <cellStyle name="Normal 3 2 2 8" xfId="7538" xr:uid="{00000000-0005-0000-0000-00002E210000}"/>
    <cellStyle name="Normal 3 2 2 8 2" xfId="7539" xr:uid="{00000000-0005-0000-0000-00002F210000}"/>
    <cellStyle name="Normal 3 2 2 8 3" xfId="8323" xr:uid="{00000000-0005-0000-0000-000030210000}"/>
    <cellStyle name="Normal 3 2 2 8 4" xfId="8959" xr:uid="{00000000-0005-0000-0000-000031210000}"/>
    <cellStyle name="Normal 3 2 2 9" xfId="7540" xr:uid="{00000000-0005-0000-0000-000032210000}"/>
    <cellStyle name="Normal 3 2 2 9 2" xfId="7541" xr:uid="{00000000-0005-0000-0000-000033210000}"/>
    <cellStyle name="Normal 3 2 2 9 3" xfId="8324" xr:uid="{00000000-0005-0000-0000-000034210000}"/>
    <cellStyle name="Normal 3 2 2 9 4" xfId="8960" xr:uid="{00000000-0005-0000-0000-000035210000}"/>
    <cellStyle name="Normal 3 2 20" xfId="7542" xr:uid="{00000000-0005-0000-0000-000036210000}"/>
    <cellStyle name="Normal 3 2 20 2" xfId="7543" xr:uid="{00000000-0005-0000-0000-000037210000}"/>
    <cellStyle name="Normal 3 2 20 3" xfId="8325" xr:uid="{00000000-0005-0000-0000-000038210000}"/>
    <cellStyle name="Normal 3 2 20 4" xfId="8961" xr:uid="{00000000-0005-0000-0000-000039210000}"/>
    <cellStyle name="Normal 3 2 21" xfId="7544" xr:uid="{00000000-0005-0000-0000-00003A210000}"/>
    <cellStyle name="Normal 3 2 21 2" xfId="7545" xr:uid="{00000000-0005-0000-0000-00003B210000}"/>
    <cellStyle name="Normal 3 2 21 3" xfId="8326" xr:uid="{00000000-0005-0000-0000-00003C210000}"/>
    <cellStyle name="Normal 3 2 21 4" xfId="8962" xr:uid="{00000000-0005-0000-0000-00003D210000}"/>
    <cellStyle name="Normal 3 2 22" xfId="7546" xr:uid="{00000000-0005-0000-0000-00003E210000}"/>
    <cellStyle name="Normal 3 2 22 2" xfId="7547" xr:uid="{00000000-0005-0000-0000-00003F210000}"/>
    <cellStyle name="Normal 3 2 22 3" xfId="8327" xr:uid="{00000000-0005-0000-0000-000040210000}"/>
    <cellStyle name="Normal 3 2 22 4" xfId="8963" xr:uid="{00000000-0005-0000-0000-000041210000}"/>
    <cellStyle name="Normal 3 2 23" xfId="7548" xr:uid="{00000000-0005-0000-0000-000042210000}"/>
    <cellStyle name="Normal 3 2 24" xfId="7765" xr:uid="{00000000-0005-0000-0000-000043210000}"/>
    <cellStyle name="Normal 3 2 25" xfId="8927" xr:uid="{00000000-0005-0000-0000-000044210000}"/>
    <cellStyle name="Normal 3 2 3" xfId="7549" xr:uid="{00000000-0005-0000-0000-000045210000}"/>
    <cellStyle name="Normal 3 2 3 10" xfId="7550" xr:uid="{00000000-0005-0000-0000-000046210000}"/>
    <cellStyle name="Normal 3 2 3 10 2" xfId="7551" xr:uid="{00000000-0005-0000-0000-000047210000}"/>
    <cellStyle name="Normal 3 2 3 10 3" xfId="8329" xr:uid="{00000000-0005-0000-0000-000048210000}"/>
    <cellStyle name="Normal 3 2 3 10 4" xfId="8965" xr:uid="{00000000-0005-0000-0000-000049210000}"/>
    <cellStyle name="Normal 3 2 3 11" xfId="7552" xr:uid="{00000000-0005-0000-0000-00004A210000}"/>
    <cellStyle name="Normal 3 2 3 11 2" xfId="7553" xr:uid="{00000000-0005-0000-0000-00004B210000}"/>
    <cellStyle name="Normal 3 2 3 11 3" xfId="8330" xr:uid="{00000000-0005-0000-0000-00004C210000}"/>
    <cellStyle name="Normal 3 2 3 11 4" xfId="8966" xr:uid="{00000000-0005-0000-0000-00004D210000}"/>
    <cellStyle name="Normal 3 2 3 12" xfId="7554" xr:uid="{00000000-0005-0000-0000-00004E210000}"/>
    <cellStyle name="Normal 3 2 3 12 2" xfId="7555" xr:uid="{00000000-0005-0000-0000-00004F210000}"/>
    <cellStyle name="Normal 3 2 3 12 3" xfId="8331" xr:uid="{00000000-0005-0000-0000-000050210000}"/>
    <cellStyle name="Normal 3 2 3 12 4" xfId="8967" xr:uid="{00000000-0005-0000-0000-000051210000}"/>
    <cellStyle name="Normal 3 2 3 13" xfId="7556" xr:uid="{00000000-0005-0000-0000-000052210000}"/>
    <cellStyle name="Normal 3 2 3 13 2" xfId="7557" xr:uid="{00000000-0005-0000-0000-000053210000}"/>
    <cellStyle name="Normal 3 2 3 13 3" xfId="8332" xr:uid="{00000000-0005-0000-0000-000054210000}"/>
    <cellStyle name="Normal 3 2 3 13 4" xfId="8968" xr:uid="{00000000-0005-0000-0000-000055210000}"/>
    <cellStyle name="Normal 3 2 3 14" xfId="7558" xr:uid="{00000000-0005-0000-0000-000056210000}"/>
    <cellStyle name="Normal 3 2 3 14 2" xfId="7559" xr:uid="{00000000-0005-0000-0000-000057210000}"/>
    <cellStyle name="Normal 3 2 3 14 3" xfId="8333" xr:uid="{00000000-0005-0000-0000-000058210000}"/>
    <cellStyle name="Normal 3 2 3 14 4" xfId="8969" xr:uid="{00000000-0005-0000-0000-000059210000}"/>
    <cellStyle name="Normal 3 2 3 15" xfId="7560" xr:uid="{00000000-0005-0000-0000-00005A210000}"/>
    <cellStyle name="Normal 3 2 3 15 2" xfId="7561" xr:uid="{00000000-0005-0000-0000-00005B210000}"/>
    <cellStyle name="Normal 3 2 3 15 3" xfId="8334" xr:uid="{00000000-0005-0000-0000-00005C210000}"/>
    <cellStyle name="Normal 3 2 3 15 4" xfId="8970" xr:uid="{00000000-0005-0000-0000-00005D210000}"/>
    <cellStyle name="Normal 3 2 3 16" xfId="7562" xr:uid="{00000000-0005-0000-0000-00005E210000}"/>
    <cellStyle name="Normal 3 2 3 16 2" xfId="7563" xr:uid="{00000000-0005-0000-0000-00005F210000}"/>
    <cellStyle name="Normal 3 2 3 16 3" xfId="8335" xr:uid="{00000000-0005-0000-0000-000060210000}"/>
    <cellStyle name="Normal 3 2 3 16 4" xfId="8971" xr:uid="{00000000-0005-0000-0000-000061210000}"/>
    <cellStyle name="Normal 3 2 3 17" xfId="7564" xr:uid="{00000000-0005-0000-0000-000062210000}"/>
    <cellStyle name="Normal 3 2 3 17 2" xfId="7565" xr:uid="{00000000-0005-0000-0000-000063210000}"/>
    <cellStyle name="Normal 3 2 3 17 3" xfId="8336" xr:uid="{00000000-0005-0000-0000-000064210000}"/>
    <cellStyle name="Normal 3 2 3 17 4" xfId="8972" xr:uid="{00000000-0005-0000-0000-000065210000}"/>
    <cellStyle name="Normal 3 2 3 18" xfId="7566" xr:uid="{00000000-0005-0000-0000-000066210000}"/>
    <cellStyle name="Normal 3 2 3 18 2" xfId="7567" xr:uid="{00000000-0005-0000-0000-000067210000}"/>
    <cellStyle name="Normal 3 2 3 18 3" xfId="8337" xr:uid="{00000000-0005-0000-0000-000068210000}"/>
    <cellStyle name="Normal 3 2 3 18 4" xfId="8973" xr:uid="{00000000-0005-0000-0000-000069210000}"/>
    <cellStyle name="Normal 3 2 3 19" xfId="7568" xr:uid="{00000000-0005-0000-0000-00006A210000}"/>
    <cellStyle name="Normal 3 2 3 19 2" xfId="7569" xr:uid="{00000000-0005-0000-0000-00006B210000}"/>
    <cellStyle name="Normal 3 2 3 19 3" xfId="8338" xr:uid="{00000000-0005-0000-0000-00006C210000}"/>
    <cellStyle name="Normal 3 2 3 19 4" xfId="8974" xr:uid="{00000000-0005-0000-0000-00006D210000}"/>
    <cellStyle name="Normal 3 2 3 2" xfId="7570" xr:uid="{00000000-0005-0000-0000-00006E210000}"/>
    <cellStyle name="Normal 3 2 3 2 2" xfId="7571" xr:uid="{00000000-0005-0000-0000-00006F210000}"/>
    <cellStyle name="Normal 3 2 3 2 3" xfId="8339" xr:uid="{00000000-0005-0000-0000-000070210000}"/>
    <cellStyle name="Normal 3 2 3 2 4" xfId="8975" xr:uid="{00000000-0005-0000-0000-000071210000}"/>
    <cellStyle name="Normal 3 2 3 20" xfId="7572" xr:uid="{00000000-0005-0000-0000-000072210000}"/>
    <cellStyle name="Normal 3 2 3 20 2" xfId="7573" xr:uid="{00000000-0005-0000-0000-000073210000}"/>
    <cellStyle name="Normal 3 2 3 20 3" xfId="8340" xr:uid="{00000000-0005-0000-0000-000074210000}"/>
    <cellStyle name="Normal 3 2 3 20 4" xfId="8976" xr:uid="{00000000-0005-0000-0000-000075210000}"/>
    <cellStyle name="Normal 3 2 3 21" xfId="7574" xr:uid="{00000000-0005-0000-0000-000076210000}"/>
    <cellStyle name="Normal 3 2 3 21 2" xfId="7575" xr:uid="{00000000-0005-0000-0000-000077210000}"/>
    <cellStyle name="Normal 3 2 3 21 3" xfId="8341" xr:uid="{00000000-0005-0000-0000-000078210000}"/>
    <cellStyle name="Normal 3 2 3 21 4" xfId="8977" xr:uid="{00000000-0005-0000-0000-000079210000}"/>
    <cellStyle name="Normal 3 2 3 22" xfId="7576" xr:uid="{00000000-0005-0000-0000-00007A210000}"/>
    <cellStyle name="Normal 3 2 3 22 2" xfId="8342" xr:uid="{00000000-0005-0000-0000-00007B210000}"/>
    <cellStyle name="Normal 3 2 3 22 3" xfId="8978" xr:uid="{00000000-0005-0000-0000-00007C210000}"/>
    <cellStyle name="Normal 3 2 3 23" xfId="8328" xr:uid="{00000000-0005-0000-0000-00007D210000}"/>
    <cellStyle name="Normal 3 2 3 24" xfId="8964" xr:uid="{00000000-0005-0000-0000-00007E210000}"/>
    <cellStyle name="Normal 3 2 3 3" xfId="7577" xr:uid="{00000000-0005-0000-0000-00007F210000}"/>
    <cellStyle name="Normal 3 2 3 3 2" xfId="7578" xr:uid="{00000000-0005-0000-0000-000080210000}"/>
    <cellStyle name="Normal 3 2 3 3 3" xfId="8343" xr:uid="{00000000-0005-0000-0000-000081210000}"/>
    <cellStyle name="Normal 3 2 3 3 4" xfId="8979" xr:uid="{00000000-0005-0000-0000-000082210000}"/>
    <cellStyle name="Normal 3 2 3 4" xfId="7579" xr:uid="{00000000-0005-0000-0000-000083210000}"/>
    <cellStyle name="Normal 3 2 3 4 2" xfId="7580" xr:uid="{00000000-0005-0000-0000-000084210000}"/>
    <cellStyle name="Normal 3 2 3 4 3" xfId="8344" xr:uid="{00000000-0005-0000-0000-000085210000}"/>
    <cellStyle name="Normal 3 2 3 4 4" xfId="8980" xr:uid="{00000000-0005-0000-0000-000086210000}"/>
    <cellStyle name="Normal 3 2 3 5" xfId="7581" xr:uid="{00000000-0005-0000-0000-000087210000}"/>
    <cellStyle name="Normal 3 2 3 5 2" xfId="7582" xr:uid="{00000000-0005-0000-0000-000088210000}"/>
    <cellStyle name="Normal 3 2 3 5 3" xfId="8345" xr:uid="{00000000-0005-0000-0000-000089210000}"/>
    <cellStyle name="Normal 3 2 3 5 4" xfId="8981" xr:uid="{00000000-0005-0000-0000-00008A210000}"/>
    <cellStyle name="Normal 3 2 3 6" xfId="7583" xr:uid="{00000000-0005-0000-0000-00008B210000}"/>
    <cellStyle name="Normal 3 2 3 6 2" xfId="7584" xr:uid="{00000000-0005-0000-0000-00008C210000}"/>
    <cellStyle name="Normal 3 2 3 6 3" xfId="8346" xr:uid="{00000000-0005-0000-0000-00008D210000}"/>
    <cellStyle name="Normal 3 2 3 6 4" xfId="8982" xr:uid="{00000000-0005-0000-0000-00008E210000}"/>
    <cellStyle name="Normal 3 2 3 7" xfId="7585" xr:uid="{00000000-0005-0000-0000-00008F210000}"/>
    <cellStyle name="Normal 3 2 3 7 2" xfId="7586" xr:uid="{00000000-0005-0000-0000-000090210000}"/>
    <cellStyle name="Normal 3 2 3 7 3" xfId="8347" xr:uid="{00000000-0005-0000-0000-000091210000}"/>
    <cellStyle name="Normal 3 2 3 7 4" xfId="8983" xr:uid="{00000000-0005-0000-0000-000092210000}"/>
    <cellStyle name="Normal 3 2 3 8" xfId="7587" xr:uid="{00000000-0005-0000-0000-000093210000}"/>
    <cellStyle name="Normal 3 2 3 8 2" xfId="7588" xr:uid="{00000000-0005-0000-0000-000094210000}"/>
    <cellStyle name="Normal 3 2 3 8 3" xfId="8348" xr:uid="{00000000-0005-0000-0000-000095210000}"/>
    <cellStyle name="Normal 3 2 3 8 4" xfId="8984" xr:uid="{00000000-0005-0000-0000-000096210000}"/>
    <cellStyle name="Normal 3 2 3 9" xfId="7589" xr:uid="{00000000-0005-0000-0000-000097210000}"/>
    <cellStyle name="Normal 3 2 3 9 2" xfId="7590" xr:uid="{00000000-0005-0000-0000-000098210000}"/>
    <cellStyle name="Normal 3 2 3 9 3" xfId="8349" xr:uid="{00000000-0005-0000-0000-000099210000}"/>
    <cellStyle name="Normal 3 2 3 9 4" xfId="8985" xr:uid="{00000000-0005-0000-0000-00009A210000}"/>
    <cellStyle name="Normal 3 2 4" xfId="7591" xr:uid="{00000000-0005-0000-0000-00009B210000}"/>
    <cellStyle name="Normal 3 2 4 2" xfId="7592" xr:uid="{00000000-0005-0000-0000-00009C210000}"/>
    <cellStyle name="Normal 3 2 4 2 2" xfId="7593" xr:uid="{00000000-0005-0000-0000-00009D210000}"/>
    <cellStyle name="Normal 3 2 4 2 3" xfId="8351" xr:uid="{00000000-0005-0000-0000-00009E210000}"/>
    <cellStyle name="Normal 3 2 4 2 4" xfId="8987" xr:uid="{00000000-0005-0000-0000-00009F210000}"/>
    <cellStyle name="Normal 3 2 4 3" xfId="7594" xr:uid="{00000000-0005-0000-0000-0000A0210000}"/>
    <cellStyle name="Normal 3 2 4 4" xfId="8350" xr:uid="{00000000-0005-0000-0000-0000A1210000}"/>
    <cellStyle name="Normal 3 2 4 5" xfId="8986" xr:uid="{00000000-0005-0000-0000-0000A2210000}"/>
    <cellStyle name="Normal 3 2 5" xfId="7595" xr:uid="{00000000-0005-0000-0000-0000A3210000}"/>
    <cellStyle name="Normal 3 2 5 2" xfId="7596" xr:uid="{00000000-0005-0000-0000-0000A4210000}"/>
    <cellStyle name="Normal 3 2 5 3" xfId="8352" xr:uid="{00000000-0005-0000-0000-0000A5210000}"/>
    <cellStyle name="Normal 3 2 5 4" xfId="8988" xr:uid="{00000000-0005-0000-0000-0000A6210000}"/>
    <cellStyle name="Normal 3 2 6" xfId="7597" xr:uid="{00000000-0005-0000-0000-0000A7210000}"/>
    <cellStyle name="Normal 3 2 6 2" xfId="7598" xr:uid="{00000000-0005-0000-0000-0000A8210000}"/>
    <cellStyle name="Normal 3 2 6 3" xfId="8353" xr:uid="{00000000-0005-0000-0000-0000A9210000}"/>
    <cellStyle name="Normal 3 2 6 4" xfId="8989" xr:uid="{00000000-0005-0000-0000-0000AA210000}"/>
    <cellStyle name="Normal 3 2 7" xfId="7599" xr:uid="{00000000-0005-0000-0000-0000AB210000}"/>
    <cellStyle name="Normal 3 2 7 2" xfId="7600" xr:uid="{00000000-0005-0000-0000-0000AC210000}"/>
    <cellStyle name="Normal 3 2 7 3" xfId="8354" xr:uid="{00000000-0005-0000-0000-0000AD210000}"/>
    <cellStyle name="Normal 3 2 7 4" xfId="8990" xr:uid="{00000000-0005-0000-0000-0000AE210000}"/>
    <cellStyle name="Normal 3 2 8" xfId="7601" xr:uid="{00000000-0005-0000-0000-0000AF210000}"/>
    <cellStyle name="Normal 3 2 8 2" xfId="7602" xr:uid="{00000000-0005-0000-0000-0000B0210000}"/>
    <cellStyle name="Normal 3 2 8 3" xfId="8355" xr:uid="{00000000-0005-0000-0000-0000B1210000}"/>
    <cellStyle name="Normal 3 2 8 4" xfId="8991" xr:uid="{00000000-0005-0000-0000-0000B2210000}"/>
    <cellStyle name="Normal 3 2 9" xfId="7603" xr:uid="{00000000-0005-0000-0000-0000B3210000}"/>
    <cellStyle name="Normal 3 2 9 2" xfId="7604" xr:uid="{00000000-0005-0000-0000-0000B4210000}"/>
    <cellStyle name="Normal 3 2 9 3" xfId="8356" xr:uid="{00000000-0005-0000-0000-0000B5210000}"/>
    <cellStyle name="Normal 3 2 9 4" xfId="8992" xr:uid="{00000000-0005-0000-0000-0000B6210000}"/>
    <cellStyle name="Normal 3 20" xfId="7605" xr:uid="{00000000-0005-0000-0000-0000B7210000}"/>
    <cellStyle name="Normal 3 20 2" xfId="7606" xr:uid="{00000000-0005-0000-0000-0000B8210000}"/>
    <cellStyle name="Normal 3 20 3" xfId="8357" xr:uid="{00000000-0005-0000-0000-0000B9210000}"/>
    <cellStyle name="Normal 3 20 4" xfId="8993" xr:uid="{00000000-0005-0000-0000-0000BA210000}"/>
    <cellStyle name="Normal 3 21" xfId="7607" xr:uid="{00000000-0005-0000-0000-0000BB210000}"/>
    <cellStyle name="Normal 3 21 2" xfId="7608" xr:uid="{00000000-0005-0000-0000-0000BC210000}"/>
    <cellStyle name="Normal 3 21 3" xfId="8358" xr:uid="{00000000-0005-0000-0000-0000BD210000}"/>
    <cellStyle name="Normal 3 21 4" xfId="8994" xr:uid="{00000000-0005-0000-0000-0000BE210000}"/>
    <cellStyle name="Normal 3 22" xfId="7609" xr:uid="{00000000-0005-0000-0000-0000BF210000}"/>
    <cellStyle name="Normal 3 22 2" xfId="7610" xr:uid="{00000000-0005-0000-0000-0000C0210000}"/>
    <cellStyle name="Normal 3 22 3" xfId="8359" xr:uid="{00000000-0005-0000-0000-0000C1210000}"/>
    <cellStyle name="Normal 3 22 4" xfId="8995" xr:uid="{00000000-0005-0000-0000-0000C2210000}"/>
    <cellStyle name="Normal 3 23" xfId="7611" xr:uid="{00000000-0005-0000-0000-0000C3210000}"/>
    <cellStyle name="Normal 3 23 2" xfId="7612" xr:uid="{00000000-0005-0000-0000-0000C4210000}"/>
    <cellStyle name="Normal 3 23 3" xfId="8360" xr:uid="{00000000-0005-0000-0000-0000C5210000}"/>
    <cellStyle name="Normal 3 23 4" xfId="8996" xr:uid="{00000000-0005-0000-0000-0000C6210000}"/>
    <cellStyle name="Normal 3 24" xfId="7613" xr:uid="{00000000-0005-0000-0000-0000C7210000}"/>
    <cellStyle name="Normal 3 24 2" xfId="7614" xr:uid="{00000000-0005-0000-0000-0000C8210000}"/>
    <cellStyle name="Normal 3 24 3" xfId="8361" xr:uid="{00000000-0005-0000-0000-0000C9210000}"/>
    <cellStyle name="Normal 3 24 4" xfId="8997" xr:uid="{00000000-0005-0000-0000-0000CA210000}"/>
    <cellStyle name="Normal 3 25" xfId="7615" xr:uid="{00000000-0005-0000-0000-0000CB210000}"/>
    <cellStyle name="Normal 3 25 2" xfId="7616" xr:uid="{00000000-0005-0000-0000-0000CC210000}"/>
    <cellStyle name="Normal 3 25 3" xfId="8362" xr:uid="{00000000-0005-0000-0000-0000CD210000}"/>
    <cellStyle name="Normal 3 25 4" xfId="8998" xr:uid="{00000000-0005-0000-0000-0000CE210000}"/>
    <cellStyle name="Normal 3 26" xfId="7617" xr:uid="{00000000-0005-0000-0000-0000CF210000}"/>
    <cellStyle name="Normal 3 26 2" xfId="7618" xr:uid="{00000000-0005-0000-0000-0000D0210000}"/>
    <cellStyle name="Normal 3 26 3" xfId="8363" xr:uid="{00000000-0005-0000-0000-0000D1210000}"/>
    <cellStyle name="Normal 3 26 4" xfId="8999" xr:uid="{00000000-0005-0000-0000-0000D2210000}"/>
    <cellStyle name="Normal 3 27" xfId="7619" xr:uid="{00000000-0005-0000-0000-0000D3210000}"/>
    <cellStyle name="Normal 3 27 2" xfId="7620" xr:uid="{00000000-0005-0000-0000-0000D4210000}"/>
    <cellStyle name="Normal 3 27 3" xfId="8364" xr:uid="{00000000-0005-0000-0000-0000D5210000}"/>
    <cellStyle name="Normal 3 27 4" xfId="9000" xr:uid="{00000000-0005-0000-0000-0000D6210000}"/>
    <cellStyle name="Normal 3 28" xfId="7621" xr:uid="{00000000-0005-0000-0000-0000D7210000}"/>
    <cellStyle name="Normal 3 28 2" xfId="7622" xr:uid="{00000000-0005-0000-0000-0000D8210000}"/>
    <cellStyle name="Normal 3 28 3" xfId="8365" xr:uid="{00000000-0005-0000-0000-0000D9210000}"/>
    <cellStyle name="Normal 3 28 4" xfId="9001" xr:uid="{00000000-0005-0000-0000-0000DA210000}"/>
    <cellStyle name="Normal 3 29" xfId="7623" xr:uid="{00000000-0005-0000-0000-0000DB210000}"/>
    <cellStyle name="Normal 3 29 2" xfId="7624" xr:uid="{00000000-0005-0000-0000-0000DC210000}"/>
    <cellStyle name="Normal 3 29 3" xfId="8366" xr:uid="{00000000-0005-0000-0000-0000DD210000}"/>
    <cellStyle name="Normal 3 29 4" xfId="9002" xr:uid="{00000000-0005-0000-0000-0000DE210000}"/>
    <cellStyle name="Normal 3 3" xfId="203" xr:uid="{00000000-0005-0000-0000-0000DF210000}"/>
    <cellStyle name="Normal 3 3 2" xfId="7625" xr:uid="{00000000-0005-0000-0000-0000E0210000}"/>
    <cellStyle name="Normal 3 3 2 2" xfId="8367" xr:uid="{00000000-0005-0000-0000-0000E1210000}"/>
    <cellStyle name="Normal 3 3 2 3" xfId="9004" xr:uid="{00000000-0005-0000-0000-0000E2210000}"/>
    <cellStyle name="Normal 3 3 3" xfId="7869" xr:uid="{00000000-0005-0000-0000-0000E3210000}"/>
    <cellStyle name="Normal 3 3 4" xfId="9003" xr:uid="{00000000-0005-0000-0000-0000E4210000}"/>
    <cellStyle name="Normal 3 30" xfId="7626" xr:uid="{00000000-0005-0000-0000-0000E5210000}"/>
    <cellStyle name="Normal 3 30 2" xfId="7627" xr:uid="{00000000-0005-0000-0000-0000E6210000}"/>
    <cellStyle name="Normal 3 30 3" xfId="8368" xr:uid="{00000000-0005-0000-0000-0000E7210000}"/>
    <cellStyle name="Normal 3 30 4" xfId="9005" xr:uid="{00000000-0005-0000-0000-0000E8210000}"/>
    <cellStyle name="Normal 3 31" xfId="7628" xr:uid="{00000000-0005-0000-0000-0000E9210000}"/>
    <cellStyle name="Normal 3 31 2" xfId="7629" xr:uid="{00000000-0005-0000-0000-0000EA210000}"/>
    <cellStyle name="Normal 3 31 3" xfId="8369" xr:uid="{00000000-0005-0000-0000-0000EB210000}"/>
    <cellStyle name="Normal 3 31 4" xfId="9006" xr:uid="{00000000-0005-0000-0000-0000EC210000}"/>
    <cellStyle name="Normal 3 32" xfId="7630" xr:uid="{00000000-0005-0000-0000-0000ED210000}"/>
    <cellStyle name="Normal 3 32 2" xfId="7631" xr:uid="{00000000-0005-0000-0000-0000EE210000}"/>
    <cellStyle name="Normal 3 32 3" xfId="8370" xr:uid="{00000000-0005-0000-0000-0000EF210000}"/>
    <cellStyle name="Normal 3 32 4" xfId="9007" xr:uid="{00000000-0005-0000-0000-0000F0210000}"/>
    <cellStyle name="Normal 3 33" xfId="7632" xr:uid="{00000000-0005-0000-0000-0000F1210000}"/>
    <cellStyle name="Normal 3 33 2" xfId="7633" xr:uid="{00000000-0005-0000-0000-0000F2210000}"/>
    <cellStyle name="Normal 3 33 3" xfId="8371" xr:uid="{00000000-0005-0000-0000-0000F3210000}"/>
    <cellStyle name="Normal 3 33 4" xfId="9008" xr:uid="{00000000-0005-0000-0000-0000F4210000}"/>
    <cellStyle name="Normal 3 34" xfId="7634" xr:uid="{00000000-0005-0000-0000-0000F5210000}"/>
    <cellStyle name="Normal 3 34 2" xfId="7635" xr:uid="{00000000-0005-0000-0000-0000F6210000}"/>
    <cellStyle name="Normal 3 34 3" xfId="8372" xr:uid="{00000000-0005-0000-0000-0000F7210000}"/>
    <cellStyle name="Normal 3 34 4" xfId="9009" xr:uid="{00000000-0005-0000-0000-0000F8210000}"/>
    <cellStyle name="Normal 3 35" xfId="7636" xr:uid="{00000000-0005-0000-0000-0000F9210000}"/>
    <cellStyle name="Normal 3 35 2" xfId="7637" xr:uid="{00000000-0005-0000-0000-0000FA210000}"/>
    <cellStyle name="Normal 3 35 3" xfId="8373" xr:uid="{00000000-0005-0000-0000-0000FB210000}"/>
    <cellStyle name="Normal 3 35 4" xfId="9010" xr:uid="{00000000-0005-0000-0000-0000FC210000}"/>
    <cellStyle name="Normal 3 36" xfId="7638" xr:uid="{00000000-0005-0000-0000-0000FD210000}"/>
    <cellStyle name="Normal 3 36 2" xfId="7639" xr:uid="{00000000-0005-0000-0000-0000FE210000}"/>
    <cellStyle name="Normal 3 36 3" xfId="8374" xr:uid="{00000000-0005-0000-0000-0000FF210000}"/>
    <cellStyle name="Normal 3 36 4" xfId="9011" xr:uid="{00000000-0005-0000-0000-000000220000}"/>
    <cellStyle name="Normal 3 37" xfId="7640" xr:uid="{00000000-0005-0000-0000-000001220000}"/>
    <cellStyle name="Normal 3 37 2" xfId="7641" xr:uid="{00000000-0005-0000-0000-000002220000}"/>
    <cellStyle name="Normal 3 37 3" xfId="8375" xr:uid="{00000000-0005-0000-0000-000003220000}"/>
    <cellStyle name="Normal 3 37 4" xfId="9012" xr:uid="{00000000-0005-0000-0000-000004220000}"/>
    <cellStyle name="Normal 3 38" xfId="7642" xr:uid="{00000000-0005-0000-0000-000005220000}"/>
    <cellStyle name="Normal 3 38 2" xfId="7643" xr:uid="{00000000-0005-0000-0000-000006220000}"/>
    <cellStyle name="Normal 3 38 3" xfId="8376" xr:uid="{00000000-0005-0000-0000-000007220000}"/>
    <cellStyle name="Normal 3 38 4" xfId="9013" xr:uid="{00000000-0005-0000-0000-000008220000}"/>
    <cellStyle name="Normal 3 39" xfId="7644" xr:uid="{00000000-0005-0000-0000-000009220000}"/>
    <cellStyle name="Normal 3 39 2" xfId="7645" xr:uid="{00000000-0005-0000-0000-00000A220000}"/>
    <cellStyle name="Normal 3 39 3" xfId="8377" xr:uid="{00000000-0005-0000-0000-00000B220000}"/>
    <cellStyle name="Normal 3 39 4" xfId="9014" xr:uid="{00000000-0005-0000-0000-00000C220000}"/>
    <cellStyle name="Normal 3 4" xfId="7646" xr:uid="{00000000-0005-0000-0000-00000D220000}"/>
    <cellStyle name="Normal 3 4 2" xfId="7647" xr:uid="{00000000-0005-0000-0000-00000E220000}"/>
    <cellStyle name="Normal 3 4 2 2" xfId="8379" xr:uid="{00000000-0005-0000-0000-00000F220000}"/>
    <cellStyle name="Normal 3 4 2 3" xfId="9016" xr:uid="{00000000-0005-0000-0000-000010220000}"/>
    <cellStyle name="Normal 3 4 3" xfId="8378" xr:uid="{00000000-0005-0000-0000-000011220000}"/>
    <cellStyle name="Normal 3 4 4" xfId="9015" xr:uid="{00000000-0005-0000-0000-000012220000}"/>
    <cellStyle name="Normal 3 40" xfId="7648" xr:uid="{00000000-0005-0000-0000-000013220000}"/>
    <cellStyle name="Normal 3 40 2" xfId="7649" xr:uid="{00000000-0005-0000-0000-000014220000}"/>
    <cellStyle name="Normal 3 40 3" xfId="8380" xr:uid="{00000000-0005-0000-0000-000015220000}"/>
    <cellStyle name="Normal 3 40 4" xfId="9017" xr:uid="{00000000-0005-0000-0000-000016220000}"/>
    <cellStyle name="Normal 3 41" xfId="7650" xr:uid="{00000000-0005-0000-0000-000017220000}"/>
    <cellStyle name="Normal 3 41 2" xfId="7651" xr:uid="{00000000-0005-0000-0000-000018220000}"/>
    <cellStyle name="Normal 3 41 3" xfId="8381" xr:uid="{00000000-0005-0000-0000-000019220000}"/>
    <cellStyle name="Normal 3 41 4" xfId="9018" xr:uid="{00000000-0005-0000-0000-00001A220000}"/>
    <cellStyle name="Normal 3 42" xfId="7652" xr:uid="{00000000-0005-0000-0000-00001B220000}"/>
    <cellStyle name="Normal 3 42 2" xfId="7653" xr:uid="{00000000-0005-0000-0000-00001C220000}"/>
    <cellStyle name="Normal 3 42 3" xfId="8382" xr:uid="{00000000-0005-0000-0000-00001D220000}"/>
    <cellStyle name="Normal 3 42 4" xfId="9019" xr:uid="{00000000-0005-0000-0000-00001E220000}"/>
    <cellStyle name="Normal 3 43" xfId="7654" xr:uid="{00000000-0005-0000-0000-00001F220000}"/>
    <cellStyle name="Normal 3 43 2" xfId="8383" xr:uid="{00000000-0005-0000-0000-000020220000}"/>
    <cellStyle name="Normal 3 43 3" xfId="9020" xr:uid="{00000000-0005-0000-0000-000021220000}"/>
    <cellStyle name="Normal 3 44" xfId="7764" xr:uid="{00000000-0005-0000-0000-000022220000}"/>
    <cellStyle name="Normal 3 5" xfId="7655" xr:uid="{00000000-0005-0000-0000-000023220000}"/>
    <cellStyle name="Normal 3 5 2" xfId="7656" xr:uid="{00000000-0005-0000-0000-000024220000}"/>
    <cellStyle name="Normal 3 5 2 2" xfId="8385" xr:uid="{00000000-0005-0000-0000-000025220000}"/>
    <cellStyle name="Normal 3 5 2 3" xfId="9022" xr:uid="{00000000-0005-0000-0000-000026220000}"/>
    <cellStyle name="Normal 3 5 3" xfId="8384" xr:uid="{00000000-0005-0000-0000-000027220000}"/>
    <cellStyle name="Normal 3 5 4" xfId="9021" xr:uid="{00000000-0005-0000-0000-000028220000}"/>
    <cellStyle name="Normal 3 6" xfId="7657" xr:uid="{00000000-0005-0000-0000-000029220000}"/>
    <cellStyle name="Normal 3 6 2" xfId="7658" xr:uid="{00000000-0005-0000-0000-00002A220000}"/>
    <cellStyle name="Normal 3 6 2 2" xfId="8387" xr:uid="{00000000-0005-0000-0000-00002B220000}"/>
    <cellStyle name="Normal 3 6 2 3" xfId="9024" xr:uid="{00000000-0005-0000-0000-00002C220000}"/>
    <cellStyle name="Normal 3 6 3" xfId="8386" xr:uid="{00000000-0005-0000-0000-00002D220000}"/>
    <cellStyle name="Normal 3 6 4" xfId="9023" xr:uid="{00000000-0005-0000-0000-00002E220000}"/>
    <cellStyle name="Normal 3 7" xfId="7659" xr:uid="{00000000-0005-0000-0000-00002F220000}"/>
    <cellStyle name="Normal 3 7 2" xfId="7660" xr:uid="{00000000-0005-0000-0000-000030220000}"/>
    <cellStyle name="Normal 3 7 2 2" xfId="8389" xr:uid="{00000000-0005-0000-0000-000031220000}"/>
    <cellStyle name="Normal 3 7 2 3" xfId="9026" xr:uid="{00000000-0005-0000-0000-000032220000}"/>
    <cellStyle name="Normal 3 7 3" xfId="8388" xr:uid="{00000000-0005-0000-0000-000033220000}"/>
    <cellStyle name="Normal 3 7 4" xfId="9025" xr:uid="{00000000-0005-0000-0000-000034220000}"/>
    <cellStyle name="Normal 3 8" xfId="7661" xr:uid="{00000000-0005-0000-0000-000035220000}"/>
    <cellStyle name="Normal 3 8 2" xfId="7662" xr:uid="{00000000-0005-0000-0000-000036220000}"/>
    <cellStyle name="Normal 3 8 2 2" xfId="8391" xr:uid="{00000000-0005-0000-0000-000037220000}"/>
    <cellStyle name="Normal 3 8 2 3" xfId="9028" xr:uid="{00000000-0005-0000-0000-000038220000}"/>
    <cellStyle name="Normal 3 8 3" xfId="8390" xr:uid="{00000000-0005-0000-0000-000039220000}"/>
    <cellStyle name="Normal 3 8 4" xfId="9027" xr:uid="{00000000-0005-0000-0000-00003A220000}"/>
    <cellStyle name="Normal 3 9" xfId="7663" xr:uid="{00000000-0005-0000-0000-00003B220000}"/>
    <cellStyle name="Normal 3 9 2" xfId="7664" xr:uid="{00000000-0005-0000-0000-00003C220000}"/>
    <cellStyle name="Normal 3 9 2 2" xfId="8393" xr:uid="{00000000-0005-0000-0000-00003D220000}"/>
    <cellStyle name="Normal 3 9 2 3" xfId="9030" xr:uid="{00000000-0005-0000-0000-00003E220000}"/>
    <cellStyle name="Normal 3 9 3" xfId="8392" xr:uid="{00000000-0005-0000-0000-00003F220000}"/>
    <cellStyle name="Normal 3 9 4" xfId="9029" xr:uid="{00000000-0005-0000-0000-000040220000}"/>
    <cellStyle name="Normal 3_Reconciliation" xfId="80" xr:uid="{00000000-0005-0000-0000-000041220000}"/>
    <cellStyle name="Normal 30" xfId="81" xr:uid="{00000000-0005-0000-0000-000042220000}"/>
    <cellStyle name="Normal 30 2" xfId="82" xr:uid="{00000000-0005-0000-0000-000043220000}"/>
    <cellStyle name="Normal 30 2 2" xfId="206" xr:uid="{00000000-0005-0000-0000-000044220000}"/>
    <cellStyle name="Normal 30 2 2 2" xfId="7872" xr:uid="{00000000-0005-0000-0000-000045220000}"/>
    <cellStyle name="Normal 30 2 2 3" xfId="9146" xr:uid="{00000000-0005-0000-0000-000046220000}"/>
    <cellStyle name="Normal 30 2 3" xfId="7767" xr:uid="{00000000-0005-0000-0000-000047220000}"/>
    <cellStyle name="Normal 30 2 4" xfId="9032" xr:uid="{00000000-0005-0000-0000-000048220000}"/>
    <cellStyle name="Normal 30 3" xfId="205" xr:uid="{00000000-0005-0000-0000-000049220000}"/>
    <cellStyle name="Normal 30 3 2" xfId="7871" xr:uid="{00000000-0005-0000-0000-00004A220000}"/>
    <cellStyle name="Normal 30 3 3" xfId="9147" xr:uid="{00000000-0005-0000-0000-00004B220000}"/>
    <cellStyle name="Normal 30 4" xfId="7766" xr:uid="{00000000-0005-0000-0000-00004C220000}"/>
    <cellStyle name="Normal 30 5" xfId="9031" xr:uid="{00000000-0005-0000-0000-00004D220000}"/>
    <cellStyle name="Normal 30_Reconciliation" xfId="83" xr:uid="{00000000-0005-0000-0000-00004E220000}"/>
    <cellStyle name="Normal 31" xfId="84" xr:uid="{00000000-0005-0000-0000-00004F220000}"/>
    <cellStyle name="Normal 31 2" xfId="85" xr:uid="{00000000-0005-0000-0000-000050220000}"/>
    <cellStyle name="Normal 31 2 2" xfId="208" xr:uid="{00000000-0005-0000-0000-000051220000}"/>
    <cellStyle name="Normal 31 2 2 2" xfId="7874" xr:uid="{00000000-0005-0000-0000-000052220000}"/>
    <cellStyle name="Normal 31 2 2 3" xfId="9148" xr:uid="{00000000-0005-0000-0000-000053220000}"/>
    <cellStyle name="Normal 31 2 3" xfId="7769" xr:uid="{00000000-0005-0000-0000-000054220000}"/>
    <cellStyle name="Normal 31 2 4" xfId="9034" xr:uid="{00000000-0005-0000-0000-000055220000}"/>
    <cellStyle name="Normal 31 3" xfId="207" xr:uid="{00000000-0005-0000-0000-000056220000}"/>
    <cellStyle name="Normal 31 3 2" xfId="7873" xr:uid="{00000000-0005-0000-0000-000057220000}"/>
    <cellStyle name="Normal 31 3 3" xfId="9149" xr:uid="{00000000-0005-0000-0000-000058220000}"/>
    <cellStyle name="Normal 31 4" xfId="7768" xr:uid="{00000000-0005-0000-0000-000059220000}"/>
    <cellStyle name="Normal 31 5" xfId="9033" xr:uid="{00000000-0005-0000-0000-00005A220000}"/>
    <cellStyle name="Normal 31_Reconciliation" xfId="86" xr:uid="{00000000-0005-0000-0000-00005B220000}"/>
    <cellStyle name="Normal 32" xfId="87" xr:uid="{00000000-0005-0000-0000-00005C220000}"/>
    <cellStyle name="Normal 32 2" xfId="88" xr:uid="{00000000-0005-0000-0000-00005D220000}"/>
    <cellStyle name="Normal 32 2 2" xfId="210" xr:uid="{00000000-0005-0000-0000-00005E220000}"/>
    <cellStyle name="Normal 32 2 2 2" xfId="7876" xr:uid="{00000000-0005-0000-0000-00005F220000}"/>
    <cellStyle name="Normal 32 2 2 3" xfId="9150" xr:uid="{00000000-0005-0000-0000-000060220000}"/>
    <cellStyle name="Normal 32 2 3" xfId="7771" xr:uid="{00000000-0005-0000-0000-000061220000}"/>
    <cellStyle name="Normal 32 2 4" xfId="9036" xr:uid="{00000000-0005-0000-0000-000062220000}"/>
    <cellStyle name="Normal 32 3" xfId="209" xr:uid="{00000000-0005-0000-0000-000063220000}"/>
    <cellStyle name="Normal 32 3 2" xfId="7875" xr:uid="{00000000-0005-0000-0000-000064220000}"/>
    <cellStyle name="Normal 32 3 3" xfId="9151" xr:uid="{00000000-0005-0000-0000-000065220000}"/>
    <cellStyle name="Normal 32 4" xfId="7770" xr:uid="{00000000-0005-0000-0000-000066220000}"/>
    <cellStyle name="Normal 32 5" xfId="9035" xr:uid="{00000000-0005-0000-0000-000067220000}"/>
    <cellStyle name="Normal 32_Reconciliation" xfId="89" xr:uid="{00000000-0005-0000-0000-000068220000}"/>
    <cellStyle name="Normal 33" xfId="90" xr:uid="{00000000-0005-0000-0000-000069220000}"/>
    <cellStyle name="Normal 33 2" xfId="91" xr:uid="{00000000-0005-0000-0000-00006A220000}"/>
    <cellStyle name="Normal 33 2 2" xfId="212" xr:uid="{00000000-0005-0000-0000-00006B220000}"/>
    <cellStyle name="Normal 33 2 2 2" xfId="7878" xr:uid="{00000000-0005-0000-0000-00006C220000}"/>
    <cellStyle name="Normal 33 2 2 3" xfId="9152" xr:uid="{00000000-0005-0000-0000-00006D220000}"/>
    <cellStyle name="Normal 33 2 3" xfId="7773" xr:uid="{00000000-0005-0000-0000-00006E220000}"/>
    <cellStyle name="Normal 33 2 4" xfId="9038" xr:uid="{00000000-0005-0000-0000-00006F220000}"/>
    <cellStyle name="Normal 33 3" xfId="211" xr:uid="{00000000-0005-0000-0000-000070220000}"/>
    <cellStyle name="Normal 33 3 2" xfId="7877" xr:uid="{00000000-0005-0000-0000-000071220000}"/>
    <cellStyle name="Normal 33 3 3" xfId="9153" xr:uid="{00000000-0005-0000-0000-000072220000}"/>
    <cellStyle name="Normal 33 4" xfId="7772" xr:uid="{00000000-0005-0000-0000-000073220000}"/>
    <cellStyle name="Normal 33 5" xfId="9037" xr:uid="{00000000-0005-0000-0000-000074220000}"/>
    <cellStyle name="Normal 33_Reconciliation" xfId="92" xr:uid="{00000000-0005-0000-0000-000075220000}"/>
    <cellStyle name="Normal 34" xfId="93" xr:uid="{00000000-0005-0000-0000-000076220000}"/>
    <cellStyle name="Normal 34 2" xfId="94" xr:uid="{00000000-0005-0000-0000-000077220000}"/>
    <cellStyle name="Normal 34 2 2" xfId="214" xr:uid="{00000000-0005-0000-0000-000078220000}"/>
    <cellStyle name="Normal 34 2 2 2" xfId="7880" xr:uid="{00000000-0005-0000-0000-000079220000}"/>
    <cellStyle name="Normal 34 2 2 3" xfId="9154" xr:uid="{00000000-0005-0000-0000-00007A220000}"/>
    <cellStyle name="Normal 34 2 3" xfId="7775" xr:uid="{00000000-0005-0000-0000-00007B220000}"/>
    <cellStyle name="Normal 34 2 4" xfId="9040" xr:uid="{00000000-0005-0000-0000-00007C220000}"/>
    <cellStyle name="Normal 34 3" xfId="213" xr:uid="{00000000-0005-0000-0000-00007D220000}"/>
    <cellStyle name="Normal 34 3 2" xfId="7879" xr:uid="{00000000-0005-0000-0000-00007E220000}"/>
    <cellStyle name="Normal 34 3 3" xfId="9155" xr:uid="{00000000-0005-0000-0000-00007F220000}"/>
    <cellStyle name="Normal 34 4" xfId="7774" xr:uid="{00000000-0005-0000-0000-000080220000}"/>
    <cellStyle name="Normal 34 5" xfId="9039" xr:uid="{00000000-0005-0000-0000-000081220000}"/>
    <cellStyle name="Normal 34_Reconciliation" xfId="95" xr:uid="{00000000-0005-0000-0000-000082220000}"/>
    <cellStyle name="Normal 35" xfId="96" xr:uid="{00000000-0005-0000-0000-000083220000}"/>
    <cellStyle name="Normal 35 2" xfId="97" xr:uid="{00000000-0005-0000-0000-000084220000}"/>
    <cellStyle name="Normal 35 2 2" xfId="216" xr:uid="{00000000-0005-0000-0000-000085220000}"/>
    <cellStyle name="Normal 35 2 2 2" xfId="7882" xr:uid="{00000000-0005-0000-0000-000086220000}"/>
    <cellStyle name="Normal 35 2 2 3" xfId="9156" xr:uid="{00000000-0005-0000-0000-000087220000}"/>
    <cellStyle name="Normal 35 2 3" xfId="7777" xr:uid="{00000000-0005-0000-0000-000088220000}"/>
    <cellStyle name="Normal 35 2 4" xfId="9042" xr:uid="{00000000-0005-0000-0000-000089220000}"/>
    <cellStyle name="Normal 35 3" xfId="215" xr:uid="{00000000-0005-0000-0000-00008A220000}"/>
    <cellStyle name="Normal 35 3 2" xfId="7881" xr:uid="{00000000-0005-0000-0000-00008B220000}"/>
    <cellStyle name="Normal 35 3 3" xfId="9157" xr:uid="{00000000-0005-0000-0000-00008C220000}"/>
    <cellStyle name="Normal 35 4" xfId="7776" xr:uid="{00000000-0005-0000-0000-00008D220000}"/>
    <cellStyle name="Normal 35 5" xfId="9041" xr:uid="{00000000-0005-0000-0000-00008E220000}"/>
    <cellStyle name="Normal 35_Reconciliation" xfId="98" xr:uid="{00000000-0005-0000-0000-00008F220000}"/>
    <cellStyle name="Normal 36" xfId="99" xr:uid="{00000000-0005-0000-0000-000090220000}"/>
    <cellStyle name="Normal 36 2" xfId="100" xr:uid="{00000000-0005-0000-0000-000091220000}"/>
    <cellStyle name="Normal 36 2 2" xfId="218" xr:uid="{00000000-0005-0000-0000-000092220000}"/>
    <cellStyle name="Normal 36 2 2 2" xfId="7884" xr:uid="{00000000-0005-0000-0000-000093220000}"/>
    <cellStyle name="Normal 36 2 2 3" xfId="9158" xr:uid="{00000000-0005-0000-0000-000094220000}"/>
    <cellStyle name="Normal 36 2 3" xfId="7779" xr:uid="{00000000-0005-0000-0000-000095220000}"/>
    <cellStyle name="Normal 36 2 4" xfId="9044" xr:uid="{00000000-0005-0000-0000-000096220000}"/>
    <cellStyle name="Normal 36 3" xfId="217" xr:uid="{00000000-0005-0000-0000-000097220000}"/>
    <cellStyle name="Normal 36 3 2" xfId="7883" xr:uid="{00000000-0005-0000-0000-000098220000}"/>
    <cellStyle name="Normal 36 3 3" xfId="9159" xr:uid="{00000000-0005-0000-0000-000099220000}"/>
    <cellStyle name="Normal 36 4" xfId="7778" xr:uid="{00000000-0005-0000-0000-00009A220000}"/>
    <cellStyle name="Normal 36 5" xfId="9043" xr:uid="{00000000-0005-0000-0000-00009B220000}"/>
    <cellStyle name="Normal 36_Reconciliation" xfId="101" xr:uid="{00000000-0005-0000-0000-00009C220000}"/>
    <cellStyle name="Normal 37" xfId="102" xr:uid="{00000000-0005-0000-0000-00009D220000}"/>
    <cellStyle name="Normal 37 2" xfId="103" xr:uid="{00000000-0005-0000-0000-00009E220000}"/>
    <cellStyle name="Normal 37 2 2" xfId="220" xr:uid="{00000000-0005-0000-0000-00009F220000}"/>
    <cellStyle name="Normal 37 2 2 2" xfId="7886" xr:uid="{00000000-0005-0000-0000-0000A0220000}"/>
    <cellStyle name="Normal 37 2 2 3" xfId="9160" xr:uid="{00000000-0005-0000-0000-0000A1220000}"/>
    <cellStyle name="Normal 37 2 3" xfId="7781" xr:uid="{00000000-0005-0000-0000-0000A2220000}"/>
    <cellStyle name="Normal 37 2 4" xfId="9046" xr:uid="{00000000-0005-0000-0000-0000A3220000}"/>
    <cellStyle name="Normal 37 3" xfId="219" xr:uid="{00000000-0005-0000-0000-0000A4220000}"/>
    <cellStyle name="Normal 37 3 2" xfId="7885" xr:uid="{00000000-0005-0000-0000-0000A5220000}"/>
    <cellStyle name="Normal 37 3 3" xfId="9161" xr:uid="{00000000-0005-0000-0000-0000A6220000}"/>
    <cellStyle name="Normal 37 4" xfId="7780" xr:uid="{00000000-0005-0000-0000-0000A7220000}"/>
    <cellStyle name="Normal 37 5" xfId="9045" xr:uid="{00000000-0005-0000-0000-0000A8220000}"/>
    <cellStyle name="Normal 37_Reconciliation" xfId="104" xr:uid="{00000000-0005-0000-0000-0000A9220000}"/>
    <cellStyle name="Normal 38" xfId="105" xr:uid="{00000000-0005-0000-0000-0000AA220000}"/>
    <cellStyle name="Normal 38 2" xfId="106" xr:uid="{00000000-0005-0000-0000-0000AB220000}"/>
    <cellStyle name="Normal 38 2 2" xfId="222" xr:uid="{00000000-0005-0000-0000-0000AC220000}"/>
    <cellStyle name="Normal 38 2 2 2" xfId="7888" xr:uid="{00000000-0005-0000-0000-0000AD220000}"/>
    <cellStyle name="Normal 38 2 2 3" xfId="9162" xr:uid="{00000000-0005-0000-0000-0000AE220000}"/>
    <cellStyle name="Normal 38 2 3" xfId="7783" xr:uid="{00000000-0005-0000-0000-0000AF220000}"/>
    <cellStyle name="Normal 38 2 4" xfId="9048" xr:uid="{00000000-0005-0000-0000-0000B0220000}"/>
    <cellStyle name="Normal 38 3" xfId="221" xr:uid="{00000000-0005-0000-0000-0000B1220000}"/>
    <cellStyle name="Normal 38 3 2" xfId="7887" xr:uid="{00000000-0005-0000-0000-0000B2220000}"/>
    <cellStyle name="Normal 38 3 3" xfId="9163" xr:uid="{00000000-0005-0000-0000-0000B3220000}"/>
    <cellStyle name="Normal 38 4" xfId="7782" xr:uid="{00000000-0005-0000-0000-0000B4220000}"/>
    <cellStyle name="Normal 38 5" xfId="9047" xr:uid="{00000000-0005-0000-0000-0000B5220000}"/>
    <cellStyle name="Normal 38_Reconciliation" xfId="107" xr:uid="{00000000-0005-0000-0000-0000B6220000}"/>
    <cellStyle name="Normal 39" xfId="108" xr:uid="{00000000-0005-0000-0000-0000B7220000}"/>
    <cellStyle name="Normal 39 2" xfId="109" xr:uid="{00000000-0005-0000-0000-0000B8220000}"/>
    <cellStyle name="Normal 39 2 2" xfId="224" xr:uid="{00000000-0005-0000-0000-0000B9220000}"/>
    <cellStyle name="Normal 39 2 2 2" xfId="7890" xr:uid="{00000000-0005-0000-0000-0000BA220000}"/>
    <cellStyle name="Normal 39 2 2 3" xfId="9164" xr:uid="{00000000-0005-0000-0000-0000BB220000}"/>
    <cellStyle name="Normal 39 2 3" xfId="7785" xr:uid="{00000000-0005-0000-0000-0000BC220000}"/>
    <cellStyle name="Normal 39 2 4" xfId="9050" xr:uid="{00000000-0005-0000-0000-0000BD220000}"/>
    <cellStyle name="Normal 39 3" xfId="223" xr:uid="{00000000-0005-0000-0000-0000BE220000}"/>
    <cellStyle name="Normal 39 3 2" xfId="7889" xr:uid="{00000000-0005-0000-0000-0000BF220000}"/>
    <cellStyle name="Normal 39 3 3" xfId="9165" xr:uid="{00000000-0005-0000-0000-0000C0220000}"/>
    <cellStyle name="Normal 39 4" xfId="7784" xr:uid="{00000000-0005-0000-0000-0000C1220000}"/>
    <cellStyle name="Normal 39 5" xfId="9049" xr:uid="{00000000-0005-0000-0000-0000C2220000}"/>
    <cellStyle name="Normal 39_Reconciliation" xfId="110" xr:uid="{00000000-0005-0000-0000-0000C3220000}"/>
    <cellStyle name="Normal 4" xfId="111" xr:uid="{00000000-0005-0000-0000-0000C4220000}"/>
    <cellStyle name="Normal 4 2" xfId="112" xr:uid="{00000000-0005-0000-0000-0000C5220000}"/>
    <cellStyle name="Normal 4 2 2" xfId="226" xr:uid="{00000000-0005-0000-0000-0000C6220000}"/>
    <cellStyle name="Normal 4 2 2 2" xfId="7892" xr:uid="{00000000-0005-0000-0000-0000C7220000}"/>
    <cellStyle name="Normal 4 2 2 3" xfId="9166" xr:uid="{00000000-0005-0000-0000-0000C8220000}"/>
    <cellStyle name="Normal 4 2 3" xfId="7787" xr:uid="{00000000-0005-0000-0000-0000C9220000}"/>
    <cellStyle name="Normal 4 2 4" xfId="9052" xr:uid="{00000000-0005-0000-0000-0000CA220000}"/>
    <cellStyle name="Normal 4 3" xfId="225" xr:uid="{00000000-0005-0000-0000-0000CB220000}"/>
    <cellStyle name="Normal 4 3 2" xfId="7891" xr:uid="{00000000-0005-0000-0000-0000CC220000}"/>
    <cellStyle name="Normal 4 3 3" xfId="9167" xr:uid="{00000000-0005-0000-0000-0000CD220000}"/>
    <cellStyle name="Normal 4 4" xfId="7786" xr:uid="{00000000-0005-0000-0000-0000CE220000}"/>
    <cellStyle name="Normal 4 5" xfId="9051" xr:uid="{00000000-0005-0000-0000-0000CF220000}"/>
    <cellStyle name="Normal 4 6" xfId="9284" xr:uid="{00000000-0005-0000-0000-0000E5220000}"/>
    <cellStyle name="Normal 4_Reconciliation" xfId="113" xr:uid="{00000000-0005-0000-0000-0000D0220000}"/>
    <cellStyle name="Normal 40" xfId="114" xr:uid="{00000000-0005-0000-0000-0000D1220000}"/>
    <cellStyle name="Normal 40 2" xfId="115" xr:uid="{00000000-0005-0000-0000-0000D2220000}"/>
    <cellStyle name="Normal 40 2 2" xfId="228" xr:uid="{00000000-0005-0000-0000-0000D3220000}"/>
    <cellStyle name="Normal 40 2 2 2" xfId="7894" xr:uid="{00000000-0005-0000-0000-0000D4220000}"/>
    <cellStyle name="Normal 40 2 2 3" xfId="9168" xr:uid="{00000000-0005-0000-0000-0000D5220000}"/>
    <cellStyle name="Normal 40 2 3" xfId="7789" xr:uid="{00000000-0005-0000-0000-0000D6220000}"/>
    <cellStyle name="Normal 40 2 4" xfId="9053" xr:uid="{00000000-0005-0000-0000-0000D7220000}"/>
    <cellStyle name="Normal 40 3" xfId="227" xr:uid="{00000000-0005-0000-0000-0000D8220000}"/>
    <cellStyle name="Normal 40 3 2" xfId="7893" xr:uid="{00000000-0005-0000-0000-0000D9220000}"/>
    <cellStyle name="Normal 40 3 3" xfId="9169" xr:uid="{00000000-0005-0000-0000-0000DA220000}"/>
    <cellStyle name="Normal 40 4" xfId="7788" xr:uid="{00000000-0005-0000-0000-0000DB220000}"/>
    <cellStyle name="Normal 40 5" xfId="8497" xr:uid="{00000000-0005-0000-0000-0000DC220000}"/>
    <cellStyle name="Normal 40_Reconciliation" xfId="116" xr:uid="{00000000-0005-0000-0000-0000DD220000}"/>
    <cellStyle name="Normal 41" xfId="117" xr:uid="{00000000-0005-0000-0000-0000DE220000}"/>
    <cellStyle name="Normal 41 2" xfId="229" xr:uid="{00000000-0005-0000-0000-0000DF220000}"/>
    <cellStyle name="Normal 41 2 2" xfId="7895" xr:uid="{00000000-0005-0000-0000-0000E0220000}"/>
    <cellStyle name="Normal 41 2 3" xfId="9055" xr:uid="{00000000-0005-0000-0000-0000E1220000}"/>
    <cellStyle name="Normal 41 3" xfId="7790" xr:uid="{00000000-0005-0000-0000-0000E2220000}"/>
    <cellStyle name="Normal 41 4" xfId="9054" xr:uid="{00000000-0005-0000-0000-0000E3220000}"/>
    <cellStyle name="Normal 42" xfId="118" xr:uid="{00000000-0005-0000-0000-0000E4220000}"/>
    <cellStyle name="Normal 42 2" xfId="230" xr:uid="{00000000-0005-0000-0000-0000E5220000}"/>
    <cellStyle name="Normal 42 2 2" xfId="7896" xr:uid="{00000000-0005-0000-0000-0000E6220000}"/>
    <cellStyle name="Normal 42 2 3" xfId="9057" xr:uid="{00000000-0005-0000-0000-0000E7220000}"/>
    <cellStyle name="Normal 42 3" xfId="7791" xr:uid="{00000000-0005-0000-0000-0000E8220000}"/>
    <cellStyle name="Normal 42 4" xfId="9056" xr:uid="{00000000-0005-0000-0000-0000E9220000}"/>
    <cellStyle name="Normal 43" xfId="119" xr:uid="{00000000-0005-0000-0000-0000EA220000}"/>
    <cellStyle name="Normal 43 2" xfId="231" xr:uid="{00000000-0005-0000-0000-0000EB220000}"/>
    <cellStyle name="Normal 43 2 2" xfId="7897" xr:uid="{00000000-0005-0000-0000-0000EC220000}"/>
    <cellStyle name="Normal 43 2 3" xfId="9059" xr:uid="{00000000-0005-0000-0000-0000ED220000}"/>
    <cellStyle name="Normal 43 3" xfId="7792" xr:uid="{00000000-0005-0000-0000-0000EE220000}"/>
    <cellStyle name="Normal 43 4" xfId="9058" xr:uid="{00000000-0005-0000-0000-0000EF220000}"/>
    <cellStyle name="Normal 44" xfId="120" xr:uid="{00000000-0005-0000-0000-0000F0220000}"/>
    <cellStyle name="Normal 44 2" xfId="232" xr:uid="{00000000-0005-0000-0000-0000F1220000}"/>
    <cellStyle name="Normal 44 2 2" xfId="7898" xr:uid="{00000000-0005-0000-0000-0000F2220000}"/>
    <cellStyle name="Normal 44 2 3" xfId="9061" xr:uid="{00000000-0005-0000-0000-0000F3220000}"/>
    <cellStyle name="Normal 44 3" xfId="7793" xr:uid="{00000000-0005-0000-0000-0000F4220000}"/>
    <cellStyle name="Normal 44 4" xfId="9060" xr:uid="{00000000-0005-0000-0000-0000F5220000}"/>
    <cellStyle name="Normal 45" xfId="121" xr:uid="{00000000-0005-0000-0000-0000F6220000}"/>
    <cellStyle name="Normal 45 2" xfId="233" xr:uid="{00000000-0005-0000-0000-0000F7220000}"/>
    <cellStyle name="Normal 45 2 2" xfId="7899" xr:uid="{00000000-0005-0000-0000-0000F8220000}"/>
    <cellStyle name="Normal 45 2 3" xfId="9063" xr:uid="{00000000-0005-0000-0000-0000F9220000}"/>
    <cellStyle name="Normal 45 3" xfId="7794" xr:uid="{00000000-0005-0000-0000-0000FA220000}"/>
    <cellStyle name="Normal 45 4" xfId="9062" xr:uid="{00000000-0005-0000-0000-0000FB220000}"/>
    <cellStyle name="Normal 46" xfId="122" xr:uid="{00000000-0005-0000-0000-0000FC220000}"/>
    <cellStyle name="Normal 46 2" xfId="234" xr:uid="{00000000-0005-0000-0000-0000FD220000}"/>
    <cellStyle name="Normal 46 2 2" xfId="7900" xr:uid="{00000000-0005-0000-0000-0000FE220000}"/>
    <cellStyle name="Normal 46 2 3" xfId="9065" xr:uid="{00000000-0005-0000-0000-0000FF220000}"/>
    <cellStyle name="Normal 46 3" xfId="7795" xr:uid="{00000000-0005-0000-0000-000000230000}"/>
    <cellStyle name="Normal 46 4" xfId="9064" xr:uid="{00000000-0005-0000-0000-000001230000}"/>
    <cellStyle name="Normal 47" xfId="123" xr:uid="{00000000-0005-0000-0000-000002230000}"/>
    <cellStyle name="Normal 47 2" xfId="235" xr:uid="{00000000-0005-0000-0000-000003230000}"/>
    <cellStyle name="Normal 47 2 2" xfId="7901" xr:uid="{00000000-0005-0000-0000-000004230000}"/>
    <cellStyle name="Normal 47 2 3" xfId="9170" xr:uid="{00000000-0005-0000-0000-000005230000}"/>
    <cellStyle name="Normal 47 3" xfId="7796" xr:uid="{00000000-0005-0000-0000-000006230000}"/>
    <cellStyle name="Normal 47 4" xfId="9066" xr:uid="{00000000-0005-0000-0000-000007230000}"/>
    <cellStyle name="Normal 48" xfId="124" xr:uid="{00000000-0005-0000-0000-000008230000}"/>
    <cellStyle name="Normal 48 2" xfId="236" xr:uid="{00000000-0005-0000-0000-000009230000}"/>
    <cellStyle name="Normal 48 2 2" xfId="7902" xr:uid="{00000000-0005-0000-0000-00000A230000}"/>
    <cellStyle name="Normal 48 2 3" xfId="9171" xr:uid="{00000000-0005-0000-0000-00000B230000}"/>
    <cellStyle name="Normal 48 3" xfId="7797" xr:uid="{00000000-0005-0000-0000-00000C230000}"/>
    <cellStyle name="Normal 48 4" xfId="9067" xr:uid="{00000000-0005-0000-0000-00000D230000}"/>
    <cellStyle name="Normal 49" xfId="125" xr:uid="{00000000-0005-0000-0000-00000E230000}"/>
    <cellStyle name="Normal 49 2" xfId="237" xr:uid="{00000000-0005-0000-0000-00000F230000}"/>
    <cellStyle name="Normal 49 2 2" xfId="7903" xr:uid="{00000000-0005-0000-0000-000010230000}"/>
    <cellStyle name="Normal 49 2 3" xfId="9173" xr:uid="{00000000-0005-0000-0000-000011230000}"/>
    <cellStyle name="Normal 49 3" xfId="7798" xr:uid="{00000000-0005-0000-0000-000012230000}"/>
    <cellStyle name="Normal 49 4" xfId="9172" xr:uid="{00000000-0005-0000-0000-000013230000}"/>
    <cellStyle name="Normal 5" xfId="126" xr:uid="{00000000-0005-0000-0000-000014230000}"/>
    <cellStyle name="Normal 5 2" xfId="127" xr:uid="{00000000-0005-0000-0000-000015230000}"/>
    <cellStyle name="Normal 5 2 2" xfId="239" xr:uid="{00000000-0005-0000-0000-000016230000}"/>
    <cellStyle name="Normal 5 2 2 2" xfId="7905" xr:uid="{00000000-0005-0000-0000-000017230000}"/>
    <cellStyle name="Normal 5 2 2 3" xfId="9174" xr:uid="{00000000-0005-0000-0000-000018230000}"/>
    <cellStyle name="Normal 5 2 3" xfId="7800" xr:uid="{00000000-0005-0000-0000-000019230000}"/>
    <cellStyle name="Normal 5 2 4" xfId="9069" xr:uid="{00000000-0005-0000-0000-00001A230000}"/>
    <cellStyle name="Normal 5 3" xfId="238" xr:uid="{00000000-0005-0000-0000-00001B230000}"/>
    <cellStyle name="Normal 5 3 2" xfId="7904" xr:uid="{00000000-0005-0000-0000-00001C230000}"/>
    <cellStyle name="Normal 5 3 3" xfId="9175" xr:uid="{00000000-0005-0000-0000-00001D230000}"/>
    <cellStyle name="Normal 5 4" xfId="7799" xr:uid="{00000000-0005-0000-0000-00001E230000}"/>
    <cellStyle name="Normal 5 5" xfId="9068" xr:uid="{00000000-0005-0000-0000-00001F230000}"/>
    <cellStyle name="Normal 5 6" xfId="9266" xr:uid="{00000000-0005-0000-0000-000036230000}"/>
    <cellStyle name="Normal 5_Reconciliation" xfId="128" xr:uid="{00000000-0005-0000-0000-000020230000}"/>
    <cellStyle name="Normal 50" xfId="129" xr:uid="{00000000-0005-0000-0000-000021230000}"/>
    <cellStyle name="Normal 50 2" xfId="240" xr:uid="{00000000-0005-0000-0000-000022230000}"/>
    <cellStyle name="Normal 50 2 2" xfId="7906" xr:uid="{00000000-0005-0000-0000-000023230000}"/>
    <cellStyle name="Normal 50 2 3" xfId="9177" xr:uid="{00000000-0005-0000-0000-000024230000}"/>
    <cellStyle name="Normal 50 3" xfId="7801" xr:uid="{00000000-0005-0000-0000-000025230000}"/>
    <cellStyle name="Normal 50 4" xfId="9176" xr:uid="{00000000-0005-0000-0000-000026230000}"/>
    <cellStyle name="Normal 51" xfId="130" xr:uid="{00000000-0005-0000-0000-000027230000}"/>
    <cellStyle name="Normal 51 2" xfId="241" xr:uid="{00000000-0005-0000-0000-000028230000}"/>
    <cellStyle name="Normal 51 2 2" xfId="7907" xr:uid="{00000000-0005-0000-0000-000029230000}"/>
    <cellStyle name="Normal 51 2 3" xfId="9179" xr:uid="{00000000-0005-0000-0000-00002A230000}"/>
    <cellStyle name="Normal 51 3" xfId="7802" xr:uid="{00000000-0005-0000-0000-00002B230000}"/>
    <cellStyle name="Normal 51 4" xfId="9178" xr:uid="{00000000-0005-0000-0000-00002C230000}"/>
    <cellStyle name="Normal 52" xfId="131" xr:uid="{00000000-0005-0000-0000-00002D230000}"/>
    <cellStyle name="Normal 52 2" xfId="242" xr:uid="{00000000-0005-0000-0000-00002E230000}"/>
    <cellStyle name="Normal 52 2 2" xfId="7908" xr:uid="{00000000-0005-0000-0000-00002F230000}"/>
    <cellStyle name="Normal 52 2 3" xfId="9181" xr:uid="{00000000-0005-0000-0000-000030230000}"/>
    <cellStyle name="Normal 52 3" xfId="7803" xr:uid="{00000000-0005-0000-0000-000031230000}"/>
    <cellStyle name="Normal 52 4" xfId="9180" xr:uid="{00000000-0005-0000-0000-000032230000}"/>
    <cellStyle name="Normal 53" xfId="132" xr:uid="{00000000-0005-0000-0000-000033230000}"/>
    <cellStyle name="Normal 53 2" xfId="243" xr:uid="{00000000-0005-0000-0000-000034230000}"/>
    <cellStyle name="Normal 53 2 2" xfId="7909" xr:uid="{00000000-0005-0000-0000-000035230000}"/>
    <cellStyle name="Normal 53 2 3" xfId="9183" xr:uid="{00000000-0005-0000-0000-000036230000}"/>
    <cellStyle name="Normal 53 3" xfId="7804" xr:uid="{00000000-0005-0000-0000-000037230000}"/>
    <cellStyle name="Normal 53 4" xfId="9182" xr:uid="{00000000-0005-0000-0000-000038230000}"/>
    <cellStyle name="Normal 54" xfId="133" xr:uid="{00000000-0005-0000-0000-000039230000}"/>
    <cellStyle name="Normal 54 2" xfId="244" xr:uid="{00000000-0005-0000-0000-00003A230000}"/>
    <cellStyle name="Normal 54 2 2" xfId="7910" xr:uid="{00000000-0005-0000-0000-00003B230000}"/>
    <cellStyle name="Normal 54 2 3" xfId="9185" xr:uid="{00000000-0005-0000-0000-00003C230000}"/>
    <cellStyle name="Normal 54 3" xfId="7805" xr:uid="{00000000-0005-0000-0000-00003D230000}"/>
    <cellStyle name="Normal 54 4" xfId="9184" xr:uid="{00000000-0005-0000-0000-00003E230000}"/>
    <cellStyle name="Normal 55" xfId="134" xr:uid="{00000000-0005-0000-0000-00003F230000}"/>
    <cellStyle name="Normal 56" xfId="145" xr:uid="{00000000-0005-0000-0000-000040230000}"/>
    <cellStyle name="Normal 56 2" xfId="252" xr:uid="{00000000-0005-0000-0000-000041230000}"/>
    <cellStyle name="Normal 56 2 2" xfId="7918" xr:uid="{00000000-0005-0000-0000-000042230000}"/>
    <cellStyle name="Normal 56 2 3" xfId="9187" xr:uid="{00000000-0005-0000-0000-000043230000}"/>
    <cellStyle name="Normal 56 3" xfId="7813" xr:uid="{00000000-0005-0000-0000-000044230000}"/>
    <cellStyle name="Normal 56 4" xfId="9186" xr:uid="{00000000-0005-0000-0000-000045230000}"/>
    <cellStyle name="Normal 57" xfId="146" xr:uid="{00000000-0005-0000-0000-000046230000}"/>
    <cellStyle name="Normal 57 2" xfId="253" xr:uid="{00000000-0005-0000-0000-000047230000}"/>
    <cellStyle name="Normal 57 2 2" xfId="7919" xr:uid="{00000000-0005-0000-0000-000048230000}"/>
    <cellStyle name="Normal 57 2 3" xfId="9189" xr:uid="{00000000-0005-0000-0000-000049230000}"/>
    <cellStyle name="Normal 57 3" xfId="7814" xr:uid="{00000000-0005-0000-0000-00004A230000}"/>
    <cellStyle name="Normal 57 4" xfId="9188" xr:uid="{00000000-0005-0000-0000-00004B230000}"/>
    <cellStyle name="Normal 58" xfId="148" xr:uid="{00000000-0005-0000-0000-00004C230000}"/>
    <cellStyle name="Normal 58 2" xfId="255" xr:uid="{00000000-0005-0000-0000-00004D230000}"/>
    <cellStyle name="Normal 58 2 2" xfId="7921" xr:uid="{00000000-0005-0000-0000-00004E230000}"/>
    <cellStyle name="Normal 58 2 3" xfId="9191" xr:uid="{00000000-0005-0000-0000-00004F230000}"/>
    <cellStyle name="Normal 58 3" xfId="7816" xr:uid="{00000000-0005-0000-0000-000050230000}"/>
    <cellStyle name="Normal 58 4" xfId="9190" xr:uid="{00000000-0005-0000-0000-000051230000}"/>
    <cellStyle name="Normal 59" xfId="149" xr:uid="{00000000-0005-0000-0000-000052230000}"/>
    <cellStyle name="Normal 59 2" xfId="7817" xr:uid="{00000000-0005-0000-0000-000053230000}"/>
    <cellStyle name="Normal 59 3" xfId="9192" xr:uid="{00000000-0005-0000-0000-000054230000}"/>
    <cellStyle name="Normal 6" xfId="135" xr:uid="{00000000-0005-0000-0000-000055230000}"/>
    <cellStyle name="Normal 6 2" xfId="136" xr:uid="{00000000-0005-0000-0000-000056230000}"/>
    <cellStyle name="Normal 6 2 2" xfId="246" xr:uid="{00000000-0005-0000-0000-000057230000}"/>
    <cellStyle name="Normal 6 2 2 2" xfId="7912" xr:uid="{00000000-0005-0000-0000-000058230000}"/>
    <cellStyle name="Normal 6 2 2 3" xfId="9193" xr:uid="{00000000-0005-0000-0000-000059230000}"/>
    <cellStyle name="Normal 6 2 3" xfId="7807" xr:uid="{00000000-0005-0000-0000-00005A230000}"/>
    <cellStyle name="Normal 6 2 4" xfId="9071" xr:uid="{00000000-0005-0000-0000-00005B230000}"/>
    <cellStyle name="Normal 6 3" xfId="245" xr:uid="{00000000-0005-0000-0000-00005C230000}"/>
    <cellStyle name="Normal 6 3 2" xfId="7911" xr:uid="{00000000-0005-0000-0000-00005D230000}"/>
    <cellStyle name="Normal 6 3 3" xfId="9194" xr:uid="{00000000-0005-0000-0000-00005E230000}"/>
    <cellStyle name="Normal 6 4" xfId="7806" xr:uid="{00000000-0005-0000-0000-00005F230000}"/>
    <cellStyle name="Normal 6 5" xfId="9070" xr:uid="{00000000-0005-0000-0000-000060230000}"/>
    <cellStyle name="Normal 6_Reconciliation" xfId="137" xr:uid="{00000000-0005-0000-0000-000061230000}"/>
    <cellStyle name="Normal 60" xfId="150" xr:uid="{00000000-0005-0000-0000-000062230000}"/>
    <cellStyle name="Normal 60 2" xfId="7818" xr:uid="{00000000-0005-0000-0000-000063230000}"/>
    <cellStyle name="Normal 60 3" xfId="9195" xr:uid="{00000000-0005-0000-0000-000064230000}"/>
    <cellStyle name="Normal 61" xfId="151" xr:uid="{00000000-0005-0000-0000-000065230000}"/>
    <cellStyle name="Normal 61 2" xfId="7819" xr:uid="{00000000-0005-0000-0000-000066230000}"/>
    <cellStyle name="Normal 61 3" xfId="9196" xr:uid="{00000000-0005-0000-0000-000067230000}"/>
    <cellStyle name="Normal 62" xfId="152" xr:uid="{00000000-0005-0000-0000-000068230000}"/>
    <cellStyle name="Normal 62 2" xfId="7820" xr:uid="{00000000-0005-0000-0000-000069230000}"/>
    <cellStyle name="Normal 62 3" xfId="9197" xr:uid="{00000000-0005-0000-0000-00006A230000}"/>
    <cellStyle name="Normal 63" xfId="154" xr:uid="{00000000-0005-0000-0000-00006B230000}"/>
    <cellStyle name="Normal 63 2" xfId="7822" xr:uid="{00000000-0005-0000-0000-00006C230000}"/>
    <cellStyle name="Normal 64" xfId="256" xr:uid="{00000000-0005-0000-0000-00006D230000}"/>
    <cellStyle name="Normal 64 2" xfId="7922" xr:uid="{00000000-0005-0000-0000-00006E230000}"/>
    <cellStyle name="Normal 65" xfId="153" xr:uid="{00000000-0005-0000-0000-00006F230000}"/>
    <cellStyle name="Normal 65 2" xfId="7821" xr:uid="{00000000-0005-0000-0000-000070230000}"/>
    <cellStyle name="Normal 65 3" xfId="9198" xr:uid="{00000000-0005-0000-0000-000071230000}"/>
    <cellStyle name="Normal 66" xfId="391" xr:uid="{00000000-0005-0000-0000-000072230000}"/>
    <cellStyle name="Normal 66 2" xfId="7923" xr:uid="{00000000-0005-0000-0000-000073230000}"/>
    <cellStyle name="Normal 66 3" xfId="9199" xr:uid="{00000000-0005-0000-0000-000074230000}"/>
    <cellStyle name="Normal 67" xfId="7665" xr:uid="{00000000-0005-0000-0000-000075230000}"/>
    <cellStyle name="Normal 68" xfId="7693" xr:uid="{00000000-0005-0000-0000-000076230000}"/>
    <cellStyle name="Normal 68 2" xfId="8410" xr:uid="{00000000-0005-0000-0000-000077230000}"/>
    <cellStyle name="Normal 68 3" xfId="9104" xr:uid="{00000000-0005-0000-0000-000078230000}"/>
    <cellStyle name="Normal 69" xfId="7694" xr:uid="{00000000-0005-0000-0000-000079230000}"/>
    <cellStyle name="Normal 69 2" xfId="8411" xr:uid="{00000000-0005-0000-0000-00007A230000}"/>
    <cellStyle name="Normal 7" xfId="138" xr:uid="{00000000-0005-0000-0000-00007B230000}"/>
    <cellStyle name="Normal 7 2" xfId="139" xr:uid="{00000000-0005-0000-0000-00007C230000}"/>
    <cellStyle name="Normal 7 2 2" xfId="248" xr:uid="{00000000-0005-0000-0000-00007D230000}"/>
    <cellStyle name="Normal 7 2 2 2" xfId="7914" xr:uid="{00000000-0005-0000-0000-00007E230000}"/>
    <cellStyle name="Normal 7 2 2 3" xfId="9200" xr:uid="{00000000-0005-0000-0000-00007F230000}"/>
    <cellStyle name="Normal 7 2 3" xfId="7809" xr:uid="{00000000-0005-0000-0000-000080230000}"/>
    <cellStyle name="Normal 7 2 4" xfId="9073" xr:uid="{00000000-0005-0000-0000-000081230000}"/>
    <cellStyle name="Normal 7 3" xfId="247" xr:uid="{00000000-0005-0000-0000-000082230000}"/>
    <cellStyle name="Normal 7 3 2" xfId="7913" xr:uid="{00000000-0005-0000-0000-000083230000}"/>
    <cellStyle name="Normal 7 3 3" xfId="9201" xr:uid="{00000000-0005-0000-0000-000084230000}"/>
    <cellStyle name="Normal 7 4" xfId="7808" xr:uid="{00000000-0005-0000-0000-000085230000}"/>
    <cellStyle name="Normal 7 5" xfId="9072" xr:uid="{00000000-0005-0000-0000-000086230000}"/>
    <cellStyle name="Normal 7_Reconciliation" xfId="140" xr:uid="{00000000-0005-0000-0000-000087230000}"/>
    <cellStyle name="Normal 70" xfId="7695" xr:uid="{00000000-0005-0000-0000-000088230000}"/>
    <cellStyle name="Normal 70 2" xfId="8412" xr:uid="{00000000-0005-0000-0000-000089230000}"/>
    <cellStyle name="Normal 71" xfId="7696" xr:uid="{00000000-0005-0000-0000-00008A230000}"/>
    <cellStyle name="Normal 71 2" xfId="8413" xr:uid="{00000000-0005-0000-0000-00008B230000}"/>
    <cellStyle name="Normal 72" xfId="7697" xr:uid="{00000000-0005-0000-0000-00008C230000}"/>
    <cellStyle name="Normal 72 2" xfId="8414" xr:uid="{00000000-0005-0000-0000-00008D230000}"/>
    <cellStyle name="Normal 73" xfId="7698" xr:uid="{00000000-0005-0000-0000-00008E230000}"/>
    <cellStyle name="Normal 73 2" xfId="8415" xr:uid="{00000000-0005-0000-0000-00008F230000}"/>
    <cellStyle name="Normal 74" xfId="7699" xr:uid="{00000000-0005-0000-0000-000090230000}"/>
    <cellStyle name="Normal 74 2" xfId="8416" xr:uid="{00000000-0005-0000-0000-000091230000}"/>
    <cellStyle name="Normal 75" xfId="7700" xr:uid="{00000000-0005-0000-0000-000092230000}"/>
    <cellStyle name="Normal 75 2" xfId="8417" xr:uid="{00000000-0005-0000-0000-000093230000}"/>
    <cellStyle name="Normal 76" xfId="7701" xr:uid="{00000000-0005-0000-0000-000094230000}"/>
    <cellStyle name="Normal 76 2" xfId="8418" xr:uid="{00000000-0005-0000-0000-000095230000}"/>
    <cellStyle name="Normal 77" xfId="7702" xr:uid="{00000000-0005-0000-0000-000096230000}"/>
    <cellStyle name="Normal 77 2" xfId="8419" xr:uid="{00000000-0005-0000-0000-000097230000}"/>
    <cellStyle name="Normal 78" xfId="7703" xr:uid="{00000000-0005-0000-0000-000098230000}"/>
    <cellStyle name="Normal 78 2" xfId="8420" xr:uid="{00000000-0005-0000-0000-000099230000}"/>
    <cellStyle name="Normal 79" xfId="7705" xr:uid="{00000000-0005-0000-0000-00009A230000}"/>
    <cellStyle name="Normal 8" xfId="141" xr:uid="{00000000-0005-0000-0000-00009B230000}"/>
    <cellStyle name="Normal 8 2" xfId="249" xr:uid="{00000000-0005-0000-0000-00009C230000}"/>
    <cellStyle name="Normal 8 2 2" xfId="7915" xr:uid="{00000000-0005-0000-0000-00009D230000}"/>
    <cellStyle name="Normal 8 2 3" xfId="9075" xr:uid="{00000000-0005-0000-0000-00009E230000}"/>
    <cellStyle name="Normal 8 3" xfId="7810" xr:uid="{00000000-0005-0000-0000-00009F230000}"/>
    <cellStyle name="Normal 8 4" xfId="9074" xr:uid="{00000000-0005-0000-0000-0000A0230000}"/>
    <cellStyle name="Normal 80" xfId="7707" xr:uid="{00000000-0005-0000-0000-0000A1230000}"/>
    <cellStyle name="Normal 81" xfId="7708" xr:uid="{00000000-0005-0000-0000-0000A2230000}"/>
    <cellStyle name="Normal 82" xfId="7709" xr:uid="{00000000-0005-0000-0000-0000A3230000}"/>
    <cellStyle name="Normal 83" xfId="7710" xr:uid="{00000000-0005-0000-0000-0000A4230000}"/>
    <cellStyle name="Normal 84" xfId="7711" xr:uid="{00000000-0005-0000-0000-0000A5230000}"/>
    <cellStyle name="Normal 85" xfId="7712" xr:uid="{00000000-0005-0000-0000-0000A6230000}"/>
    <cellStyle name="Normal 86" xfId="7713" xr:uid="{00000000-0005-0000-0000-0000A7230000}"/>
    <cellStyle name="Normal 87" xfId="7714" xr:uid="{00000000-0005-0000-0000-0000A8230000}"/>
    <cellStyle name="Normal 88" xfId="7716" xr:uid="{00000000-0005-0000-0000-0000A9230000}"/>
    <cellStyle name="Normal 89" xfId="8421" xr:uid="{00000000-0005-0000-0000-0000AA230000}"/>
    <cellStyle name="Normal 9" xfId="142" xr:uid="{00000000-0005-0000-0000-0000AB230000}"/>
    <cellStyle name="Normal 9 2" xfId="143" xr:uid="{00000000-0005-0000-0000-0000AC230000}"/>
    <cellStyle name="Normal 9 2 2" xfId="251" xr:uid="{00000000-0005-0000-0000-0000AD230000}"/>
    <cellStyle name="Normal 9 2 2 2" xfId="7917" xr:uid="{00000000-0005-0000-0000-0000AE230000}"/>
    <cellStyle name="Normal 9 2 2 3" xfId="9202" xr:uid="{00000000-0005-0000-0000-0000AF230000}"/>
    <cellStyle name="Normal 9 2 3" xfId="7812" xr:uid="{00000000-0005-0000-0000-0000B0230000}"/>
    <cellStyle name="Normal 9 2 4" xfId="9077" xr:uid="{00000000-0005-0000-0000-0000B1230000}"/>
    <cellStyle name="Normal 9 3" xfId="250" xr:uid="{00000000-0005-0000-0000-0000B2230000}"/>
    <cellStyle name="Normal 9 3 2" xfId="7916" xr:uid="{00000000-0005-0000-0000-0000B3230000}"/>
    <cellStyle name="Normal 9 3 3" xfId="9203" xr:uid="{00000000-0005-0000-0000-0000B4230000}"/>
    <cellStyle name="Normal 9 4" xfId="7811" xr:uid="{00000000-0005-0000-0000-0000B5230000}"/>
    <cellStyle name="Normal 9 5" xfId="9076" xr:uid="{00000000-0005-0000-0000-0000B6230000}"/>
    <cellStyle name="Normal 9_Reconciliation" xfId="144" xr:uid="{00000000-0005-0000-0000-0000B7230000}"/>
    <cellStyle name="Normal 90" xfId="8428" xr:uid="{00000000-0005-0000-0000-0000B8230000}"/>
    <cellStyle name="Normal 91" xfId="8435" xr:uid="{00000000-0005-0000-0000-0000B9230000}"/>
    <cellStyle name="Normal 92" xfId="8433" xr:uid="{00000000-0005-0000-0000-0000BA230000}"/>
    <cellStyle name="Normal 93" xfId="8422" xr:uid="{00000000-0005-0000-0000-0000BB230000}"/>
    <cellStyle name="Normal 94" xfId="8439" xr:uid="{00000000-0005-0000-0000-0000BC230000}"/>
    <cellStyle name="Normal 95" xfId="8426" xr:uid="{00000000-0005-0000-0000-0000BD230000}"/>
    <cellStyle name="Normal 96" xfId="8437" xr:uid="{00000000-0005-0000-0000-0000BE230000}"/>
    <cellStyle name="Normal 97" xfId="8431" xr:uid="{00000000-0005-0000-0000-0000BF230000}"/>
    <cellStyle name="Normal 98" xfId="8424" xr:uid="{00000000-0005-0000-0000-0000C0230000}"/>
    <cellStyle name="Normal 99" xfId="8438" xr:uid="{00000000-0005-0000-0000-0000C1230000}"/>
    <cellStyle name="Normál_Branch SOB" xfId="372" xr:uid="{00000000-0005-0000-0000-0000C2230000}"/>
    <cellStyle name="Note 2" xfId="373" xr:uid="{00000000-0005-0000-0000-0000C3230000}"/>
    <cellStyle name="Note 2 2" xfId="7666" xr:uid="{00000000-0005-0000-0000-0000C4230000}"/>
    <cellStyle name="Note 2 2 2" xfId="7667" xr:uid="{00000000-0005-0000-0000-0000C5230000}"/>
    <cellStyle name="Note 2 2 3" xfId="8394" xr:uid="{00000000-0005-0000-0000-0000C6230000}"/>
    <cellStyle name="Note 2 2 4" xfId="9079" xr:uid="{00000000-0005-0000-0000-0000C7230000}"/>
    <cellStyle name="Note 2 3" xfId="7668" xr:uid="{00000000-0005-0000-0000-0000C8230000}"/>
    <cellStyle name="Note 2 3 2" xfId="8395" xr:uid="{00000000-0005-0000-0000-0000C9230000}"/>
    <cellStyle name="Note 2 3 3" xfId="9080" xr:uid="{00000000-0005-0000-0000-0000CA230000}"/>
    <cellStyle name="Note 2 3 4" xfId="11097" xr:uid="{00000000-0005-0000-0000-0000E2230000}"/>
    <cellStyle name="Note 2 3 5" xfId="9535" xr:uid="{00000000-0005-0000-0000-0000321D0000}"/>
    <cellStyle name="Note 2 4" xfId="7669" xr:uid="{00000000-0005-0000-0000-0000CB230000}"/>
    <cellStyle name="Note 2 4 2" xfId="8396" xr:uid="{00000000-0005-0000-0000-0000CC230000}"/>
    <cellStyle name="Note 2 4 3" xfId="9081" xr:uid="{00000000-0005-0000-0000-0000CD230000}"/>
    <cellStyle name="Note 2 5" xfId="7670" xr:uid="{00000000-0005-0000-0000-0000CE230000}"/>
    <cellStyle name="Note 2 5 2" xfId="8397" xr:uid="{00000000-0005-0000-0000-0000CF230000}"/>
    <cellStyle name="Note 2 5 3" xfId="9082" xr:uid="{00000000-0005-0000-0000-0000D0230000}"/>
    <cellStyle name="Note 2 6" xfId="9078" xr:uid="{00000000-0005-0000-0000-0000D1230000}"/>
    <cellStyle name="Note 2 7" xfId="11129" xr:uid="{00000000-0005-0000-0000-0000EC230000}"/>
    <cellStyle name="Note 3" xfId="7671" xr:uid="{00000000-0005-0000-0000-0000D2230000}"/>
    <cellStyle name="Note 3 2" xfId="7672" xr:uid="{00000000-0005-0000-0000-0000D3230000}"/>
    <cellStyle name="Note 3 2 2" xfId="7673" xr:uid="{00000000-0005-0000-0000-0000D4230000}"/>
    <cellStyle name="Note 3 2 3" xfId="8399" xr:uid="{00000000-0005-0000-0000-0000D5230000}"/>
    <cellStyle name="Note 3 2 4" xfId="9084" xr:uid="{00000000-0005-0000-0000-0000D6230000}"/>
    <cellStyle name="Note 3 3" xfId="7674" xr:uid="{00000000-0005-0000-0000-0000D7230000}"/>
    <cellStyle name="Note 3 3 2" xfId="8400" xr:uid="{00000000-0005-0000-0000-0000D8230000}"/>
    <cellStyle name="Note 3 3 3" xfId="9085" xr:uid="{00000000-0005-0000-0000-0000D9230000}"/>
    <cellStyle name="Note 3 3 4" xfId="11098" xr:uid="{00000000-0005-0000-0000-0000F2230000}"/>
    <cellStyle name="Note 3 3 5" xfId="9536" xr:uid="{00000000-0005-0000-0000-0000381D0000}"/>
    <cellStyle name="Note 3 4" xfId="7675" xr:uid="{00000000-0005-0000-0000-0000DA230000}"/>
    <cellStyle name="Note 3 4 2" xfId="8401" xr:uid="{00000000-0005-0000-0000-0000DB230000}"/>
    <cellStyle name="Note 3 4 3" xfId="9086" xr:uid="{00000000-0005-0000-0000-0000DC230000}"/>
    <cellStyle name="Note 3 5" xfId="7676" xr:uid="{00000000-0005-0000-0000-0000DD230000}"/>
    <cellStyle name="Note 3 5 2" xfId="8402" xr:uid="{00000000-0005-0000-0000-0000DE230000}"/>
    <cellStyle name="Note 3 5 3" xfId="9087" xr:uid="{00000000-0005-0000-0000-0000DF230000}"/>
    <cellStyle name="Note 3 6" xfId="8398" xr:uid="{00000000-0005-0000-0000-0000E0230000}"/>
    <cellStyle name="Note 3 7" xfId="9083" xr:uid="{00000000-0005-0000-0000-0000E1230000}"/>
    <cellStyle name="Note 4" xfId="7677" xr:uid="{00000000-0005-0000-0000-0000E2230000}"/>
    <cellStyle name="Note 4 2" xfId="7678" xr:uid="{00000000-0005-0000-0000-0000E3230000}"/>
    <cellStyle name="Note 4 2 2" xfId="7679" xr:uid="{00000000-0005-0000-0000-0000E4230000}"/>
    <cellStyle name="Note 4 2 3" xfId="8404" xr:uid="{00000000-0005-0000-0000-0000E5230000}"/>
    <cellStyle name="Note 4 2 4" xfId="9089" xr:uid="{00000000-0005-0000-0000-0000E6230000}"/>
    <cellStyle name="Note 4 3" xfId="7680" xr:uid="{00000000-0005-0000-0000-0000E7230000}"/>
    <cellStyle name="Note 4 3 2" xfId="8405" xr:uid="{00000000-0005-0000-0000-0000E8230000}"/>
    <cellStyle name="Note 4 3 3" xfId="9090" xr:uid="{00000000-0005-0000-0000-0000E9230000}"/>
    <cellStyle name="Note 4 3 4" xfId="11099" xr:uid="{00000000-0005-0000-0000-000002240000}"/>
    <cellStyle name="Note 4 3 5" xfId="9537" xr:uid="{00000000-0005-0000-0000-00003E1D0000}"/>
    <cellStyle name="Note 4 4" xfId="7681" xr:uid="{00000000-0005-0000-0000-0000EA230000}"/>
    <cellStyle name="Note 4 4 2" xfId="8406" xr:uid="{00000000-0005-0000-0000-0000EB230000}"/>
    <cellStyle name="Note 4 4 3" xfId="9091" xr:uid="{00000000-0005-0000-0000-0000EC230000}"/>
    <cellStyle name="Note 4 5" xfId="7682" xr:uid="{00000000-0005-0000-0000-0000ED230000}"/>
    <cellStyle name="Note 4 5 2" xfId="8407" xr:uid="{00000000-0005-0000-0000-0000EE230000}"/>
    <cellStyle name="Note 4 5 3" xfId="9092" xr:uid="{00000000-0005-0000-0000-0000EF230000}"/>
    <cellStyle name="Note 4 6" xfId="8403" xr:uid="{00000000-0005-0000-0000-0000F0230000}"/>
    <cellStyle name="Note 4 7" xfId="9088" xr:uid="{00000000-0005-0000-0000-0000F1230000}"/>
    <cellStyle name="Notiz" xfId="374" xr:uid="{00000000-0005-0000-0000-0000F2230000}"/>
    <cellStyle name="Összesen" xfId="375" xr:uid="{00000000-0005-0000-0000-0000F3230000}"/>
    <cellStyle name="Output 2" xfId="376" xr:uid="{00000000-0005-0000-0000-0000F4230000}"/>
    <cellStyle name="Output 2 2" xfId="9093" xr:uid="{00000000-0005-0000-0000-0000F5230000}"/>
    <cellStyle name="Output 2 3" xfId="11130" xr:uid="{00000000-0005-0000-0000-000011240000}"/>
    <cellStyle name="Output 2 4" xfId="11100" xr:uid="{00000000-0005-0000-0000-00000F240000}"/>
    <cellStyle name="Output 2 5" xfId="9538" xr:uid="{00000000-0005-0000-0000-0000411D0000}"/>
    <cellStyle name="Output 3" xfId="7683" xr:uid="{00000000-0005-0000-0000-0000F6230000}"/>
    <cellStyle name="Percent" xfId="1" builtinId="5"/>
    <cellStyle name="Percent 2" xfId="392" xr:uid="{00000000-0005-0000-0000-0000F8230000}"/>
    <cellStyle name="Percent 2 2" xfId="7684" xr:uid="{00000000-0005-0000-0000-0000F9230000}"/>
    <cellStyle name="Percent 2 2 2" xfId="7685" xr:uid="{00000000-0005-0000-0000-0000FA230000}"/>
    <cellStyle name="Percent 2 2 3" xfId="8408" xr:uid="{00000000-0005-0000-0000-0000FB230000}"/>
    <cellStyle name="Percent 2 2 4" xfId="9095" xr:uid="{00000000-0005-0000-0000-0000FC230000}"/>
    <cellStyle name="Percent 2 3" xfId="7686" xr:uid="{00000000-0005-0000-0000-0000FD230000}"/>
    <cellStyle name="Percent 2 4" xfId="7924" xr:uid="{00000000-0005-0000-0000-0000FE230000}"/>
    <cellStyle name="Percent 2 4 2" xfId="11138" xr:uid="{00000000-0005-0000-0000-000019240000}"/>
    <cellStyle name="Percent 2 4 3" xfId="10787" xr:uid="{00000000-0005-0000-0000-0000FD1D0000}"/>
    <cellStyle name="Percent 2 5" xfId="9094" xr:uid="{00000000-0005-0000-0000-0000FF230000}"/>
    <cellStyle name="Percent 2 6" xfId="11134" xr:uid="{00000000-0005-0000-0000-00001B240000}"/>
    <cellStyle name="Percent 3" xfId="7687" xr:uid="{00000000-0005-0000-0000-000000240000}"/>
    <cellStyle name="Percent 4" xfId="7688" xr:uid="{00000000-0005-0000-0000-000001240000}"/>
    <cellStyle name="Percent 5" xfId="9209" xr:uid="{00000000-0005-0000-0000-000002240000}"/>
    <cellStyle name="Percent 6" xfId="7704" xr:uid="{00000000-0005-0000-0000-000003240000}"/>
    <cellStyle name="Percent 6 2" xfId="11150" xr:uid="{00000000-0005-0000-0000-00001C240000}"/>
    <cellStyle name="Percent 7" xfId="9283" xr:uid="{00000000-0005-0000-0000-000060240000}"/>
    <cellStyle name="Percent 8" xfId="9271" xr:uid="{00000000-0005-0000-0000-00006D240000}"/>
    <cellStyle name="Rossz" xfId="377" xr:uid="{00000000-0005-0000-0000-000004240000}"/>
    <cellStyle name="Schlecht" xfId="378" xr:uid="{00000000-0005-0000-0000-000005240000}"/>
    <cellStyle name="Semleges" xfId="379" xr:uid="{00000000-0005-0000-0000-000006240000}"/>
    <cellStyle name="Számítás" xfId="380" xr:uid="{00000000-0005-0000-0000-000007240000}"/>
    <cellStyle name="Title 2" xfId="381" xr:uid="{00000000-0005-0000-0000-000008240000}"/>
    <cellStyle name="Title 2 2" xfId="9096" xr:uid="{00000000-0005-0000-0000-000009240000}"/>
    <cellStyle name="Title 2 3" xfId="11131" xr:uid="{00000000-0005-0000-0000-000025240000}"/>
    <cellStyle name="Title 2 4" xfId="11101" xr:uid="{00000000-0005-0000-0000-000023240000}"/>
    <cellStyle name="Title 2 5" xfId="9539" xr:uid="{00000000-0005-0000-0000-0000491D0000}"/>
    <cellStyle name="Title 3" xfId="7689" xr:uid="{00000000-0005-0000-0000-00000A240000}"/>
    <cellStyle name="Total 2" xfId="382" xr:uid="{00000000-0005-0000-0000-00000B240000}"/>
    <cellStyle name="Total 2 2" xfId="9097" xr:uid="{00000000-0005-0000-0000-00000C240000}"/>
    <cellStyle name="Total 2 3" xfId="11132" xr:uid="{00000000-0005-0000-0000-000029240000}"/>
    <cellStyle name="Total 2 4" xfId="11102" xr:uid="{00000000-0005-0000-0000-000027240000}"/>
    <cellStyle name="Total 2 5" xfId="9540" xr:uid="{00000000-0005-0000-0000-00004B1D0000}"/>
    <cellStyle name="Total 3" xfId="7690" xr:uid="{00000000-0005-0000-0000-00000D240000}"/>
    <cellStyle name="Überschrift" xfId="383" xr:uid="{00000000-0005-0000-0000-00000E240000}"/>
    <cellStyle name="Überschrift 1" xfId="384" xr:uid="{00000000-0005-0000-0000-00000F240000}"/>
    <cellStyle name="Überschrift 2" xfId="385" xr:uid="{00000000-0005-0000-0000-000010240000}"/>
    <cellStyle name="Überschrift 3" xfId="386" xr:uid="{00000000-0005-0000-0000-000011240000}"/>
    <cellStyle name="Überschrift 4" xfId="387" xr:uid="{00000000-0005-0000-0000-000012240000}"/>
    <cellStyle name="Verknüpfte Zelle" xfId="388" xr:uid="{00000000-0005-0000-0000-000013240000}"/>
    <cellStyle name="Warnender Text" xfId="389" xr:uid="{00000000-0005-0000-0000-000014240000}"/>
    <cellStyle name="Warning Text 2" xfId="7691" xr:uid="{00000000-0005-0000-0000-000015240000}"/>
    <cellStyle name="Warning Text 2 2" xfId="8409" xr:uid="{00000000-0005-0000-0000-000016240000}"/>
    <cellStyle name="Warning Text 2 3" xfId="9098" xr:uid="{00000000-0005-0000-0000-000017240000}"/>
    <cellStyle name="Warning Text 2 4" xfId="11103" xr:uid="{00000000-0005-0000-0000-000032240000}"/>
    <cellStyle name="Warning Text 2 5" xfId="9541" xr:uid="{00000000-0005-0000-0000-00004D1D0000}"/>
    <cellStyle name="Warning Text 3" xfId="7692" xr:uid="{00000000-0005-0000-0000-000018240000}"/>
    <cellStyle name="Zelle überprüfen" xfId="390" xr:uid="{00000000-0005-0000-0000-000019240000}"/>
  </cellStyles>
  <dxfs count="11">
    <dxf>
      <numFmt numFmtId="14" formatCode="0.00%"/>
    </dxf>
    <dxf>
      <numFmt numFmtId="14" formatCode="0.00%"/>
    </dxf>
    <dxf>
      <alignment horizontal="left" vertical="bottom" textRotation="0" wrapText="0" indent="0" justifyLastLine="0" shrinkToFit="0" readingOrder="0"/>
    </dxf>
    <dxf>
      <font>
        <b/>
        <i val="0"/>
        <strike val="0"/>
        <condense val="0"/>
        <extend val="0"/>
        <outline val="0"/>
        <shadow val="0"/>
        <u val="none"/>
        <vertAlign val="baseline"/>
        <sz val="11"/>
        <color theme="1"/>
        <name val="Century Gothic"/>
        <family val="2"/>
        <scheme val="minor"/>
      </font>
      <alignment horizontal="left" vertical="bottom" textRotation="0" wrapText="0" indent="0" justifyLastLine="0" shrinkToFit="0" readingOrder="0"/>
    </dxf>
    <dxf>
      <numFmt numFmtId="22" formatCode="mmm\-yy"/>
    </dxf>
    <dxf>
      <numFmt numFmtId="168" formatCode="_-* #,##0_-;\-* #,##0_-;_-* &quot;-&quot;??_-;_-@_-"/>
    </dxf>
    <dxf>
      <numFmt numFmtId="174" formatCode="_-* #,##0.0_-;\-* #,##0.0_-;_-* &quot;-&quot;??_-;_-@_-"/>
    </dxf>
    <dxf>
      <numFmt numFmtId="35" formatCode="_-* #,##0.00_-;\-* #,##0.00_-;_-* &quot;-&quot;??_-;_-@_-"/>
    </dxf>
    <dxf>
      <numFmt numFmtId="168" formatCode="_-* #,##0_-;\-* #,##0_-;_-* &quot;-&quot;??_-;_-@_-"/>
    </dxf>
    <dxf>
      <numFmt numFmtId="174" formatCode="_-* #,##0.0_-;\-* #,##0.0_-;_-* &quot;-&quot;??_-;_-@_-"/>
    </dxf>
    <dxf>
      <numFmt numFmtId="35" formatCode="_-* #,##0.00_-;\-* #,##0.00_-;_-* &quot;-&quot;??_-;_-@_-"/>
    </dxf>
  </dxfs>
  <tableStyles count="0" defaultTableStyle="TableStyleMedium2" defaultPivotStyle="PivotStyleLight16"/>
  <colors>
    <mruColors>
      <color rgb="FF7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tyles" Target="styles.xml"/><Relationship Id="rId10" Type="http://schemas.openxmlformats.org/officeDocument/2006/relationships/externalLink" Target="externalLinks/externalLink2.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AR 61+ Results vs. Target</a:t>
            </a:r>
          </a:p>
        </c:rich>
      </c:tx>
      <c:layout>
        <c:manualLayout>
          <c:xMode val="edge"/>
          <c:yMode val="edge"/>
          <c:x val="0.34637559970765086"/>
          <c:y val="1.6842105263157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888253951324864"/>
          <c:y val="0.10585055794511465"/>
          <c:w val="0.84711969293530642"/>
          <c:h val="0.58580621395616506"/>
        </c:manualLayout>
      </c:layout>
      <c:barChart>
        <c:barDir val="col"/>
        <c:grouping val="clustered"/>
        <c:varyColors val="0"/>
        <c:ser>
          <c:idx val="0"/>
          <c:order val="0"/>
          <c:tx>
            <c:strRef>
              <c:f>'AR Target data'!$C$1</c:f>
              <c:strCache>
                <c:ptCount val="1"/>
                <c:pt idx="0">
                  <c:v>Organic result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'AR Target data'!$A$2:$B$53</c:f>
              <c:multiLvlStrCache>
                <c:ptCount val="13"/>
                <c:lvl>
                  <c:pt idx="0">
                    <c:v>Germany</c:v>
                  </c:pt>
                  <c:pt idx="1">
                    <c:v>Germany</c:v>
                  </c:pt>
                  <c:pt idx="2">
                    <c:v>Germany</c:v>
                  </c:pt>
                  <c:pt idx="3">
                    <c:v>Germany</c:v>
                  </c:pt>
                  <c:pt idx="4">
                    <c:v>Germany</c:v>
                  </c:pt>
                  <c:pt idx="5">
                    <c:v>Germany</c:v>
                  </c:pt>
                  <c:pt idx="6">
                    <c:v>Germany</c:v>
                  </c:pt>
                  <c:pt idx="7">
                    <c:v>Germany</c:v>
                  </c:pt>
                  <c:pt idx="8">
                    <c:v>Germany</c:v>
                  </c:pt>
                  <c:pt idx="9">
                    <c:v>Germany</c:v>
                  </c:pt>
                  <c:pt idx="10">
                    <c:v>Germany</c:v>
                  </c:pt>
                  <c:pt idx="11">
                    <c:v>Germany</c:v>
                  </c:pt>
                  <c:pt idx="12">
                    <c:v>Germany</c:v>
                  </c:pt>
                </c:lvl>
                <c:lvl>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lvl>
              </c:multiLvlStrCache>
            </c:multiLvlStrRef>
          </c:cat>
          <c:val>
            <c:numRef>
              <c:f>'AR Target data'!$C$2:$C$53</c:f>
              <c:numCache>
                <c:formatCode>0.00%</c:formatCode>
                <c:ptCount val="13"/>
                <c:pt idx="0">
                  <c:v>1.3100000000000001E-2</c:v>
                </c:pt>
                <c:pt idx="1">
                  <c:v>1.0500000000000001E-2</c:v>
                </c:pt>
                <c:pt idx="2">
                  <c:v>4.1599999999999998E-2</c:v>
                </c:pt>
                <c:pt idx="3">
                  <c:v>1.5599999999999999E-2</c:v>
                </c:pt>
                <c:pt idx="4">
                  <c:v>3.1300000000000001E-2</c:v>
                </c:pt>
                <c:pt idx="5">
                  <c:v>7.1000000000000004E-3</c:v>
                </c:pt>
                <c:pt idx="6">
                  <c:v>1.1900000000000001E-2</c:v>
                </c:pt>
                <c:pt idx="7">
                  <c:v>1.24E-2</c:v>
                </c:pt>
                <c:pt idx="8">
                  <c:v>3.2199999999999999E-2</c:v>
                </c:pt>
                <c:pt idx="9">
                  <c:v>1.1000000000000001E-3</c:v>
                </c:pt>
                <c:pt idx="10">
                  <c:v>-1.1000000000000001E-3</c:v>
                </c:pt>
                <c:pt idx="11">
                  <c:v>-8.0000000000000004E-4</c:v>
                </c:pt>
                <c:pt idx="12">
                  <c:v>-5.3E-3</c:v>
                </c:pt>
              </c:numCache>
            </c:numRef>
          </c:val>
          <c:extLst>
            <c:ext xmlns:c16="http://schemas.microsoft.com/office/drawing/2014/chart" uri="{C3380CC4-5D6E-409C-BE32-E72D297353CC}">
              <c16:uniqueId val="{00000000-1642-49D8-9A75-FE496B837464}"/>
            </c:ext>
          </c:extLst>
        </c:ser>
        <c:dLbls>
          <c:showLegendKey val="0"/>
          <c:showVal val="0"/>
          <c:showCatName val="0"/>
          <c:showSerName val="0"/>
          <c:showPercent val="0"/>
          <c:showBubbleSize val="0"/>
        </c:dLbls>
        <c:gapWidth val="219"/>
        <c:axId val="619381160"/>
        <c:axId val="619412648"/>
      </c:barChart>
      <c:lineChart>
        <c:grouping val="standard"/>
        <c:varyColors val="0"/>
        <c:ser>
          <c:idx val="1"/>
          <c:order val="1"/>
          <c:tx>
            <c:strRef>
              <c:f>'AR Target data'!$D$1</c:f>
              <c:strCache>
                <c:ptCount val="1"/>
                <c:pt idx="0">
                  <c:v>Target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'AR Target data'!$A$2:$B$53</c:f>
              <c:multiLvlStrCache>
                <c:ptCount val="13"/>
                <c:lvl>
                  <c:pt idx="0">
                    <c:v>Germany</c:v>
                  </c:pt>
                  <c:pt idx="1">
                    <c:v>Germany</c:v>
                  </c:pt>
                  <c:pt idx="2">
                    <c:v>Germany</c:v>
                  </c:pt>
                  <c:pt idx="3">
                    <c:v>Germany</c:v>
                  </c:pt>
                  <c:pt idx="4">
                    <c:v>Germany</c:v>
                  </c:pt>
                  <c:pt idx="5">
                    <c:v>Germany</c:v>
                  </c:pt>
                  <c:pt idx="6">
                    <c:v>Germany</c:v>
                  </c:pt>
                  <c:pt idx="7">
                    <c:v>Germany</c:v>
                  </c:pt>
                  <c:pt idx="8">
                    <c:v>Germany</c:v>
                  </c:pt>
                  <c:pt idx="9">
                    <c:v>Germany</c:v>
                  </c:pt>
                  <c:pt idx="10">
                    <c:v>Germany</c:v>
                  </c:pt>
                  <c:pt idx="11">
                    <c:v>Germany</c:v>
                  </c:pt>
                  <c:pt idx="12">
                    <c:v>Germany</c:v>
                  </c:pt>
                </c:lvl>
                <c:lvl>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lvl>
              </c:multiLvlStrCache>
            </c:multiLvlStrRef>
          </c:cat>
          <c:val>
            <c:numRef>
              <c:f>'AR Target data'!$D$2:$D$53</c:f>
              <c:numCache>
                <c:formatCode>0.00%</c:formatCode>
                <c:ptCount val="13"/>
                <c:pt idx="0">
                  <c:v>1.8499999999999999E-2</c:v>
                </c:pt>
                <c:pt idx="1">
                  <c:v>1.8499999999999999E-2</c:v>
                </c:pt>
                <c:pt idx="2">
                  <c:v>1.8499999999999999E-2</c:v>
                </c:pt>
                <c:pt idx="3">
                  <c:v>1.8499999999999999E-2</c:v>
                </c:pt>
                <c:pt idx="4">
                  <c:v>1.8499999999999999E-2</c:v>
                </c:pt>
                <c:pt idx="5">
                  <c:v>1.8499999999999999E-2</c:v>
                </c:pt>
                <c:pt idx="6">
                  <c:v>1.8499999999999999E-2</c:v>
                </c:pt>
                <c:pt idx="7">
                  <c:v>1.8499999999999999E-2</c:v>
                </c:pt>
                <c:pt idx="8">
                  <c:v>1.8499999999999999E-2</c:v>
                </c:pt>
                <c:pt idx="9">
                  <c:v>1.8499999999999999E-2</c:v>
                </c:pt>
                <c:pt idx="10">
                  <c:v>1.8499999999999999E-2</c:v>
                </c:pt>
                <c:pt idx="11">
                  <c:v>1.8499999999999999E-2</c:v>
                </c:pt>
                <c:pt idx="12">
                  <c:v>1.8499999999999999E-2</c:v>
                </c:pt>
              </c:numCache>
            </c:numRef>
          </c:val>
          <c:smooth val="0"/>
          <c:extLst>
            <c:ext xmlns:c16="http://schemas.microsoft.com/office/drawing/2014/chart" uri="{C3380CC4-5D6E-409C-BE32-E72D297353CC}">
              <c16:uniqueId val="{00000001-1642-49D8-9A75-FE496B837464}"/>
            </c:ext>
          </c:extLst>
        </c:ser>
        <c:dLbls>
          <c:showLegendKey val="0"/>
          <c:showVal val="0"/>
          <c:showCatName val="0"/>
          <c:showSerName val="0"/>
          <c:showPercent val="0"/>
          <c:showBubbleSize val="0"/>
        </c:dLbls>
        <c:marker val="1"/>
        <c:smooth val="0"/>
        <c:axId val="619381160"/>
        <c:axId val="619412648"/>
      </c:lineChart>
      <c:catAx>
        <c:axId val="619381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412648"/>
        <c:crosses val="autoZero"/>
        <c:auto val="1"/>
        <c:lblAlgn val="ctr"/>
        <c:lblOffset val="100"/>
        <c:noMultiLvlLbl val="0"/>
      </c:catAx>
      <c:valAx>
        <c:axId val="6194126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3811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 STATS.xlsx]Pivots!PivotTable14</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8"/>
      </c:pivotFmt>
      <c:pivotFmt>
        <c:idx val="8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3"/>
      </c:pivotFmt>
      <c:pivotFmt>
        <c:idx val="9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635622375009"/>
          <c:y val="0.11374968498058066"/>
          <c:w val="0.8725974916495538"/>
          <c:h val="0.77421998836489025"/>
        </c:manualLayout>
      </c:layout>
      <c:lineChart>
        <c:grouping val="standard"/>
        <c:varyColors val="0"/>
        <c:ser>
          <c:idx val="21"/>
          <c:order val="0"/>
          <c:tx>
            <c:strRef>
              <c:f>Pivots!$B$22:$B$23</c:f>
              <c:strCache>
                <c:ptCount val="1"/>
                <c:pt idx="0">
                  <c:v>Spain</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Pivots!$A$24:$A$37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Pivots!$B$24:$B$37</c:f>
              <c:numCache>
                <c:formatCode>_-* #,##0_-;\-* #,##0_-;_-* "-"??_-;_-@_-</c:formatCode>
                <c:ptCount val="13"/>
                <c:pt idx="0">
                  <c:v>69730.939918070144</c:v>
                </c:pt>
                <c:pt idx="1">
                  <c:v>247339.24092775499</c:v>
                </c:pt>
                <c:pt idx="2">
                  <c:v>195123.48050780804</c:v>
                </c:pt>
                <c:pt idx="3">
                  <c:v>35709.692696274447</c:v>
                </c:pt>
                <c:pt idx="4">
                  <c:v>60046.874333262458</c:v>
                </c:pt>
                <c:pt idx="5">
                  <c:v>175328.25491091766</c:v>
                </c:pt>
                <c:pt idx="6">
                  <c:v>186131.89125295461</c:v>
                </c:pt>
                <c:pt idx="7">
                  <c:v>123046.38185527454</c:v>
                </c:pt>
                <c:pt idx="8">
                  <c:v>253678.97391732302</c:v>
                </c:pt>
                <c:pt idx="9">
                  <c:v>104368.26249416168</c:v>
                </c:pt>
                <c:pt idx="10">
                  <c:v>99623.687877380231</c:v>
                </c:pt>
                <c:pt idx="11">
                  <c:v>89075.45588401836</c:v>
                </c:pt>
                <c:pt idx="12">
                  <c:v>75725.925506622661</c:v>
                </c:pt>
              </c:numCache>
            </c:numRef>
          </c:val>
          <c:smooth val="0"/>
          <c:extLst>
            <c:ext xmlns:c16="http://schemas.microsoft.com/office/drawing/2014/chart" uri="{C3380CC4-5D6E-409C-BE32-E72D297353CC}">
              <c16:uniqueId val="{000000F1-0DBD-4D11-9294-0D885047A4C0}"/>
            </c:ext>
          </c:extLst>
        </c:ser>
        <c:ser>
          <c:idx val="0"/>
          <c:order val="1"/>
          <c:tx>
            <c:strRef>
              <c:f>Pivots!$C$22:$C$23</c:f>
              <c:strCache>
                <c:ptCount val="1"/>
                <c:pt idx="0">
                  <c:v>Germany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Pivots!$A$24:$A$37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Pivots!$C$24:$C$37</c:f>
              <c:numCache>
                <c:formatCode>_-* #,##0_-;\-* #,##0_-;_-* "-"??_-;_-@_-</c:formatCode>
                <c:ptCount val="13"/>
                <c:pt idx="0">
                  <c:v>137660.03360036411</c:v>
                </c:pt>
                <c:pt idx="1">
                  <c:v>125081.45357008112</c:v>
                </c:pt>
                <c:pt idx="2">
                  <c:v>490526.43189529266</c:v>
                </c:pt>
                <c:pt idx="3">
                  <c:v>237833.00846558594</c:v>
                </c:pt>
                <c:pt idx="4">
                  <c:v>442139.60687433567</c:v>
                </c:pt>
                <c:pt idx="5">
                  <c:v>113792.14293284553</c:v>
                </c:pt>
                <c:pt idx="6">
                  <c:v>178354.65628841537</c:v>
                </c:pt>
                <c:pt idx="7">
                  <c:v>236642.84786871503</c:v>
                </c:pt>
                <c:pt idx="8">
                  <c:v>484517.5884645675</c:v>
                </c:pt>
                <c:pt idx="9">
                  <c:v>15839.339093881412</c:v>
                </c:pt>
                <c:pt idx="10">
                  <c:v>-18514.52592661402</c:v>
                </c:pt>
                <c:pt idx="11">
                  <c:v>-8786.0653256313744</c:v>
                </c:pt>
                <c:pt idx="12">
                  <c:v>-67097.804655269734</c:v>
                </c:pt>
              </c:numCache>
            </c:numRef>
          </c:val>
          <c:smooth val="0"/>
          <c:extLst>
            <c:ext xmlns:c16="http://schemas.microsoft.com/office/drawing/2014/chart" uri="{C3380CC4-5D6E-409C-BE32-E72D297353CC}">
              <c16:uniqueId val="{00000001-EAD4-48E7-9FE7-C2D262B5918C}"/>
            </c:ext>
          </c:extLst>
        </c:ser>
        <c:ser>
          <c:idx val="1"/>
          <c:order val="2"/>
          <c:tx>
            <c:strRef>
              <c:f>Pivots!$D$22:$D$23</c:f>
              <c:strCache>
                <c:ptCount val="1"/>
                <c:pt idx="0">
                  <c:v>Italy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Pivots!$A$24:$A$37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Pivots!$D$24:$D$37</c:f>
              <c:numCache>
                <c:formatCode>_-* #,##0_-;\-* #,##0_-;_-* "-"??_-;_-@_-</c:formatCode>
                <c:ptCount val="13"/>
                <c:pt idx="0">
                  <c:v>364976.51342740061</c:v>
                </c:pt>
                <c:pt idx="1">
                  <c:v>502243.80201975338</c:v>
                </c:pt>
                <c:pt idx="2">
                  <c:v>225333.01876193704</c:v>
                </c:pt>
                <c:pt idx="3">
                  <c:v>24379.972637339539</c:v>
                </c:pt>
                <c:pt idx="4">
                  <c:v>38616.641775122829</c:v>
                </c:pt>
                <c:pt idx="5">
                  <c:v>78614.333028780035</c:v>
                </c:pt>
                <c:pt idx="6">
                  <c:v>136897.54137115797</c:v>
                </c:pt>
                <c:pt idx="7">
                  <c:v>42043.933757350358</c:v>
                </c:pt>
                <c:pt idx="8">
                  <c:v>67809.448818897523</c:v>
                </c:pt>
                <c:pt idx="9">
                  <c:v>306683.510042037</c:v>
                </c:pt>
                <c:pt idx="10">
                  <c:v>337909.14770088199</c:v>
                </c:pt>
                <c:pt idx="11">
                  <c:v>301999.87212594697</c:v>
                </c:pt>
                <c:pt idx="12">
                  <c:v>237580.94509226701</c:v>
                </c:pt>
              </c:numCache>
            </c:numRef>
          </c:val>
          <c:smooth val="0"/>
          <c:extLst>
            <c:ext xmlns:c16="http://schemas.microsoft.com/office/drawing/2014/chart" uri="{C3380CC4-5D6E-409C-BE32-E72D297353CC}">
              <c16:uniqueId val="{00000002-EAD4-48E7-9FE7-C2D262B5918C}"/>
            </c:ext>
          </c:extLst>
        </c:ser>
        <c:ser>
          <c:idx val="2"/>
          <c:order val="3"/>
          <c:tx>
            <c:strRef>
              <c:f>Pivots!$E$22:$E$23</c:f>
              <c:strCache>
                <c:ptCount val="1"/>
                <c:pt idx="0">
                  <c:v>Italy Fin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Pivots!$A$24:$A$37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Pivots!$E$24:$E$37</c:f>
              <c:numCache>
                <c:formatCode>_-* #,##0_-;\-* #,##0_-;_-* "-"??_-;_-@_-</c:formatCode>
                <c:ptCount val="13"/>
                <c:pt idx="0">
                  <c:v>268496.6203914425</c:v>
                </c:pt>
                <c:pt idx="1">
                  <c:v>298588.11452668993</c:v>
                </c:pt>
                <c:pt idx="2">
                  <c:v>732469.77867655421</c:v>
                </c:pt>
                <c:pt idx="3">
                  <c:v>227426.77331088178</c:v>
                </c:pt>
                <c:pt idx="4">
                  <c:v>38438.94815446993</c:v>
                </c:pt>
                <c:pt idx="5">
                  <c:v>504926.7930561878</c:v>
                </c:pt>
                <c:pt idx="6">
                  <c:v>397655.11820330861</c:v>
                </c:pt>
                <c:pt idx="7">
                  <c:v>402361.97047882003</c:v>
                </c:pt>
                <c:pt idx="8">
                  <c:v>87084.559547244004</c:v>
                </c:pt>
                <c:pt idx="9">
                  <c:v>332038.66184026253</c:v>
                </c:pt>
                <c:pt idx="10">
                  <c:v>416831.76962378022</c:v>
                </c:pt>
                <c:pt idx="11">
                  <c:v>399242.6548873022</c:v>
                </c:pt>
                <c:pt idx="12">
                  <c:v>364468.35729650041</c:v>
                </c:pt>
              </c:numCache>
            </c:numRef>
          </c:val>
          <c:smooth val="0"/>
          <c:extLst>
            <c:ext xmlns:c16="http://schemas.microsoft.com/office/drawing/2014/chart" uri="{C3380CC4-5D6E-409C-BE32-E72D297353CC}">
              <c16:uniqueId val="{00000003-EAD4-48E7-9FE7-C2D262B5918C}"/>
            </c:ext>
          </c:extLst>
        </c:ser>
        <c:dLbls>
          <c:showLegendKey val="0"/>
          <c:showVal val="0"/>
          <c:showCatName val="0"/>
          <c:showSerName val="0"/>
          <c:showPercent val="0"/>
          <c:showBubbleSize val="0"/>
        </c:dLbls>
        <c:marker val="1"/>
        <c:smooth val="0"/>
        <c:axId val="821880568"/>
        <c:axId val="821841864"/>
      </c:lineChart>
      <c:dateAx>
        <c:axId val="821880568"/>
        <c:scaling>
          <c:orientation val="minMax"/>
        </c:scaling>
        <c:delete val="0"/>
        <c:axPos val="b"/>
        <c:numFmt formatCode="mmm/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841864"/>
        <c:crosses val="autoZero"/>
        <c:auto val="0"/>
        <c:lblOffset val="100"/>
        <c:baseTimeUnit val="days"/>
      </c:dateAx>
      <c:valAx>
        <c:axId val="821841864"/>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880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 STATS.xlsx]Pivots!PivotTable31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1"/>
      </c:pivotFmt>
      <c:pivotFmt>
        <c:idx val="112"/>
      </c:pivotFmt>
      <c:pivotFmt>
        <c:idx val="113"/>
      </c:pivotFmt>
      <c:pivotFmt>
        <c:idx val="114"/>
      </c:pivotFmt>
      <c:pivotFmt>
        <c:idx val="1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6111549000217E-2"/>
          <c:y val="1.8291576108345503E-2"/>
          <c:w val="0.9373485802343644"/>
          <c:h val="0.8704717831984945"/>
        </c:manualLayout>
      </c:layout>
      <c:barChart>
        <c:barDir val="col"/>
        <c:grouping val="percentStacked"/>
        <c:varyColors val="0"/>
        <c:ser>
          <c:idx val="0"/>
          <c:order val="0"/>
          <c:tx>
            <c:strRef>
              <c:f>Pivots!$B$1:$B$3</c:f>
              <c:strCache>
                <c:ptCount val="1"/>
                <c:pt idx="0">
                  <c:v>Germany - Sum of No of Accounts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Pivots!$A$4:$A$17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Pivots!$B$4:$B$17</c:f>
              <c:numCache>
                <c:formatCode>General</c:formatCode>
                <c:ptCount val="13"/>
                <c:pt idx="0">
                  <c:v>924</c:v>
                </c:pt>
                <c:pt idx="1">
                  <c:v>1025</c:v>
                </c:pt>
                <c:pt idx="2">
                  <c:v>1073</c:v>
                </c:pt>
                <c:pt idx="3">
                  <c:v>1160</c:v>
                </c:pt>
                <c:pt idx="4">
                  <c:v>1112</c:v>
                </c:pt>
                <c:pt idx="5">
                  <c:v>1059</c:v>
                </c:pt>
                <c:pt idx="6">
                  <c:v>1108</c:v>
                </c:pt>
                <c:pt idx="7">
                  <c:v>1152</c:v>
                </c:pt>
                <c:pt idx="8">
                  <c:v>930</c:v>
                </c:pt>
                <c:pt idx="9">
                  <c:v>867</c:v>
                </c:pt>
                <c:pt idx="10">
                  <c:v>959</c:v>
                </c:pt>
                <c:pt idx="11">
                  <c:v>908</c:v>
                </c:pt>
                <c:pt idx="12">
                  <c:v>984</c:v>
                </c:pt>
              </c:numCache>
            </c:numRef>
          </c:val>
          <c:extLst>
            <c:ext xmlns:c16="http://schemas.microsoft.com/office/drawing/2014/chart" uri="{C3380CC4-5D6E-409C-BE32-E72D297353CC}">
              <c16:uniqueId val="{00000000-1889-41FB-A038-9EE5AD8000D6}"/>
            </c:ext>
          </c:extLst>
        </c:ser>
        <c:ser>
          <c:idx val="1"/>
          <c:order val="1"/>
          <c:tx>
            <c:strRef>
              <c:f>Pivots!$C$1:$C$3</c:f>
              <c:strCache>
                <c:ptCount val="1"/>
                <c:pt idx="0">
                  <c:v>Germany - Sum of No of 61+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Pivots!$A$4:$A$17</c:f>
              <c:strCache>
                <c:ptCount val="13"/>
                <c:pt idx="0">
                  <c:v>Mar-16</c:v>
                </c:pt>
                <c:pt idx="1">
                  <c:v>Jun-16</c:v>
                </c:pt>
                <c:pt idx="2">
                  <c:v>Sep-16</c:v>
                </c:pt>
                <c:pt idx="3">
                  <c:v>Dec-16</c:v>
                </c:pt>
                <c:pt idx="4">
                  <c:v>Mar-17</c:v>
                </c:pt>
                <c:pt idx="5">
                  <c:v>Jun-17</c:v>
                </c:pt>
                <c:pt idx="6">
                  <c:v>Sep-17</c:v>
                </c:pt>
                <c:pt idx="7">
                  <c:v>Dec-17</c:v>
                </c:pt>
                <c:pt idx="8">
                  <c:v>Mar-18</c:v>
                </c:pt>
                <c:pt idx="9">
                  <c:v>Jun-18</c:v>
                </c:pt>
                <c:pt idx="10">
                  <c:v>Sep-18</c:v>
                </c:pt>
                <c:pt idx="11">
                  <c:v>Oct-18</c:v>
                </c:pt>
                <c:pt idx="12">
                  <c:v>Nov-18</c:v>
                </c:pt>
              </c:strCache>
            </c:strRef>
          </c:cat>
          <c:val>
            <c:numRef>
              <c:f>Pivots!$C$4:$C$17</c:f>
              <c:numCache>
                <c:formatCode>General</c:formatCode>
                <c:ptCount val="13"/>
                <c:pt idx="0">
                  <c:v>34</c:v>
                </c:pt>
                <c:pt idx="1">
                  <c:v>28</c:v>
                </c:pt>
                <c:pt idx="2">
                  <c:v>58</c:v>
                </c:pt>
                <c:pt idx="3">
                  <c:v>85</c:v>
                </c:pt>
                <c:pt idx="4">
                  <c:v>122</c:v>
                </c:pt>
                <c:pt idx="5">
                  <c:v>70</c:v>
                </c:pt>
                <c:pt idx="6">
                  <c:v>95</c:v>
                </c:pt>
                <c:pt idx="7">
                  <c:v>88</c:v>
                </c:pt>
                <c:pt idx="8">
                  <c:v>60</c:v>
                </c:pt>
                <c:pt idx="9">
                  <c:v>24</c:v>
                </c:pt>
                <c:pt idx="10">
                  <c:v>18</c:v>
                </c:pt>
                <c:pt idx="11">
                  <c:v>18</c:v>
                </c:pt>
                <c:pt idx="12">
                  <c:v>12</c:v>
                </c:pt>
              </c:numCache>
            </c:numRef>
          </c:val>
          <c:extLst>
            <c:ext xmlns:c16="http://schemas.microsoft.com/office/drawing/2014/chart" uri="{C3380CC4-5D6E-409C-BE32-E72D297353CC}">
              <c16:uniqueId val="{00000001-1889-41FB-A038-9EE5AD8000D6}"/>
            </c:ext>
          </c:extLst>
        </c:ser>
        <c:dLbls>
          <c:dLblPos val="ctr"/>
          <c:showLegendKey val="0"/>
          <c:showVal val="1"/>
          <c:showCatName val="0"/>
          <c:showSerName val="0"/>
          <c:showPercent val="0"/>
          <c:showBubbleSize val="0"/>
        </c:dLbls>
        <c:gapWidth val="150"/>
        <c:overlap val="100"/>
        <c:axId val="459423112"/>
        <c:axId val="459414584"/>
      </c:barChart>
      <c:dateAx>
        <c:axId val="459423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414584"/>
        <c:crosses val="autoZero"/>
        <c:auto val="0"/>
        <c:lblOffset val="100"/>
        <c:baseTimeUnit val="days"/>
      </c:dateAx>
      <c:valAx>
        <c:axId val="459414584"/>
        <c:scaling>
          <c:orientation val="minMax"/>
        </c:scaling>
        <c:delete val="0"/>
        <c:axPos val="r"/>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423112"/>
        <c:crosses val="max"/>
        <c:crossBetween val="between"/>
      </c:valAx>
      <c:spPr>
        <a:noFill/>
        <a:ln>
          <a:noFill/>
        </a:ln>
        <a:effectLst/>
      </c:spPr>
    </c:plotArea>
    <c:legend>
      <c:legendPos val="b"/>
      <c:layout>
        <c:manualLayout>
          <c:xMode val="edge"/>
          <c:yMode val="edge"/>
          <c:x val="0.28554349637861487"/>
          <c:y val="0.94972033617372575"/>
          <c:w val="0.4390753418831404"/>
          <c:h val="5.0279728246711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14</xdr:col>
      <xdr:colOff>74024</xdr:colOff>
      <xdr:row>25</xdr:row>
      <xdr:rowOff>127772</xdr:rowOff>
    </xdr:from>
    <xdr:to>
      <xdr:col>15</xdr:col>
      <xdr:colOff>629195</xdr:colOff>
      <xdr:row>35</xdr:row>
      <xdr:rowOff>52251</xdr:rowOff>
    </xdr:to>
    <mc:AlternateContent xmlns:mc="http://schemas.openxmlformats.org/markup-compatibility/2006">
      <mc:Choice xmlns:sle15="http://schemas.microsoft.com/office/drawing/2012/slicer" Requires="sle15">
        <xdr:graphicFrame macro="">
          <xdr:nvGraphicFramePr>
            <xdr:cNvPr id="6" name="Country 1">
              <a:extLst>
                <a:ext uri="{FF2B5EF4-FFF2-40B4-BE49-F238E27FC236}">
                  <a16:creationId xmlns:a16="http://schemas.microsoft.com/office/drawing/2014/main" id="{4E85E898-E80E-4CBE-8DD2-14A9187F6E9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675224" y="4760732"/>
              <a:ext cx="1240971" cy="1753279"/>
            </a:xfrm>
            <a:prstGeom prst="rect">
              <a:avLst/>
            </a:prstGeom>
            <a:solidFill>
              <a:prstClr val="white"/>
            </a:solidFill>
            <a:ln w="1">
              <a:solidFill>
                <a:prstClr val="green"/>
              </a:solidFill>
            </a:ln>
          </xdr:spPr>
          <xdr:txBody>
            <a:bodyPr vertOverflow="clip" horzOverflow="clip"/>
            <a:lstStyle/>
            <a:p>
              <a:r>
                <a:rPr lang="en-I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25</xdr:row>
      <xdr:rowOff>35718</xdr:rowOff>
    </xdr:from>
    <xdr:to>
      <xdr:col>13</xdr:col>
      <xdr:colOff>631370</xdr:colOff>
      <xdr:row>51</xdr:row>
      <xdr:rowOff>130970</xdr:rowOff>
    </xdr:to>
    <xdr:graphicFrame macro="">
      <xdr:nvGraphicFramePr>
        <xdr:cNvPr id="7" name="Chart 6">
          <a:extLst>
            <a:ext uri="{FF2B5EF4-FFF2-40B4-BE49-F238E27FC236}">
              <a16:creationId xmlns:a16="http://schemas.microsoft.com/office/drawing/2014/main" id="{9E29CB19-8851-4141-B6C0-148F60FAC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4761</xdr:rowOff>
    </xdr:from>
    <xdr:to>
      <xdr:col>13</xdr:col>
      <xdr:colOff>631370</xdr:colOff>
      <xdr:row>24</xdr:row>
      <xdr:rowOff>59530</xdr:rowOff>
    </xdr:to>
    <xdr:graphicFrame macro="">
      <xdr:nvGraphicFramePr>
        <xdr:cNvPr id="8" name="Chart 7">
          <a:extLst>
            <a:ext uri="{FF2B5EF4-FFF2-40B4-BE49-F238E27FC236}">
              <a16:creationId xmlns:a16="http://schemas.microsoft.com/office/drawing/2014/main" id="{D8C4F42E-4AC5-4DCC-9141-FC61D9DA8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21770</xdr:colOff>
      <xdr:row>2</xdr:row>
      <xdr:rowOff>21772</xdr:rowOff>
    </xdr:from>
    <xdr:to>
      <xdr:col>15</xdr:col>
      <xdr:colOff>613681</xdr:colOff>
      <xdr:row>13</xdr:row>
      <xdr:rowOff>87086</xdr:rowOff>
    </xdr:to>
    <mc:AlternateContent xmlns:mc="http://schemas.openxmlformats.org/markup-compatibility/2006">
      <mc:Choice xmlns:a14="http://schemas.microsoft.com/office/drawing/2010/main" Requires="a14">
        <xdr:graphicFrame macro="">
          <xdr:nvGraphicFramePr>
            <xdr:cNvPr id="10" name="Country 2">
              <a:extLst>
                <a:ext uri="{FF2B5EF4-FFF2-40B4-BE49-F238E27FC236}">
                  <a16:creationId xmlns:a16="http://schemas.microsoft.com/office/drawing/2014/main" id="{BC9118E6-A855-492B-92AB-902CA8DD242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9622970" y="448492"/>
              <a:ext cx="1277711" cy="207699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152400</xdr:colOff>
      <xdr:row>1</xdr:row>
      <xdr:rowOff>238123</xdr:rowOff>
    </xdr:from>
    <xdr:to>
      <xdr:col>31</xdr:col>
      <xdr:colOff>350520</xdr:colOff>
      <xdr:row>24</xdr:row>
      <xdr:rowOff>83343</xdr:rowOff>
    </xdr:to>
    <xdr:graphicFrame macro="">
      <xdr:nvGraphicFramePr>
        <xdr:cNvPr id="9" name="Chart 8">
          <a:extLst>
            <a:ext uri="{FF2B5EF4-FFF2-40B4-BE49-F238E27FC236}">
              <a16:creationId xmlns:a16="http://schemas.microsoft.com/office/drawing/2014/main" id="{A40E527B-16F4-4347-A910-34697DAD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487681</xdr:colOff>
      <xdr:row>1</xdr:row>
      <xdr:rowOff>238126</xdr:rowOff>
    </xdr:from>
    <xdr:to>
      <xdr:col>33</xdr:col>
      <xdr:colOff>472441</xdr:colOff>
      <xdr:row>13</xdr:row>
      <xdr:rowOff>76199</xdr:rowOff>
    </xdr:to>
    <mc:AlternateContent xmlns:mc="http://schemas.openxmlformats.org/markup-compatibility/2006">
      <mc:Choice xmlns:a14="http://schemas.microsoft.com/office/drawing/2010/main" Requires="a14">
        <xdr:graphicFrame macro="">
          <xdr:nvGraphicFramePr>
            <xdr:cNvPr id="14" name="Country 3">
              <a:extLst>
                <a:ext uri="{FF2B5EF4-FFF2-40B4-BE49-F238E27FC236}">
                  <a16:creationId xmlns:a16="http://schemas.microsoft.com/office/drawing/2014/main" id="{2D34778A-0BD6-4FCF-8538-B22EE61153F8}"/>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21076921" y="421006"/>
              <a:ext cx="1356360" cy="209359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274320</xdr:colOff>
      <xdr:row>26</xdr:row>
      <xdr:rowOff>1244</xdr:rowOff>
    </xdr:from>
    <xdr:to>
      <xdr:col>33</xdr:col>
      <xdr:colOff>209794</xdr:colOff>
      <xdr:row>52</xdr:row>
      <xdr:rowOff>32658</xdr:rowOff>
    </xdr:to>
    <xdr:pic>
      <xdr:nvPicPr>
        <xdr:cNvPr id="2" name="Picture 1">
          <a:extLst>
            <a:ext uri="{FF2B5EF4-FFF2-40B4-BE49-F238E27FC236}">
              <a16:creationId xmlns:a16="http://schemas.microsoft.com/office/drawing/2014/main" id="{8B0BDF38-C0B4-4808-9055-C3F2B1D65C1F}"/>
            </a:ext>
          </a:extLst>
        </xdr:cNvPr>
        <xdr:cNvPicPr>
          <a:picLocks noChangeAspect="1"/>
        </xdr:cNvPicPr>
      </xdr:nvPicPr>
      <xdr:blipFill>
        <a:blip xmlns:r="http://schemas.openxmlformats.org/officeDocument/2006/relationships" r:embed="rId4"/>
        <a:stretch>
          <a:fillRect/>
        </a:stretch>
      </xdr:blipFill>
      <xdr:spPr>
        <a:xfrm>
          <a:off x="11262360" y="4817084"/>
          <a:ext cx="10908274" cy="4786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400050</xdr:colOff>
      <xdr:row>0</xdr:row>
      <xdr:rowOff>28575</xdr:rowOff>
    </xdr:from>
    <xdr:to>
      <xdr:col>7</xdr:col>
      <xdr:colOff>182880</xdr:colOff>
      <xdr:row>13</xdr:row>
      <xdr:rowOff>165735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BD8E7D79-0FB7-49DB-9AF4-46604834291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143500" y="28575"/>
              <a:ext cx="1933575" cy="2390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counts_Receivable/Credit%20Control/Debtors%20results/Customer%20Summary%20files%202018/1.Jan_18/Customer%20Summary%20Master%20File%20Jan_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_STATS\ACCTS\Acs12\AR%20Schedule\Feb'12\Customer%20Summary%20Master%20File%20Feb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_STATS\ACCTS\Acs11\AR%20Schedule\October\Customer%20Summary%20Master%20File%20Oct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F_STATS\ACCTS\Acs09\AR%20Schedule\Jun09\Customer%20Summary%20Masterfile%20Jun'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_STATS\ACCTS\Acs09\AR%20Schedule\Mar09\Customer%20Summary%20Masterfile%20Mar'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F_STATS\ACCTS\Acs09\AR%20Schedule\Feb09\Customer%20Summary%20Master%20file%20Feb'0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F_STATS\ACCTS\Acs11\AR%20Schedule\May\Customer%20Summary%20Master%20File%20May%201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nie\finance\F_STATS\INTRACO\Mend%202007\0711\Mend%2007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or Report inc credits"/>
      <sheetName val="Formula"/>
      <sheetName val="Pivot incl credits"/>
      <sheetName val="Collector Report excl. credits"/>
      <sheetName val="Pivot excl credits"/>
      <sheetName val="&gt;60d&gt;10k"/>
      <sheetName val="Aged&gt;30 days"/>
      <sheetName val="FX Rate"/>
      <sheetName val="&gt; 100K "/>
      <sheetName val="100k form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or Report"/>
      <sheetName val="Branch Summary"/>
      <sheetName val="Collector Report excl. cred (2)"/>
      <sheetName val="Collector Report excl. credits"/>
      <sheetName val="Branch Summary (excl credits)"/>
      <sheetName val="TOP 10 Outstanding balance"/>
      <sheetName val="&gt;60d&gt;10k"/>
      <sheetName val="Aged&gt;30 days"/>
      <sheetName val="&gt; 100K "/>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A1">
            <v>2250</v>
          </cell>
          <cell r="B1">
            <v>1536</v>
          </cell>
        </row>
        <row r="2">
          <cell r="A2">
            <v>2466</v>
          </cell>
          <cell r="B2">
            <v>1537</v>
          </cell>
        </row>
        <row r="3">
          <cell r="A3">
            <v>8463</v>
          </cell>
          <cell r="B3">
            <v>1558</v>
          </cell>
        </row>
        <row r="4">
          <cell r="A4">
            <v>2142</v>
          </cell>
          <cell r="B4">
            <v>1565</v>
          </cell>
        </row>
        <row r="5">
          <cell r="A5">
            <v>2003</v>
          </cell>
          <cell r="B5">
            <v>1566</v>
          </cell>
        </row>
        <row r="6">
          <cell r="A6">
            <v>171516</v>
          </cell>
          <cell r="B6">
            <v>1569</v>
          </cell>
        </row>
        <row r="7">
          <cell r="A7">
            <v>364752</v>
          </cell>
          <cell r="B7">
            <v>1573</v>
          </cell>
        </row>
        <row r="8">
          <cell r="A8">
            <v>491374</v>
          </cell>
          <cell r="B8">
            <v>1575</v>
          </cell>
        </row>
        <row r="9">
          <cell r="A9">
            <v>3310</v>
          </cell>
          <cell r="B9">
            <v>1576</v>
          </cell>
        </row>
        <row r="10">
          <cell r="A10">
            <v>124448</v>
          </cell>
          <cell r="B10">
            <v>1578</v>
          </cell>
        </row>
        <row r="11">
          <cell r="A11">
            <v>484368</v>
          </cell>
          <cell r="B11">
            <v>1579</v>
          </cell>
        </row>
        <row r="12">
          <cell r="A12">
            <v>5696</v>
          </cell>
          <cell r="B12">
            <v>1582</v>
          </cell>
        </row>
        <row r="13">
          <cell r="A13">
            <v>11045</v>
          </cell>
          <cell r="B13">
            <v>1583</v>
          </cell>
        </row>
        <row r="14">
          <cell r="A14">
            <v>29867</v>
          </cell>
          <cell r="B14">
            <v>1585</v>
          </cell>
        </row>
        <row r="15">
          <cell r="A15">
            <v>6826</v>
          </cell>
          <cell r="B15">
            <v>1586</v>
          </cell>
        </row>
        <row r="16">
          <cell r="A16">
            <v>60787</v>
          </cell>
          <cell r="B16">
            <v>1587</v>
          </cell>
        </row>
        <row r="17">
          <cell r="A17">
            <v>7909</v>
          </cell>
          <cell r="B17">
            <v>1590</v>
          </cell>
        </row>
        <row r="18">
          <cell r="A18">
            <v>9782</v>
          </cell>
          <cell r="B18">
            <v>1591</v>
          </cell>
        </row>
        <row r="19">
          <cell r="A19">
            <v>9881</v>
          </cell>
          <cell r="B19">
            <v>1592</v>
          </cell>
        </row>
        <row r="20">
          <cell r="A20">
            <v>285627</v>
          </cell>
          <cell r="B20">
            <v>1595</v>
          </cell>
        </row>
        <row r="21">
          <cell r="A21">
            <v>2231</v>
          </cell>
          <cell r="B21">
            <v>1596</v>
          </cell>
        </row>
        <row r="22">
          <cell r="A22">
            <v>2214</v>
          </cell>
          <cell r="B22">
            <v>1597</v>
          </cell>
        </row>
        <row r="23">
          <cell r="A23">
            <v>4674</v>
          </cell>
          <cell r="B23">
            <v>1601</v>
          </cell>
        </row>
        <row r="24">
          <cell r="A24">
            <v>432485</v>
          </cell>
          <cell r="B24">
            <v>1602</v>
          </cell>
        </row>
        <row r="25">
          <cell r="A25">
            <v>301631</v>
          </cell>
          <cell r="B25">
            <v>1603</v>
          </cell>
        </row>
        <row r="26">
          <cell r="A26">
            <v>497332</v>
          </cell>
          <cell r="B26">
            <v>1604</v>
          </cell>
        </row>
        <row r="27">
          <cell r="A27">
            <v>11187</v>
          </cell>
          <cell r="B27">
            <v>1605</v>
          </cell>
        </row>
        <row r="28">
          <cell r="A28">
            <v>410246</v>
          </cell>
          <cell r="B28">
            <v>1607</v>
          </cell>
        </row>
        <row r="29">
          <cell r="A29">
            <v>61013</v>
          </cell>
          <cell r="B29">
            <v>1608</v>
          </cell>
        </row>
        <row r="30">
          <cell r="A30">
            <v>432813</v>
          </cell>
          <cell r="B30">
            <v>1609</v>
          </cell>
        </row>
        <row r="31">
          <cell r="A31">
            <v>5353</v>
          </cell>
          <cell r="B31">
            <v>1613</v>
          </cell>
        </row>
        <row r="32">
          <cell r="A32">
            <v>3177</v>
          </cell>
          <cell r="B32">
            <v>1615</v>
          </cell>
        </row>
        <row r="33">
          <cell r="A33">
            <v>5251</v>
          </cell>
          <cell r="B33">
            <v>1616</v>
          </cell>
        </row>
        <row r="34">
          <cell r="A34">
            <v>330123</v>
          </cell>
          <cell r="B34">
            <v>1617</v>
          </cell>
        </row>
        <row r="35">
          <cell r="A35">
            <v>90141</v>
          </cell>
          <cell r="B35">
            <v>1618</v>
          </cell>
        </row>
        <row r="36">
          <cell r="A36">
            <v>8477</v>
          </cell>
          <cell r="B36">
            <v>1619</v>
          </cell>
        </row>
        <row r="37">
          <cell r="A37">
            <v>1521</v>
          </cell>
          <cell r="B37">
            <v>1622</v>
          </cell>
        </row>
        <row r="38">
          <cell r="A38">
            <v>272983</v>
          </cell>
          <cell r="B38">
            <v>1623</v>
          </cell>
        </row>
        <row r="39">
          <cell r="A39">
            <v>2132</v>
          </cell>
          <cell r="B39">
            <v>1624</v>
          </cell>
        </row>
        <row r="40">
          <cell r="A40">
            <v>213809</v>
          </cell>
          <cell r="B40">
            <v>1625</v>
          </cell>
        </row>
        <row r="41">
          <cell r="A41">
            <v>192332</v>
          </cell>
          <cell r="B41">
            <v>1627</v>
          </cell>
        </row>
        <row r="42">
          <cell r="A42">
            <v>15489</v>
          </cell>
          <cell r="B42">
            <v>1629</v>
          </cell>
        </row>
        <row r="43">
          <cell r="A43">
            <v>5061</v>
          </cell>
          <cell r="B43">
            <v>1630</v>
          </cell>
        </row>
        <row r="44">
          <cell r="A44">
            <v>382313</v>
          </cell>
          <cell r="B44">
            <v>1631</v>
          </cell>
        </row>
        <row r="45">
          <cell r="A45">
            <v>220942</v>
          </cell>
          <cell r="B45">
            <v>1634</v>
          </cell>
        </row>
        <row r="46">
          <cell r="A46">
            <v>14050</v>
          </cell>
          <cell r="B46">
            <v>1635</v>
          </cell>
        </row>
        <row r="47">
          <cell r="A47">
            <v>428173</v>
          </cell>
          <cell r="B47">
            <v>1636</v>
          </cell>
        </row>
        <row r="48">
          <cell r="A48">
            <v>8021</v>
          </cell>
          <cell r="B48">
            <v>1638</v>
          </cell>
        </row>
        <row r="49">
          <cell r="A49">
            <v>110956</v>
          </cell>
          <cell r="B49">
            <v>1639</v>
          </cell>
        </row>
        <row r="50">
          <cell r="A50">
            <v>250328</v>
          </cell>
          <cell r="B50">
            <v>1640</v>
          </cell>
        </row>
        <row r="51">
          <cell r="A51">
            <v>489889</v>
          </cell>
          <cell r="B51">
            <v>1642</v>
          </cell>
        </row>
        <row r="52">
          <cell r="A52">
            <v>10716</v>
          </cell>
          <cell r="B52">
            <v>1643</v>
          </cell>
        </row>
        <row r="53">
          <cell r="A53">
            <v>9308</v>
          </cell>
          <cell r="B53">
            <v>1645</v>
          </cell>
        </row>
        <row r="54">
          <cell r="A54">
            <v>9590</v>
          </cell>
          <cell r="B54">
            <v>1646</v>
          </cell>
        </row>
        <row r="55">
          <cell r="A55">
            <v>469312</v>
          </cell>
          <cell r="B55">
            <v>1647</v>
          </cell>
        </row>
        <row r="56">
          <cell r="A56">
            <v>9985</v>
          </cell>
          <cell r="B56">
            <v>1648</v>
          </cell>
        </row>
        <row r="57">
          <cell r="A57">
            <v>198707</v>
          </cell>
          <cell r="B57">
            <v>1649</v>
          </cell>
        </row>
        <row r="58">
          <cell r="A58">
            <v>3814</v>
          </cell>
          <cell r="B58">
            <v>1650</v>
          </cell>
        </row>
        <row r="59">
          <cell r="A59">
            <v>436367</v>
          </cell>
          <cell r="B59">
            <v>1653</v>
          </cell>
        </row>
        <row r="60">
          <cell r="A60">
            <v>11768</v>
          </cell>
          <cell r="B60">
            <v>1655</v>
          </cell>
        </row>
        <row r="61">
          <cell r="A61">
            <v>3122</v>
          </cell>
          <cell r="B61">
            <v>1656</v>
          </cell>
        </row>
        <row r="62">
          <cell r="A62">
            <v>173732</v>
          </cell>
          <cell r="B62">
            <v>1657</v>
          </cell>
        </row>
        <row r="63">
          <cell r="A63">
            <v>500274</v>
          </cell>
          <cell r="B63">
            <v>1658</v>
          </cell>
        </row>
        <row r="64">
          <cell r="A64">
            <v>8926</v>
          </cell>
          <cell r="B64">
            <v>1659</v>
          </cell>
        </row>
        <row r="65">
          <cell r="A65">
            <v>7181</v>
          </cell>
          <cell r="B65">
            <v>1660</v>
          </cell>
        </row>
        <row r="66">
          <cell r="A66">
            <v>9638</v>
          </cell>
          <cell r="B66">
            <v>1662</v>
          </cell>
        </row>
        <row r="67">
          <cell r="A67">
            <v>370336</v>
          </cell>
          <cell r="B67">
            <v>1663</v>
          </cell>
        </row>
        <row r="68">
          <cell r="A68">
            <v>7914</v>
          </cell>
          <cell r="B68">
            <v>1665</v>
          </cell>
        </row>
        <row r="69">
          <cell r="A69">
            <v>9069</v>
          </cell>
          <cell r="B69">
            <v>1668</v>
          </cell>
        </row>
        <row r="70">
          <cell r="A70">
            <v>472729</v>
          </cell>
          <cell r="B70">
            <v>1669</v>
          </cell>
        </row>
        <row r="71">
          <cell r="A71">
            <v>7896</v>
          </cell>
          <cell r="B71">
            <v>1671</v>
          </cell>
        </row>
        <row r="72">
          <cell r="A72">
            <v>13255</v>
          </cell>
          <cell r="B72">
            <v>1672</v>
          </cell>
        </row>
        <row r="73">
          <cell r="A73">
            <v>10098</v>
          </cell>
          <cell r="B73">
            <v>1673</v>
          </cell>
        </row>
        <row r="74">
          <cell r="A74">
            <v>164889</v>
          </cell>
          <cell r="B74">
            <v>1674</v>
          </cell>
        </row>
        <row r="75">
          <cell r="A75">
            <v>269273</v>
          </cell>
          <cell r="B75">
            <v>1675</v>
          </cell>
        </row>
        <row r="76">
          <cell r="A76">
            <v>302353</v>
          </cell>
          <cell r="B76">
            <v>1676</v>
          </cell>
        </row>
        <row r="77">
          <cell r="A77">
            <v>279859</v>
          </cell>
          <cell r="B77">
            <v>1677</v>
          </cell>
        </row>
        <row r="78">
          <cell r="A78">
            <v>15587</v>
          </cell>
          <cell r="B78">
            <v>1684</v>
          </cell>
        </row>
        <row r="79">
          <cell r="A79">
            <v>367740</v>
          </cell>
          <cell r="B79">
            <v>1688</v>
          </cell>
        </row>
        <row r="80">
          <cell r="A80">
            <v>187752</v>
          </cell>
          <cell r="B80">
            <v>1689</v>
          </cell>
        </row>
        <row r="81">
          <cell r="A81">
            <v>37623</v>
          </cell>
          <cell r="B81">
            <v>1690</v>
          </cell>
        </row>
        <row r="82">
          <cell r="A82">
            <v>262548</v>
          </cell>
          <cell r="B82">
            <v>1691</v>
          </cell>
        </row>
        <row r="83">
          <cell r="A83">
            <v>324401</v>
          </cell>
          <cell r="B83">
            <v>1693</v>
          </cell>
        </row>
        <row r="84">
          <cell r="A84">
            <v>9844</v>
          </cell>
          <cell r="B84">
            <v>1694</v>
          </cell>
        </row>
        <row r="85">
          <cell r="A85">
            <v>250911</v>
          </cell>
          <cell r="B85">
            <v>1695</v>
          </cell>
        </row>
        <row r="86">
          <cell r="A86">
            <v>110794</v>
          </cell>
          <cell r="B86">
            <v>1696</v>
          </cell>
        </row>
        <row r="87">
          <cell r="A87">
            <v>274674</v>
          </cell>
          <cell r="B87">
            <v>1697</v>
          </cell>
        </row>
        <row r="88">
          <cell r="A88">
            <v>437905</v>
          </cell>
          <cell r="B88">
            <v>1698</v>
          </cell>
        </row>
        <row r="89">
          <cell r="A89">
            <v>8149</v>
          </cell>
          <cell r="B89">
            <v>1699</v>
          </cell>
        </row>
        <row r="90">
          <cell r="A90">
            <v>31040</v>
          </cell>
          <cell r="B90">
            <v>1700</v>
          </cell>
        </row>
        <row r="91">
          <cell r="A91">
            <v>6382</v>
          </cell>
          <cell r="B91">
            <v>1703</v>
          </cell>
        </row>
        <row r="92">
          <cell r="A92">
            <v>98980</v>
          </cell>
          <cell r="B92">
            <v>1704</v>
          </cell>
        </row>
        <row r="93">
          <cell r="A93">
            <v>1000983</v>
          </cell>
          <cell r="B93">
            <v>1705</v>
          </cell>
        </row>
        <row r="94">
          <cell r="A94">
            <v>12350</v>
          </cell>
          <cell r="B94">
            <v>1708</v>
          </cell>
        </row>
        <row r="95">
          <cell r="A95">
            <v>412877</v>
          </cell>
          <cell r="B95">
            <v>1709</v>
          </cell>
        </row>
        <row r="96">
          <cell r="A96">
            <v>2927</v>
          </cell>
          <cell r="B96">
            <v>1711</v>
          </cell>
        </row>
        <row r="97">
          <cell r="A97">
            <v>8741</v>
          </cell>
          <cell r="B97">
            <v>1713</v>
          </cell>
        </row>
        <row r="98">
          <cell r="A98">
            <v>455662</v>
          </cell>
          <cell r="B98">
            <v>1714</v>
          </cell>
        </row>
        <row r="99">
          <cell r="A99">
            <v>4669</v>
          </cell>
          <cell r="B99">
            <v>1718</v>
          </cell>
        </row>
        <row r="100">
          <cell r="A100">
            <v>15745</v>
          </cell>
          <cell r="B100">
            <v>1720</v>
          </cell>
        </row>
        <row r="101">
          <cell r="A101">
            <v>463449</v>
          </cell>
          <cell r="B101">
            <v>1725</v>
          </cell>
        </row>
        <row r="102">
          <cell r="A102">
            <v>357552</v>
          </cell>
          <cell r="B102">
            <v>1726</v>
          </cell>
        </row>
        <row r="103">
          <cell r="A103">
            <v>1001226</v>
          </cell>
          <cell r="B103">
            <v>1727</v>
          </cell>
        </row>
        <row r="104">
          <cell r="A104">
            <v>334217</v>
          </cell>
          <cell r="B104">
            <v>1729</v>
          </cell>
        </row>
        <row r="105">
          <cell r="A105">
            <v>9824</v>
          </cell>
          <cell r="B105">
            <v>1731</v>
          </cell>
        </row>
        <row r="106">
          <cell r="A106">
            <v>12303</v>
          </cell>
          <cell r="B106">
            <v>1732</v>
          </cell>
        </row>
        <row r="107">
          <cell r="A107">
            <v>4872</v>
          </cell>
          <cell r="B107">
            <v>1733</v>
          </cell>
        </row>
        <row r="108">
          <cell r="A108">
            <v>16827</v>
          </cell>
          <cell r="B108">
            <v>1734</v>
          </cell>
        </row>
        <row r="109">
          <cell r="A109">
            <v>5261</v>
          </cell>
          <cell r="B109">
            <v>1741</v>
          </cell>
        </row>
        <row r="110">
          <cell r="A110">
            <v>270183</v>
          </cell>
          <cell r="B110">
            <v>1742</v>
          </cell>
        </row>
        <row r="111">
          <cell r="A111">
            <v>269712</v>
          </cell>
          <cell r="B111">
            <v>1743</v>
          </cell>
        </row>
        <row r="112">
          <cell r="A112">
            <v>4685</v>
          </cell>
          <cell r="B112">
            <v>1747</v>
          </cell>
        </row>
        <row r="113">
          <cell r="A113">
            <v>449325</v>
          </cell>
          <cell r="B113">
            <v>1748</v>
          </cell>
        </row>
        <row r="114">
          <cell r="A114">
            <v>356670</v>
          </cell>
          <cell r="B114">
            <v>1753</v>
          </cell>
        </row>
        <row r="115">
          <cell r="A115">
            <v>6772</v>
          </cell>
          <cell r="B115">
            <v>1754</v>
          </cell>
        </row>
        <row r="116">
          <cell r="A116">
            <v>474498</v>
          </cell>
          <cell r="B116">
            <v>1756</v>
          </cell>
        </row>
        <row r="117">
          <cell r="A117">
            <v>421818</v>
          </cell>
          <cell r="B117">
            <v>1757</v>
          </cell>
        </row>
        <row r="118">
          <cell r="A118">
            <v>457190</v>
          </cell>
          <cell r="B118">
            <v>1758</v>
          </cell>
        </row>
        <row r="119">
          <cell r="A119">
            <v>361480</v>
          </cell>
          <cell r="B119">
            <v>1760</v>
          </cell>
        </row>
        <row r="120">
          <cell r="A120">
            <v>4724</v>
          </cell>
          <cell r="B120">
            <v>1761</v>
          </cell>
        </row>
        <row r="121">
          <cell r="A121">
            <v>496315</v>
          </cell>
          <cell r="B121">
            <v>1762</v>
          </cell>
        </row>
        <row r="122">
          <cell r="A122">
            <v>305982</v>
          </cell>
          <cell r="B122">
            <v>1763</v>
          </cell>
        </row>
        <row r="123">
          <cell r="A123">
            <v>254235</v>
          </cell>
          <cell r="B123">
            <v>1764</v>
          </cell>
        </row>
        <row r="124">
          <cell r="A124">
            <v>439928</v>
          </cell>
          <cell r="B124">
            <v>1765</v>
          </cell>
        </row>
        <row r="125">
          <cell r="A125">
            <v>472639</v>
          </cell>
          <cell r="B125">
            <v>1767</v>
          </cell>
        </row>
        <row r="126">
          <cell r="A126">
            <v>399657</v>
          </cell>
          <cell r="B126">
            <v>1771</v>
          </cell>
        </row>
        <row r="127">
          <cell r="A127">
            <v>110794</v>
          </cell>
          <cell r="B127">
            <v>1772</v>
          </cell>
        </row>
        <row r="128">
          <cell r="A128">
            <v>161642</v>
          </cell>
          <cell r="B128">
            <v>1775</v>
          </cell>
        </row>
        <row r="129">
          <cell r="A129">
            <v>3631</v>
          </cell>
          <cell r="B129">
            <v>1776</v>
          </cell>
        </row>
        <row r="130">
          <cell r="A130">
            <v>1084</v>
          </cell>
          <cell r="B130">
            <v>1777</v>
          </cell>
        </row>
        <row r="131">
          <cell r="A131">
            <v>6580</v>
          </cell>
          <cell r="B131">
            <v>1781</v>
          </cell>
        </row>
        <row r="132">
          <cell r="A132">
            <v>455732</v>
          </cell>
          <cell r="B132">
            <v>1782</v>
          </cell>
        </row>
        <row r="133">
          <cell r="A133">
            <v>1282</v>
          </cell>
          <cell r="B133">
            <v>1784</v>
          </cell>
        </row>
        <row r="134">
          <cell r="A134">
            <v>88919</v>
          </cell>
          <cell r="B134">
            <v>1785</v>
          </cell>
        </row>
        <row r="135">
          <cell r="A135">
            <v>485028</v>
          </cell>
          <cell r="B135">
            <v>1787</v>
          </cell>
        </row>
        <row r="136">
          <cell r="A136">
            <v>3933</v>
          </cell>
          <cell r="B136">
            <v>1788</v>
          </cell>
        </row>
        <row r="137">
          <cell r="A137">
            <v>353275</v>
          </cell>
          <cell r="B137">
            <v>1789</v>
          </cell>
        </row>
        <row r="138">
          <cell r="A138">
            <v>6278</v>
          </cell>
          <cell r="B138">
            <v>1790</v>
          </cell>
        </row>
        <row r="139">
          <cell r="A139">
            <v>2526</v>
          </cell>
          <cell r="B139">
            <v>1793</v>
          </cell>
        </row>
        <row r="140">
          <cell r="A140">
            <v>29746</v>
          </cell>
          <cell r="B140">
            <v>1794</v>
          </cell>
        </row>
        <row r="141">
          <cell r="A141">
            <v>250823</v>
          </cell>
          <cell r="B141">
            <v>1795</v>
          </cell>
        </row>
        <row r="142">
          <cell r="A142">
            <v>5586</v>
          </cell>
          <cell r="B142">
            <v>1796</v>
          </cell>
        </row>
        <row r="143">
          <cell r="A143">
            <v>4634</v>
          </cell>
          <cell r="B143">
            <v>1797</v>
          </cell>
        </row>
        <row r="144">
          <cell r="A144">
            <v>290002</v>
          </cell>
          <cell r="B144">
            <v>1798</v>
          </cell>
        </row>
        <row r="145">
          <cell r="A145">
            <v>9311</v>
          </cell>
          <cell r="B145">
            <v>1799</v>
          </cell>
        </row>
        <row r="146">
          <cell r="A146">
            <v>4636</v>
          </cell>
          <cell r="B146">
            <v>1800</v>
          </cell>
        </row>
        <row r="147">
          <cell r="A147">
            <v>465584</v>
          </cell>
          <cell r="B147">
            <v>1801</v>
          </cell>
        </row>
        <row r="148">
          <cell r="A148">
            <v>455252</v>
          </cell>
          <cell r="B148">
            <v>1802</v>
          </cell>
        </row>
        <row r="149">
          <cell r="A149">
            <v>104704</v>
          </cell>
          <cell r="B149">
            <v>1803</v>
          </cell>
        </row>
        <row r="150">
          <cell r="A150">
            <v>6686</v>
          </cell>
          <cell r="B150">
            <v>1804</v>
          </cell>
        </row>
        <row r="151">
          <cell r="A151">
            <v>287673</v>
          </cell>
          <cell r="B151">
            <v>1805</v>
          </cell>
        </row>
        <row r="152">
          <cell r="A152">
            <v>2133</v>
          </cell>
          <cell r="B152">
            <v>1806</v>
          </cell>
        </row>
        <row r="153">
          <cell r="A153">
            <v>2120</v>
          </cell>
          <cell r="B153">
            <v>1807</v>
          </cell>
        </row>
        <row r="154">
          <cell r="A154">
            <v>2186</v>
          </cell>
          <cell r="B154">
            <v>1808</v>
          </cell>
        </row>
        <row r="155">
          <cell r="A155">
            <v>12587</v>
          </cell>
          <cell r="B155">
            <v>1809</v>
          </cell>
        </row>
        <row r="156">
          <cell r="A156">
            <v>8440</v>
          </cell>
          <cell r="B156">
            <v>1810</v>
          </cell>
        </row>
        <row r="157">
          <cell r="A157">
            <v>3052</v>
          </cell>
          <cell r="B157">
            <v>1811</v>
          </cell>
        </row>
        <row r="158">
          <cell r="A158">
            <v>251744</v>
          </cell>
          <cell r="B158">
            <v>1812</v>
          </cell>
        </row>
        <row r="159">
          <cell r="A159">
            <v>7111</v>
          </cell>
          <cell r="B159">
            <v>1813</v>
          </cell>
        </row>
        <row r="160">
          <cell r="A160">
            <v>438810</v>
          </cell>
          <cell r="B160">
            <v>1820</v>
          </cell>
        </row>
        <row r="161">
          <cell r="A161">
            <v>14180</v>
          </cell>
          <cell r="B161">
            <v>1822</v>
          </cell>
        </row>
        <row r="162">
          <cell r="A162">
            <v>9542</v>
          </cell>
          <cell r="B162">
            <v>1823</v>
          </cell>
        </row>
        <row r="163">
          <cell r="A163">
            <v>15084</v>
          </cell>
          <cell r="B163">
            <v>1824</v>
          </cell>
        </row>
        <row r="164">
          <cell r="A164">
            <v>13518</v>
          </cell>
          <cell r="B164">
            <v>1825</v>
          </cell>
        </row>
        <row r="165">
          <cell r="A165">
            <v>455071</v>
          </cell>
          <cell r="B165">
            <v>1826</v>
          </cell>
        </row>
        <row r="166">
          <cell r="A166">
            <v>421818</v>
          </cell>
          <cell r="B166">
            <v>1827</v>
          </cell>
        </row>
        <row r="167">
          <cell r="A167">
            <v>8616</v>
          </cell>
          <cell r="B167">
            <v>1829</v>
          </cell>
        </row>
        <row r="168">
          <cell r="A168">
            <v>30573</v>
          </cell>
          <cell r="B168">
            <v>1830</v>
          </cell>
        </row>
        <row r="169">
          <cell r="A169">
            <v>1001760</v>
          </cell>
          <cell r="B169">
            <v>1831</v>
          </cell>
        </row>
        <row r="170">
          <cell r="A170">
            <v>4718</v>
          </cell>
          <cell r="B170">
            <v>1832</v>
          </cell>
        </row>
        <row r="171">
          <cell r="A171">
            <v>472292</v>
          </cell>
          <cell r="B171">
            <v>1833</v>
          </cell>
        </row>
        <row r="172">
          <cell r="A172">
            <v>6868</v>
          </cell>
          <cell r="B172">
            <v>1835</v>
          </cell>
        </row>
        <row r="173">
          <cell r="A173">
            <v>64265</v>
          </cell>
          <cell r="B173">
            <v>1836</v>
          </cell>
        </row>
        <row r="174">
          <cell r="A174">
            <v>64048</v>
          </cell>
          <cell r="B174">
            <v>1837</v>
          </cell>
        </row>
        <row r="175">
          <cell r="A175">
            <v>2180</v>
          </cell>
          <cell r="B175">
            <v>1839</v>
          </cell>
        </row>
        <row r="176">
          <cell r="A176">
            <v>89563</v>
          </cell>
          <cell r="B176">
            <v>1840</v>
          </cell>
        </row>
        <row r="177">
          <cell r="A177">
            <v>62177</v>
          </cell>
          <cell r="B177">
            <v>1841</v>
          </cell>
        </row>
        <row r="178">
          <cell r="A178">
            <v>404073</v>
          </cell>
          <cell r="B178">
            <v>1842</v>
          </cell>
        </row>
        <row r="179">
          <cell r="A179">
            <v>4308</v>
          </cell>
          <cell r="B179">
            <v>1843</v>
          </cell>
        </row>
        <row r="180">
          <cell r="A180">
            <v>207139</v>
          </cell>
          <cell r="B180">
            <v>1845</v>
          </cell>
        </row>
        <row r="181">
          <cell r="A181">
            <v>25370</v>
          </cell>
          <cell r="B181">
            <v>1849</v>
          </cell>
        </row>
        <row r="182">
          <cell r="A182">
            <v>4679</v>
          </cell>
          <cell r="B182">
            <v>1851</v>
          </cell>
        </row>
        <row r="183">
          <cell r="A183">
            <v>224530</v>
          </cell>
          <cell r="B183">
            <v>1855</v>
          </cell>
        </row>
        <row r="184">
          <cell r="A184">
            <v>9264</v>
          </cell>
          <cell r="B184">
            <v>1858</v>
          </cell>
        </row>
        <row r="185">
          <cell r="A185">
            <v>6254</v>
          </cell>
          <cell r="B185">
            <v>1859</v>
          </cell>
        </row>
        <row r="186">
          <cell r="A186">
            <v>13530</v>
          </cell>
          <cell r="B186">
            <v>1863</v>
          </cell>
        </row>
        <row r="187">
          <cell r="A187">
            <v>9985</v>
          </cell>
          <cell r="B187">
            <v>1864</v>
          </cell>
        </row>
        <row r="188">
          <cell r="A188">
            <v>164407</v>
          </cell>
          <cell r="B188">
            <v>1865</v>
          </cell>
        </row>
        <row r="189">
          <cell r="A189">
            <v>7875</v>
          </cell>
          <cell r="B189">
            <v>1866</v>
          </cell>
        </row>
        <row r="190">
          <cell r="A190">
            <v>3148</v>
          </cell>
          <cell r="B190">
            <v>1868</v>
          </cell>
        </row>
        <row r="191">
          <cell r="A191">
            <v>3070</v>
          </cell>
          <cell r="B191">
            <v>1869</v>
          </cell>
        </row>
        <row r="192">
          <cell r="A192">
            <v>19262</v>
          </cell>
          <cell r="B192">
            <v>1870</v>
          </cell>
        </row>
        <row r="193">
          <cell r="A193">
            <v>6128</v>
          </cell>
          <cell r="B193">
            <v>1871</v>
          </cell>
        </row>
        <row r="194">
          <cell r="A194">
            <v>7876</v>
          </cell>
          <cell r="B194">
            <v>1872</v>
          </cell>
        </row>
        <row r="195">
          <cell r="A195">
            <v>501494</v>
          </cell>
          <cell r="B195">
            <v>1874</v>
          </cell>
        </row>
        <row r="196">
          <cell r="A196">
            <v>160973</v>
          </cell>
          <cell r="B196">
            <v>1875</v>
          </cell>
        </row>
        <row r="197">
          <cell r="A197">
            <v>8042</v>
          </cell>
          <cell r="B197">
            <v>1876</v>
          </cell>
        </row>
        <row r="198">
          <cell r="A198">
            <v>4860</v>
          </cell>
          <cell r="B198">
            <v>1877</v>
          </cell>
        </row>
        <row r="199">
          <cell r="A199">
            <v>3066</v>
          </cell>
          <cell r="B199">
            <v>1878</v>
          </cell>
        </row>
        <row r="200">
          <cell r="A200">
            <v>492050</v>
          </cell>
          <cell r="B200">
            <v>1882</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or Report"/>
      <sheetName val="Branch Summary"/>
      <sheetName val="Collector Report excl. credits"/>
      <sheetName val="Branch Summary (excl credits)"/>
      <sheetName val="TOP 10 Outstanding balance"/>
      <sheetName val="Customer &gt;30d &gt;30k"/>
      <sheetName val="Aged&gt;30 days"/>
      <sheetName val="&gt; 100K "/>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v>5841</v>
          </cell>
          <cell r="B2">
            <v>1467</v>
          </cell>
        </row>
        <row r="3">
          <cell r="A3">
            <v>269700</v>
          </cell>
          <cell r="B3">
            <v>1468</v>
          </cell>
        </row>
        <row r="4">
          <cell r="A4">
            <v>449325</v>
          </cell>
          <cell r="B4">
            <v>1469</v>
          </cell>
        </row>
        <row r="5">
          <cell r="A5">
            <v>8990</v>
          </cell>
          <cell r="B5">
            <v>1472</v>
          </cell>
        </row>
        <row r="6">
          <cell r="A6">
            <v>4685</v>
          </cell>
          <cell r="B6">
            <v>1478</v>
          </cell>
        </row>
        <row r="7">
          <cell r="A7">
            <v>356670</v>
          </cell>
          <cell r="B7">
            <v>1481</v>
          </cell>
        </row>
        <row r="8">
          <cell r="A8">
            <v>6772</v>
          </cell>
          <cell r="B8">
            <v>1482</v>
          </cell>
        </row>
        <row r="9">
          <cell r="A9">
            <v>361480</v>
          </cell>
          <cell r="B9">
            <v>1484</v>
          </cell>
        </row>
        <row r="10">
          <cell r="A10">
            <v>3121</v>
          </cell>
          <cell r="B10">
            <v>1485</v>
          </cell>
        </row>
        <row r="11">
          <cell r="A11">
            <v>2186</v>
          </cell>
          <cell r="B11">
            <v>1491</v>
          </cell>
        </row>
        <row r="12">
          <cell r="A12">
            <v>2120</v>
          </cell>
          <cell r="B12">
            <v>1492</v>
          </cell>
        </row>
        <row r="13">
          <cell r="A13">
            <v>104704</v>
          </cell>
          <cell r="B13">
            <v>1493</v>
          </cell>
        </row>
        <row r="14">
          <cell r="A14">
            <v>455252</v>
          </cell>
          <cell r="B14">
            <v>1494</v>
          </cell>
        </row>
        <row r="15">
          <cell r="A15">
            <v>250823</v>
          </cell>
          <cell r="B15">
            <v>1495</v>
          </cell>
        </row>
        <row r="16">
          <cell r="A16">
            <v>4636</v>
          </cell>
          <cell r="B16">
            <v>1496</v>
          </cell>
        </row>
        <row r="17">
          <cell r="A17">
            <v>9311</v>
          </cell>
          <cell r="B17">
            <v>1497</v>
          </cell>
        </row>
        <row r="18">
          <cell r="A18">
            <v>465584</v>
          </cell>
          <cell r="B18">
            <v>1498</v>
          </cell>
        </row>
        <row r="19">
          <cell r="A19">
            <v>14180</v>
          </cell>
          <cell r="B19">
            <v>1499</v>
          </cell>
        </row>
        <row r="20">
          <cell r="A20">
            <v>1282</v>
          </cell>
          <cell r="B20">
            <v>1503</v>
          </cell>
        </row>
        <row r="21">
          <cell r="A21">
            <v>1084</v>
          </cell>
          <cell r="B21">
            <v>1504</v>
          </cell>
        </row>
        <row r="22">
          <cell r="A22">
            <v>471016</v>
          </cell>
          <cell r="B22">
            <v>1505</v>
          </cell>
        </row>
        <row r="23">
          <cell r="A23">
            <v>4634</v>
          </cell>
          <cell r="B23">
            <v>1506</v>
          </cell>
        </row>
        <row r="24">
          <cell r="A24">
            <v>6686</v>
          </cell>
          <cell r="B24">
            <v>1507</v>
          </cell>
        </row>
        <row r="25">
          <cell r="A25">
            <v>2133</v>
          </cell>
          <cell r="B25">
            <v>1508</v>
          </cell>
        </row>
        <row r="26">
          <cell r="A26">
            <v>4709</v>
          </cell>
          <cell r="B26">
            <v>1509</v>
          </cell>
        </row>
        <row r="27">
          <cell r="A27">
            <v>287673</v>
          </cell>
          <cell r="B27">
            <v>1510</v>
          </cell>
        </row>
        <row r="28">
          <cell r="A28">
            <v>290002</v>
          </cell>
          <cell r="B28">
            <v>1511</v>
          </cell>
        </row>
        <row r="29">
          <cell r="A29">
            <v>12083</v>
          </cell>
          <cell r="B29">
            <v>1513</v>
          </cell>
        </row>
        <row r="30">
          <cell r="A30">
            <v>4718</v>
          </cell>
          <cell r="B30">
            <v>1514</v>
          </cell>
        </row>
        <row r="31">
          <cell r="A31">
            <v>62446</v>
          </cell>
          <cell r="B31">
            <v>1515</v>
          </cell>
        </row>
        <row r="32">
          <cell r="A32">
            <v>3066</v>
          </cell>
          <cell r="B32">
            <v>1516</v>
          </cell>
        </row>
        <row r="33">
          <cell r="A33">
            <v>6278</v>
          </cell>
          <cell r="B33">
            <v>1518</v>
          </cell>
        </row>
        <row r="34">
          <cell r="A34">
            <v>9113</v>
          </cell>
          <cell r="B34">
            <v>1522</v>
          </cell>
        </row>
        <row r="35">
          <cell r="A35">
            <v>487552</v>
          </cell>
          <cell r="B35">
            <v>1526</v>
          </cell>
        </row>
        <row r="36">
          <cell r="A36">
            <v>9542</v>
          </cell>
          <cell r="B36">
            <v>1528</v>
          </cell>
        </row>
        <row r="37">
          <cell r="A37">
            <v>455071</v>
          </cell>
          <cell r="B37">
            <v>1529</v>
          </cell>
        </row>
        <row r="38">
          <cell r="A38">
            <v>463786</v>
          </cell>
          <cell r="B38">
            <v>1533</v>
          </cell>
        </row>
        <row r="39">
          <cell r="A39">
            <v>2250</v>
          </cell>
          <cell r="B39">
            <v>1536</v>
          </cell>
        </row>
        <row r="40">
          <cell r="A40">
            <v>2466</v>
          </cell>
          <cell r="B40">
            <v>1537</v>
          </cell>
        </row>
        <row r="41">
          <cell r="A41">
            <v>89563</v>
          </cell>
          <cell r="B41">
            <v>1538</v>
          </cell>
        </row>
        <row r="42">
          <cell r="A42">
            <v>2180</v>
          </cell>
          <cell r="B42">
            <v>1539</v>
          </cell>
        </row>
        <row r="43">
          <cell r="A43">
            <v>64265</v>
          </cell>
          <cell r="B43">
            <v>1541</v>
          </cell>
        </row>
        <row r="44">
          <cell r="A44">
            <v>64048</v>
          </cell>
          <cell r="B44">
            <v>1542</v>
          </cell>
        </row>
        <row r="45">
          <cell r="A45">
            <v>13518</v>
          </cell>
          <cell r="B45">
            <v>1547</v>
          </cell>
        </row>
        <row r="46">
          <cell r="A46">
            <v>6868</v>
          </cell>
          <cell r="B46">
            <v>1548</v>
          </cell>
        </row>
        <row r="47">
          <cell r="A47">
            <v>207139</v>
          </cell>
          <cell r="B47">
            <v>1549</v>
          </cell>
        </row>
        <row r="48">
          <cell r="A48">
            <v>8616</v>
          </cell>
          <cell r="B48">
            <v>1550</v>
          </cell>
        </row>
        <row r="49">
          <cell r="A49">
            <v>378889</v>
          </cell>
          <cell r="B49">
            <v>1553</v>
          </cell>
        </row>
        <row r="50">
          <cell r="A50">
            <v>15084</v>
          </cell>
          <cell r="B50">
            <v>1554</v>
          </cell>
        </row>
        <row r="51">
          <cell r="A51">
            <v>404073</v>
          </cell>
          <cell r="B51">
            <v>1555</v>
          </cell>
        </row>
        <row r="52">
          <cell r="A52">
            <v>8463</v>
          </cell>
          <cell r="B52">
            <v>1558</v>
          </cell>
        </row>
        <row r="53">
          <cell r="A53">
            <v>10261</v>
          </cell>
          <cell r="B53">
            <v>1559</v>
          </cell>
        </row>
        <row r="54">
          <cell r="A54">
            <v>7317</v>
          </cell>
          <cell r="B54">
            <v>1560</v>
          </cell>
        </row>
        <row r="55">
          <cell r="A55">
            <v>443543</v>
          </cell>
          <cell r="B55">
            <v>1562</v>
          </cell>
        </row>
        <row r="56">
          <cell r="A56">
            <v>2142</v>
          </cell>
          <cell r="B56">
            <v>1565</v>
          </cell>
        </row>
        <row r="57">
          <cell r="A57">
            <v>2003</v>
          </cell>
          <cell r="B57">
            <v>1566</v>
          </cell>
        </row>
        <row r="58">
          <cell r="A58">
            <v>8042</v>
          </cell>
          <cell r="B58">
            <v>1567</v>
          </cell>
        </row>
        <row r="59">
          <cell r="A59">
            <v>160973</v>
          </cell>
          <cell r="B59">
            <v>1568</v>
          </cell>
        </row>
        <row r="60">
          <cell r="A60">
            <v>171516</v>
          </cell>
          <cell r="B60">
            <v>1569</v>
          </cell>
        </row>
        <row r="61">
          <cell r="A61">
            <v>7876</v>
          </cell>
          <cell r="B61">
            <v>1571</v>
          </cell>
        </row>
        <row r="62">
          <cell r="A62">
            <v>4679</v>
          </cell>
          <cell r="B62">
            <v>1572</v>
          </cell>
        </row>
        <row r="63">
          <cell r="A63">
            <v>364752</v>
          </cell>
          <cell r="B63">
            <v>1573</v>
          </cell>
        </row>
        <row r="64">
          <cell r="A64">
            <v>254235</v>
          </cell>
          <cell r="B64">
            <v>1574</v>
          </cell>
        </row>
        <row r="65">
          <cell r="A65">
            <v>491374</v>
          </cell>
          <cell r="B65">
            <v>1575</v>
          </cell>
        </row>
        <row r="66">
          <cell r="A66">
            <v>3310</v>
          </cell>
          <cell r="B66">
            <v>1576</v>
          </cell>
        </row>
        <row r="67">
          <cell r="A67">
            <v>124448</v>
          </cell>
          <cell r="B67">
            <v>1578</v>
          </cell>
        </row>
        <row r="68">
          <cell r="A68">
            <v>484368</v>
          </cell>
          <cell r="B68">
            <v>1579</v>
          </cell>
        </row>
        <row r="69">
          <cell r="A69">
            <v>5696</v>
          </cell>
          <cell r="B69">
            <v>1582</v>
          </cell>
        </row>
        <row r="70">
          <cell r="A70">
            <v>11045</v>
          </cell>
          <cell r="B70">
            <v>1583</v>
          </cell>
        </row>
        <row r="71">
          <cell r="A71">
            <v>29867</v>
          </cell>
          <cell r="B71">
            <v>1585</v>
          </cell>
        </row>
        <row r="72">
          <cell r="A72">
            <v>6826</v>
          </cell>
          <cell r="B72">
            <v>1586</v>
          </cell>
        </row>
        <row r="73">
          <cell r="A73">
            <v>60787</v>
          </cell>
          <cell r="B73">
            <v>1587</v>
          </cell>
        </row>
        <row r="74">
          <cell r="A74">
            <v>12974</v>
          </cell>
          <cell r="B74">
            <v>1588</v>
          </cell>
        </row>
        <row r="75">
          <cell r="A75">
            <v>7909</v>
          </cell>
          <cell r="B75">
            <v>1590</v>
          </cell>
        </row>
        <row r="76">
          <cell r="A76">
            <v>9782</v>
          </cell>
          <cell r="B76">
            <v>1591</v>
          </cell>
        </row>
        <row r="77">
          <cell r="A77">
            <v>9881</v>
          </cell>
          <cell r="B77">
            <v>1592</v>
          </cell>
        </row>
        <row r="78">
          <cell r="A78">
            <v>285627</v>
          </cell>
          <cell r="B78">
            <v>1595</v>
          </cell>
        </row>
        <row r="79">
          <cell r="A79">
            <v>2231</v>
          </cell>
          <cell r="B79">
            <v>1596</v>
          </cell>
        </row>
        <row r="80">
          <cell r="A80">
            <v>2214</v>
          </cell>
          <cell r="B80">
            <v>1597</v>
          </cell>
        </row>
        <row r="81">
          <cell r="A81">
            <v>7111</v>
          </cell>
          <cell r="B81">
            <v>1600</v>
          </cell>
        </row>
        <row r="82">
          <cell r="A82">
            <v>4674</v>
          </cell>
          <cell r="B82">
            <v>1601</v>
          </cell>
        </row>
        <row r="83">
          <cell r="A83">
            <v>432485</v>
          </cell>
          <cell r="B83">
            <v>1602</v>
          </cell>
        </row>
        <row r="84">
          <cell r="A84">
            <v>301631</v>
          </cell>
          <cell r="B84">
            <v>1603</v>
          </cell>
        </row>
        <row r="85">
          <cell r="A85">
            <v>497332</v>
          </cell>
          <cell r="B85">
            <v>1604</v>
          </cell>
        </row>
        <row r="86">
          <cell r="A86">
            <v>11187</v>
          </cell>
          <cell r="B86">
            <v>1605</v>
          </cell>
        </row>
        <row r="87">
          <cell r="A87">
            <v>410246</v>
          </cell>
          <cell r="B87">
            <v>1607</v>
          </cell>
        </row>
        <row r="88">
          <cell r="A88">
            <v>61013</v>
          </cell>
          <cell r="B88">
            <v>1608</v>
          </cell>
        </row>
        <row r="89">
          <cell r="A89">
            <v>432813</v>
          </cell>
          <cell r="B89">
            <v>1609</v>
          </cell>
        </row>
        <row r="90">
          <cell r="A90">
            <v>5353</v>
          </cell>
          <cell r="B90">
            <v>1613</v>
          </cell>
        </row>
        <row r="91">
          <cell r="A91">
            <v>3177</v>
          </cell>
          <cell r="B91">
            <v>1615</v>
          </cell>
        </row>
        <row r="92">
          <cell r="A92">
            <v>5251</v>
          </cell>
          <cell r="B92">
            <v>1616</v>
          </cell>
        </row>
        <row r="93">
          <cell r="A93">
            <v>330123</v>
          </cell>
          <cell r="B93">
            <v>1617</v>
          </cell>
        </row>
        <row r="94">
          <cell r="A94">
            <v>90141</v>
          </cell>
          <cell r="B94">
            <v>1618</v>
          </cell>
        </row>
        <row r="95">
          <cell r="A95">
            <v>8477</v>
          </cell>
          <cell r="B95">
            <v>1619</v>
          </cell>
        </row>
        <row r="96">
          <cell r="A96">
            <v>1521</v>
          </cell>
          <cell r="B96">
            <v>1622</v>
          </cell>
        </row>
        <row r="97">
          <cell r="A97">
            <v>272983</v>
          </cell>
          <cell r="B97">
            <v>1623</v>
          </cell>
        </row>
        <row r="98">
          <cell r="A98">
            <v>2132</v>
          </cell>
          <cell r="B98">
            <v>1624</v>
          </cell>
        </row>
        <row r="99">
          <cell r="A99">
            <v>213809</v>
          </cell>
          <cell r="B99">
            <v>1625</v>
          </cell>
        </row>
        <row r="100">
          <cell r="A100">
            <v>192332</v>
          </cell>
          <cell r="B100">
            <v>1627</v>
          </cell>
        </row>
        <row r="101">
          <cell r="A101">
            <v>15489</v>
          </cell>
          <cell r="B101">
            <v>1629</v>
          </cell>
        </row>
        <row r="102">
          <cell r="A102">
            <v>5061</v>
          </cell>
          <cell r="B102">
            <v>1630</v>
          </cell>
        </row>
        <row r="103">
          <cell r="A103">
            <v>382313</v>
          </cell>
          <cell r="B103">
            <v>1631</v>
          </cell>
        </row>
        <row r="104">
          <cell r="A104">
            <v>220942</v>
          </cell>
          <cell r="B104">
            <v>1634</v>
          </cell>
        </row>
        <row r="105">
          <cell r="A105">
            <v>14050</v>
          </cell>
          <cell r="B105">
            <v>1635</v>
          </cell>
        </row>
        <row r="106">
          <cell r="A106">
            <v>428173</v>
          </cell>
          <cell r="B106">
            <v>1636</v>
          </cell>
        </row>
        <row r="107">
          <cell r="A107">
            <v>8021</v>
          </cell>
          <cell r="B107">
            <v>1638</v>
          </cell>
        </row>
        <row r="108">
          <cell r="A108">
            <v>110956</v>
          </cell>
          <cell r="B108">
            <v>1639</v>
          </cell>
        </row>
        <row r="109">
          <cell r="A109">
            <v>250328</v>
          </cell>
          <cell r="B109">
            <v>1640</v>
          </cell>
        </row>
        <row r="110">
          <cell r="A110">
            <v>489889</v>
          </cell>
          <cell r="B110">
            <v>1642</v>
          </cell>
        </row>
        <row r="111">
          <cell r="A111">
            <v>10716</v>
          </cell>
          <cell r="B111">
            <v>1643</v>
          </cell>
        </row>
        <row r="112">
          <cell r="A112">
            <v>9308</v>
          </cell>
          <cell r="B112">
            <v>1645</v>
          </cell>
        </row>
        <row r="113">
          <cell r="A113">
            <v>9590</v>
          </cell>
          <cell r="B113">
            <v>1646</v>
          </cell>
        </row>
        <row r="114">
          <cell r="A114">
            <v>469312</v>
          </cell>
          <cell r="B114">
            <v>1647</v>
          </cell>
        </row>
        <row r="115">
          <cell r="A115">
            <v>9985</v>
          </cell>
          <cell r="B115">
            <v>1648</v>
          </cell>
        </row>
        <row r="116">
          <cell r="A116">
            <v>198707</v>
          </cell>
          <cell r="B116">
            <v>1649</v>
          </cell>
        </row>
        <row r="117">
          <cell r="A117">
            <v>3814</v>
          </cell>
          <cell r="B117">
            <v>1650</v>
          </cell>
        </row>
        <row r="118">
          <cell r="A118">
            <v>436367</v>
          </cell>
          <cell r="B118">
            <v>1653</v>
          </cell>
        </row>
        <row r="119">
          <cell r="A119">
            <v>11768</v>
          </cell>
          <cell r="B119">
            <v>1655</v>
          </cell>
        </row>
        <row r="120">
          <cell r="A120">
            <v>3122</v>
          </cell>
          <cell r="B120">
            <v>1656</v>
          </cell>
        </row>
        <row r="121">
          <cell r="A121">
            <v>173732</v>
          </cell>
          <cell r="B121">
            <v>1657</v>
          </cell>
        </row>
        <row r="122">
          <cell r="A122">
            <v>500274</v>
          </cell>
          <cell r="B122">
            <v>1658</v>
          </cell>
        </row>
        <row r="123">
          <cell r="A123">
            <v>8926</v>
          </cell>
          <cell r="B123">
            <v>1659</v>
          </cell>
        </row>
        <row r="124">
          <cell r="A124">
            <v>7181</v>
          </cell>
          <cell r="B124">
            <v>1660</v>
          </cell>
        </row>
        <row r="125">
          <cell r="A125">
            <v>250823</v>
          </cell>
          <cell r="B125">
            <v>1661</v>
          </cell>
        </row>
        <row r="126">
          <cell r="A126">
            <v>9638</v>
          </cell>
          <cell r="B126">
            <v>1662</v>
          </cell>
        </row>
        <row r="127">
          <cell r="A127">
            <v>370336</v>
          </cell>
          <cell r="B127">
            <v>1663</v>
          </cell>
        </row>
        <row r="128">
          <cell r="A128">
            <v>7914</v>
          </cell>
          <cell r="B128">
            <v>1665</v>
          </cell>
        </row>
        <row r="129">
          <cell r="A129">
            <v>9069</v>
          </cell>
          <cell r="B129">
            <v>1668</v>
          </cell>
        </row>
        <row r="130">
          <cell r="A130">
            <v>472729</v>
          </cell>
          <cell r="B130">
            <v>1669</v>
          </cell>
        </row>
        <row r="131">
          <cell r="A131">
            <v>7896</v>
          </cell>
          <cell r="B131">
            <v>1671</v>
          </cell>
        </row>
        <row r="132">
          <cell r="A132">
            <v>13255</v>
          </cell>
          <cell r="B132">
            <v>1672</v>
          </cell>
        </row>
        <row r="133">
          <cell r="A133">
            <v>10098</v>
          </cell>
          <cell r="B133">
            <v>1673</v>
          </cell>
        </row>
        <row r="134">
          <cell r="A134">
            <v>164889</v>
          </cell>
          <cell r="B134">
            <v>1674</v>
          </cell>
        </row>
        <row r="135">
          <cell r="A135">
            <v>269273</v>
          </cell>
          <cell r="B135">
            <v>1675</v>
          </cell>
        </row>
        <row r="136">
          <cell r="A136">
            <v>302353</v>
          </cell>
          <cell r="B136">
            <v>1676</v>
          </cell>
        </row>
        <row r="137">
          <cell r="A137">
            <v>279859</v>
          </cell>
          <cell r="B137">
            <v>1677</v>
          </cell>
        </row>
        <row r="138">
          <cell r="A138">
            <v>62177</v>
          </cell>
          <cell r="B138">
            <v>1683</v>
          </cell>
        </row>
        <row r="139">
          <cell r="A139">
            <v>15587</v>
          </cell>
          <cell r="B139">
            <v>1684</v>
          </cell>
        </row>
        <row r="140">
          <cell r="A140">
            <v>2133</v>
          </cell>
          <cell r="B140">
            <v>1685</v>
          </cell>
        </row>
        <row r="141">
          <cell r="A141">
            <v>25370</v>
          </cell>
          <cell r="B141">
            <v>1687</v>
          </cell>
        </row>
        <row r="142">
          <cell r="A142">
            <v>367740</v>
          </cell>
          <cell r="B142">
            <v>1688</v>
          </cell>
        </row>
        <row r="143">
          <cell r="A143">
            <v>187752</v>
          </cell>
          <cell r="B143">
            <v>1689</v>
          </cell>
        </row>
        <row r="144">
          <cell r="A144">
            <v>37623</v>
          </cell>
          <cell r="B144">
            <v>1690</v>
          </cell>
        </row>
        <row r="145">
          <cell r="A145">
            <v>262548</v>
          </cell>
          <cell r="B145">
            <v>1691</v>
          </cell>
        </row>
        <row r="146">
          <cell r="A146">
            <v>324401</v>
          </cell>
          <cell r="B146">
            <v>1693</v>
          </cell>
        </row>
        <row r="147">
          <cell r="A147">
            <v>9844</v>
          </cell>
          <cell r="B147">
            <v>1694</v>
          </cell>
        </row>
        <row r="148">
          <cell r="A148">
            <v>250911</v>
          </cell>
          <cell r="B148">
            <v>1695</v>
          </cell>
        </row>
        <row r="149">
          <cell r="A149">
            <v>110794</v>
          </cell>
          <cell r="B149">
            <v>1696</v>
          </cell>
        </row>
        <row r="150">
          <cell r="A150">
            <v>274674</v>
          </cell>
          <cell r="B150">
            <v>1697</v>
          </cell>
        </row>
        <row r="151">
          <cell r="A151">
            <v>437905</v>
          </cell>
          <cell r="B151">
            <v>1698</v>
          </cell>
        </row>
        <row r="152">
          <cell r="A152">
            <v>8149</v>
          </cell>
          <cell r="B152">
            <v>1699</v>
          </cell>
        </row>
        <row r="153">
          <cell r="A153">
            <v>31040</v>
          </cell>
          <cell r="B153">
            <v>1700</v>
          </cell>
        </row>
        <row r="154">
          <cell r="A154">
            <v>416734</v>
          </cell>
          <cell r="B154">
            <v>1701</v>
          </cell>
        </row>
        <row r="155">
          <cell r="A155">
            <v>498074</v>
          </cell>
          <cell r="B155">
            <v>1702</v>
          </cell>
        </row>
        <row r="156">
          <cell r="A156">
            <v>6382</v>
          </cell>
          <cell r="B156">
            <v>1703</v>
          </cell>
        </row>
        <row r="157">
          <cell r="A157">
            <v>98980</v>
          </cell>
          <cell r="B157">
            <v>1704</v>
          </cell>
        </row>
        <row r="158">
          <cell r="A158">
            <v>1000983</v>
          </cell>
          <cell r="B158">
            <v>1705</v>
          </cell>
        </row>
        <row r="159">
          <cell r="A159">
            <v>12587</v>
          </cell>
          <cell r="B159">
            <v>1706</v>
          </cell>
        </row>
        <row r="160">
          <cell r="A160">
            <v>6254</v>
          </cell>
          <cell r="B160">
            <v>1707</v>
          </cell>
        </row>
        <row r="161">
          <cell r="A161">
            <v>12350</v>
          </cell>
          <cell r="B161">
            <v>1708</v>
          </cell>
        </row>
        <row r="162">
          <cell r="A162">
            <v>412877</v>
          </cell>
          <cell r="B162">
            <v>1709</v>
          </cell>
        </row>
        <row r="163">
          <cell r="A163">
            <v>2927</v>
          </cell>
          <cell r="B163">
            <v>1711</v>
          </cell>
        </row>
        <row r="164">
          <cell r="A164">
            <v>8741</v>
          </cell>
          <cell r="B164">
            <v>1713</v>
          </cell>
        </row>
        <row r="165">
          <cell r="A165">
            <v>455662</v>
          </cell>
          <cell r="B165">
            <v>1714</v>
          </cell>
        </row>
        <row r="166">
          <cell r="A166">
            <v>1001760</v>
          </cell>
          <cell r="B166">
            <v>1717</v>
          </cell>
        </row>
        <row r="167">
          <cell r="A167">
            <v>4669</v>
          </cell>
          <cell r="B167">
            <v>1718</v>
          </cell>
        </row>
        <row r="168">
          <cell r="A168">
            <v>15745</v>
          </cell>
          <cell r="B168">
            <v>1720</v>
          </cell>
        </row>
        <row r="169">
          <cell r="A169">
            <v>353275</v>
          </cell>
          <cell r="B169">
            <v>1721</v>
          </cell>
        </row>
        <row r="170">
          <cell r="A170">
            <v>463449</v>
          </cell>
          <cell r="B170">
            <v>1725</v>
          </cell>
        </row>
        <row r="171">
          <cell r="A171">
            <v>357552</v>
          </cell>
          <cell r="B171">
            <v>1726</v>
          </cell>
        </row>
        <row r="172">
          <cell r="A172">
            <v>1001226</v>
          </cell>
          <cell r="B172">
            <v>1727</v>
          </cell>
        </row>
        <row r="173">
          <cell r="A173">
            <v>334217</v>
          </cell>
          <cell r="B173">
            <v>1729</v>
          </cell>
        </row>
        <row r="174">
          <cell r="A174">
            <v>9824</v>
          </cell>
          <cell r="B174">
            <v>1731</v>
          </cell>
        </row>
        <row r="175">
          <cell r="A175">
            <v>12303</v>
          </cell>
          <cell r="B175">
            <v>1732</v>
          </cell>
        </row>
        <row r="176">
          <cell r="A176">
            <v>4872</v>
          </cell>
          <cell r="B176">
            <v>1733</v>
          </cell>
        </row>
        <row r="177">
          <cell r="A177">
            <v>16827</v>
          </cell>
          <cell r="B177">
            <v>1734</v>
          </cell>
        </row>
        <row r="178">
          <cell r="A178">
            <v>5261</v>
          </cell>
          <cell r="B178">
            <v>1741</v>
          </cell>
        </row>
        <row r="179">
          <cell r="A179">
            <v>270183</v>
          </cell>
          <cell r="B179">
            <v>1742</v>
          </cell>
        </row>
        <row r="180">
          <cell r="A180">
            <v>269712</v>
          </cell>
          <cell r="B180">
            <v>1743</v>
          </cell>
        </row>
        <row r="181">
          <cell r="A181">
            <v>9264</v>
          </cell>
          <cell r="B181">
            <v>1744</v>
          </cell>
        </row>
        <row r="182">
          <cell r="A182">
            <v>40800</v>
          </cell>
          <cell r="B182">
            <v>98980</v>
          </cell>
        </row>
        <row r="183">
          <cell r="A183">
            <v>40800</v>
          </cell>
          <cell r="B183">
            <v>1000983</v>
          </cell>
        </row>
        <row r="184">
          <cell r="A184">
            <v>40802</v>
          </cell>
          <cell r="B184">
            <v>12587</v>
          </cell>
        </row>
        <row r="185">
          <cell r="A185">
            <v>40802</v>
          </cell>
          <cell r="B185">
            <v>6254</v>
          </cell>
        </row>
        <row r="186">
          <cell r="A186">
            <v>40802</v>
          </cell>
          <cell r="B186">
            <v>12350</v>
          </cell>
        </row>
        <row r="187">
          <cell r="A187">
            <v>40802</v>
          </cell>
          <cell r="B187">
            <v>412877</v>
          </cell>
        </row>
        <row r="188">
          <cell r="A188">
            <v>40813</v>
          </cell>
          <cell r="B188">
            <v>2927</v>
          </cell>
        </row>
        <row r="189">
          <cell r="A189">
            <v>40813</v>
          </cell>
          <cell r="B189">
            <v>8741</v>
          </cell>
        </row>
        <row r="190">
          <cell r="A190">
            <v>40813</v>
          </cell>
          <cell r="B190">
            <v>455662</v>
          </cell>
        </row>
        <row r="191">
          <cell r="A191">
            <v>40813</v>
          </cell>
          <cell r="B191">
            <v>1001760</v>
          </cell>
        </row>
        <row r="192">
          <cell r="A192">
            <v>40813</v>
          </cell>
          <cell r="B192">
            <v>4669</v>
          </cell>
        </row>
        <row r="193">
          <cell r="A193">
            <v>40815</v>
          </cell>
          <cell r="B193">
            <v>15745</v>
          </cell>
        </row>
        <row r="194">
          <cell r="A194">
            <v>40815</v>
          </cell>
          <cell r="B194">
            <v>353275</v>
          </cell>
        </row>
        <row r="195">
          <cell r="A195">
            <v>40815</v>
          </cell>
          <cell r="B195">
            <v>463449</v>
          </cell>
        </row>
        <row r="196">
          <cell r="A196">
            <v>40816</v>
          </cell>
          <cell r="B196">
            <v>357552</v>
          </cell>
        </row>
        <row r="197">
          <cell r="A197">
            <v>40820</v>
          </cell>
          <cell r="B197">
            <v>1001226</v>
          </cell>
        </row>
        <row r="198">
          <cell r="A198">
            <v>40806</v>
          </cell>
          <cell r="B198">
            <v>334217</v>
          </cell>
        </row>
      </sheetData>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ranch Summary"/>
      <sheetName val="Customer &gt;30d &gt;30k"/>
      <sheetName val="Aged&gt;30 days"/>
      <sheetName val="TOP 10 Outstanding balance"/>
      <sheetName val="&gt; 100K"/>
      <sheetName val="Sheet2"/>
    </sheetNames>
    <sheetDataSet>
      <sheetData sheetId="0"/>
      <sheetData sheetId="1"/>
      <sheetData sheetId="2"/>
      <sheetData sheetId="3"/>
      <sheetData sheetId="4"/>
      <sheetData sheetId="5"/>
      <sheetData sheetId="6">
        <row r="1">
          <cell r="A1">
            <v>2585</v>
          </cell>
          <cell r="B1">
            <v>738</v>
          </cell>
        </row>
        <row r="2">
          <cell r="A2">
            <v>2526</v>
          </cell>
          <cell r="B2">
            <v>772</v>
          </cell>
        </row>
        <row r="3">
          <cell r="A3">
            <v>3148</v>
          </cell>
          <cell r="B3">
            <v>774</v>
          </cell>
        </row>
        <row r="4">
          <cell r="A4">
            <v>15054</v>
          </cell>
          <cell r="B4">
            <v>775</v>
          </cell>
        </row>
        <row r="5">
          <cell r="A5">
            <v>454014</v>
          </cell>
          <cell r="B5">
            <v>776</v>
          </cell>
        </row>
        <row r="6">
          <cell r="A6">
            <v>9308</v>
          </cell>
          <cell r="B6">
            <v>779</v>
          </cell>
        </row>
        <row r="7">
          <cell r="A7">
            <v>302353</v>
          </cell>
          <cell r="B7">
            <v>784</v>
          </cell>
        </row>
        <row r="8">
          <cell r="A8">
            <v>62177</v>
          </cell>
          <cell r="B8">
            <v>788</v>
          </cell>
        </row>
        <row r="9">
          <cell r="A9">
            <v>457060</v>
          </cell>
          <cell r="B9">
            <v>789</v>
          </cell>
        </row>
        <row r="10">
          <cell r="A10">
            <v>3515</v>
          </cell>
          <cell r="B10">
            <v>792</v>
          </cell>
        </row>
        <row r="11">
          <cell r="A11">
            <v>469677</v>
          </cell>
          <cell r="B11">
            <v>794</v>
          </cell>
        </row>
        <row r="12">
          <cell r="A12">
            <v>30573</v>
          </cell>
          <cell r="B12">
            <v>795</v>
          </cell>
        </row>
        <row r="13">
          <cell r="A13">
            <v>4718</v>
          </cell>
          <cell r="B13">
            <v>796</v>
          </cell>
        </row>
        <row r="14">
          <cell r="A14">
            <v>213809</v>
          </cell>
          <cell r="B14">
            <v>798</v>
          </cell>
        </row>
        <row r="15">
          <cell r="A15">
            <v>15587</v>
          </cell>
          <cell r="B15">
            <v>799</v>
          </cell>
        </row>
        <row r="16">
          <cell r="A16">
            <v>274674</v>
          </cell>
          <cell r="B16">
            <v>801</v>
          </cell>
        </row>
        <row r="17">
          <cell r="A17">
            <v>6699</v>
          </cell>
          <cell r="B17">
            <v>804</v>
          </cell>
        </row>
        <row r="18">
          <cell r="A18">
            <v>250356</v>
          </cell>
          <cell r="B18">
            <v>806</v>
          </cell>
        </row>
        <row r="19">
          <cell r="A19">
            <v>30122</v>
          </cell>
          <cell r="B19">
            <v>809</v>
          </cell>
        </row>
        <row r="20">
          <cell r="A20">
            <v>1602</v>
          </cell>
          <cell r="B20">
            <v>811</v>
          </cell>
        </row>
        <row r="21">
          <cell r="A21">
            <v>7969</v>
          </cell>
          <cell r="B21">
            <v>812</v>
          </cell>
        </row>
        <row r="22">
          <cell r="A22">
            <v>12350</v>
          </cell>
          <cell r="B22">
            <v>815</v>
          </cell>
        </row>
        <row r="23">
          <cell r="A23">
            <v>274731</v>
          </cell>
          <cell r="B23">
            <v>818</v>
          </cell>
        </row>
        <row r="24">
          <cell r="A24">
            <v>6278</v>
          </cell>
          <cell r="B24">
            <v>822</v>
          </cell>
        </row>
        <row r="25">
          <cell r="A25">
            <v>334217</v>
          </cell>
          <cell r="B25">
            <v>826</v>
          </cell>
        </row>
        <row r="26">
          <cell r="A26">
            <v>463449</v>
          </cell>
          <cell r="B26">
            <v>828</v>
          </cell>
        </row>
        <row r="27">
          <cell r="A27">
            <v>195535</v>
          </cell>
          <cell r="B27">
            <v>829</v>
          </cell>
        </row>
        <row r="28">
          <cell r="A28">
            <v>3160</v>
          </cell>
          <cell r="B28">
            <v>831</v>
          </cell>
        </row>
        <row r="29">
          <cell r="A29">
            <v>16827</v>
          </cell>
          <cell r="B29">
            <v>837</v>
          </cell>
        </row>
        <row r="30">
          <cell r="A30">
            <v>207139</v>
          </cell>
          <cell r="B30">
            <v>838</v>
          </cell>
        </row>
        <row r="31">
          <cell r="A31">
            <v>432485</v>
          </cell>
          <cell r="B31">
            <v>853</v>
          </cell>
        </row>
        <row r="32">
          <cell r="A32">
            <v>5642</v>
          </cell>
          <cell r="B32">
            <v>854</v>
          </cell>
        </row>
        <row r="33">
          <cell r="A33">
            <v>180937</v>
          </cell>
          <cell r="B33">
            <v>849</v>
          </cell>
        </row>
        <row r="34">
          <cell r="A34">
            <v>5251</v>
          </cell>
          <cell r="B34">
            <v>850</v>
          </cell>
        </row>
        <row r="35">
          <cell r="A35">
            <v>160973</v>
          </cell>
          <cell r="B35">
            <v>852</v>
          </cell>
        </row>
        <row r="36">
          <cell r="A36">
            <v>61013</v>
          </cell>
          <cell r="B36">
            <v>855</v>
          </cell>
        </row>
        <row r="37">
          <cell r="A37">
            <v>364701</v>
          </cell>
          <cell r="B37">
            <v>859</v>
          </cell>
        </row>
        <row r="38">
          <cell r="A38">
            <v>4636</v>
          </cell>
          <cell r="B38">
            <v>860</v>
          </cell>
        </row>
        <row r="39">
          <cell r="A39">
            <v>110956</v>
          </cell>
          <cell r="B39">
            <v>861</v>
          </cell>
        </row>
        <row r="40">
          <cell r="A40">
            <v>11768</v>
          </cell>
          <cell r="B40">
            <v>864</v>
          </cell>
        </row>
        <row r="41">
          <cell r="A41">
            <v>34237</v>
          </cell>
          <cell r="B41">
            <v>865</v>
          </cell>
        </row>
        <row r="42">
          <cell r="A42">
            <v>8767</v>
          </cell>
          <cell r="B42">
            <v>868</v>
          </cell>
        </row>
        <row r="43">
          <cell r="A43">
            <v>269273</v>
          </cell>
          <cell r="B43">
            <v>871</v>
          </cell>
        </row>
        <row r="44">
          <cell r="A44">
            <v>4906</v>
          </cell>
          <cell r="B44">
            <v>873</v>
          </cell>
        </row>
        <row r="45">
          <cell r="A45">
            <v>2250</v>
          </cell>
          <cell r="B45">
            <v>874</v>
          </cell>
        </row>
        <row r="46">
          <cell r="A46">
            <v>3156</v>
          </cell>
          <cell r="B46">
            <v>879</v>
          </cell>
        </row>
        <row r="47">
          <cell r="A47">
            <v>8042</v>
          </cell>
          <cell r="B47">
            <v>880</v>
          </cell>
        </row>
        <row r="48">
          <cell r="A48">
            <v>4685</v>
          </cell>
          <cell r="B48">
            <v>884</v>
          </cell>
        </row>
        <row r="49">
          <cell r="A49">
            <v>6128</v>
          </cell>
          <cell r="B49">
            <v>886</v>
          </cell>
        </row>
        <row r="50">
          <cell r="A50">
            <v>63342</v>
          </cell>
          <cell r="B50">
            <v>887</v>
          </cell>
        </row>
        <row r="51">
          <cell r="A51">
            <v>87439</v>
          </cell>
          <cell r="B51">
            <v>889</v>
          </cell>
        </row>
        <row r="52">
          <cell r="A52">
            <v>7317</v>
          </cell>
          <cell r="B52">
            <v>890</v>
          </cell>
        </row>
        <row r="53">
          <cell r="A53">
            <v>2180</v>
          </cell>
          <cell r="B53">
            <v>892</v>
          </cell>
        </row>
        <row r="54">
          <cell r="A54">
            <v>8477</v>
          </cell>
          <cell r="B54">
            <v>893</v>
          </cell>
        </row>
        <row r="55">
          <cell r="A55">
            <v>5261</v>
          </cell>
          <cell r="B55">
            <v>894</v>
          </cell>
        </row>
        <row r="56">
          <cell r="A56">
            <v>2120</v>
          </cell>
          <cell r="B56">
            <v>897</v>
          </cell>
        </row>
        <row r="57">
          <cell r="A57">
            <v>286609</v>
          </cell>
          <cell r="B57">
            <v>899</v>
          </cell>
        </row>
        <row r="58">
          <cell r="A58">
            <v>250328</v>
          </cell>
          <cell r="B58">
            <v>900</v>
          </cell>
        </row>
        <row r="59">
          <cell r="A59">
            <v>8477</v>
          </cell>
          <cell r="B59">
            <v>902</v>
          </cell>
        </row>
        <row r="60">
          <cell r="A60">
            <v>11187</v>
          </cell>
          <cell r="B60">
            <v>904</v>
          </cell>
        </row>
        <row r="61">
          <cell r="A61">
            <v>2133</v>
          </cell>
          <cell r="B61">
            <v>905</v>
          </cell>
        </row>
        <row r="62">
          <cell r="A62">
            <v>89563</v>
          </cell>
          <cell r="B62">
            <v>909</v>
          </cell>
        </row>
        <row r="63">
          <cell r="A63">
            <v>284447</v>
          </cell>
          <cell r="B63">
            <v>910</v>
          </cell>
        </row>
        <row r="64">
          <cell r="A64">
            <v>12836</v>
          </cell>
          <cell r="B64">
            <v>914</v>
          </cell>
        </row>
        <row r="65">
          <cell r="A65">
            <v>2466</v>
          </cell>
          <cell r="B65">
            <v>916</v>
          </cell>
        </row>
        <row r="66">
          <cell r="A66">
            <v>9542</v>
          </cell>
          <cell r="B66">
            <v>918</v>
          </cell>
        </row>
        <row r="67">
          <cell r="A67">
            <v>11567</v>
          </cell>
          <cell r="B67">
            <v>920</v>
          </cell>
        </row>
        <row r="68">
          <cell r="A68">
            <v>14180</v>
          </cell>
          <cell r="B68">
            <v>923</v>
          </cell>
        </row>
        <row r="69">
          <cell r="A69">
            <v>353018</v>
          </cell>
          <cell r="B69">
            <v>924</v>
          </cell>
        </row>
        <row r="70">
          <cell r="A70">
            <v>269712</v>
          </cell>
          <cell r="B70">
            <v>926</v>
          </cell>
        </row>
        <row r="71">
          <cell r="A71">
            <v>3177</v>
          </cell>
          <cell r="B71">
            <v>928</v>
          </cell>
        </row>
        <row r="72">
          <cell r="A72">
            <v>64265</v>
          </cell>
          <cell r="B72">
            <v>929</v>
          </cell>
        </row>
        <row r="73">
          <cell r="A73">
            <v>463731</v>
          </cell>
          <cell r="B73">
            <v>930</v>
          </cell>
        </row>
        <row r="74">
          <cell r="A74">
            <v>126117</v>
          </cell>
          <cell r="B74">
            <v>937</v>
          </cell>
        </row>
        <row r="75">
          <cell r="A75">
            <v>427531</v>
          </cell>
          <cell r="B75">
            <v>939</v>
          </cell>
        </row>
        <row r="76">
          <cell r="A76">
            <v>5586</v>
          </cell>
          <cell r="B76">
            <v>941</v>
          </cell>
        </row>
        <row r="77">
          <cell r="A77">
            <v>251507</v>
          </cell>
          <cell r="B77">
            <v>945</v>
          </cell>
        </row>
        <row r="78">
          <cell r="A78">
            <v>12587</v>
          </cell>
          <cell r="B78">
            <v>947</v>
          </cell>
        </row>
        <row r="79">
          <cell r="A79">
            <v>3070</v>
          </cell>
          <cell r="B79">
            <v>948</v>
          </cell>
        </row>
        <row r="80">
          <cell r="A80">
            <v>356670</v>
          </cell>
          <cell r="B80">
            <v>950</v>
          </cell>
        </row>
        <row r="81">
          <cell r="A81">
            <v>6826</v>
          </cell>
          <cell r="B81">
            <v>951</v>
          </cell>
        </row>
        <row r="82">
          <cell r="A82">
            <v>124448</v>
          </cell>
          <cell r="B82">
            <v>953</v>
          </cell>
        </row>
        <row r="83">
          <cell r="A83">
            <v>2003</v>
          </cell>
          <cell r="B83">
            <v>955</v>
          </cell>
        </row>
        <row r="84">
          <cell r="A84">
            <v>4634</v>
          </cell>
          <cell r="B84">
            <v>956</v>
          </cell>
        </row>
        <row r="85">
          <cell r="A85">
            <v>449325</v>
          </cell>
          <cell r="B85">
            <v>957</v>
          </cell>
        </row>
        <row r="86">
          <cell r="A86">
            <v>4100</v>
          </cell>
          <cell r="B86">
            <v>960</v>
          </cell>
        </row>
        <row r="87">
          <cell r="A87">
            <v>2142</v>
          </cell>
          <cell r="B87">
            <v>961</v>
          </cell>
        </row>
        <row r="88">
          <cell r="A88">
            <v>9638</v>
          </cell>
          <cell r="B88">
            <v>966</v>
          </cell>
        </row>
        <row r="89">
          <cell r="A89">
            <v>280336</v>
          </cell>
          <cell r="B89">
            <v>968</v>
          </cell>
        </row>
        <row r="90">
          <cell r="A90">
            <v>375557</v>
          </cell>
          <cell r="B90">
            <v>970</v>
          </cell>
        </row>
        <row r="91">
          <cell r="A91">
            <v>4669</v>
          </cell>
          <cell r="B91">
            <v>972</v>
          </cell>
        </row>
        <row r="92">
          <cell r="A92">
            <v>7876</v>
          </cell>
          <cell r="B92">
            <v>974</v>
          </cell>
        </row>
        <row r="93">
          <cell r="A93">
            <v>4679</v>
          </cell>
          <cell r="B93">
            <v>977</v>
          </cell>
        </row>
        <row r="94">
          <cell r="A94">
            <v>6368</v>
          </cell>
          <cell r="B94">
            <v>979</v>
          </cell>
        </row>
        <row r="95">
          <cell r="A95">
            <v>1282</v>
          </cell>
          <cell r="B95">
            <v>980</v>
          </cell>
        </row>
        <row r="96">
          <cell r="A96">
            <v>404073</v>
          </cell>
          <cell r="B96">
            <v>981</v>
          </cell>
        </row>
        <row r="97">
          <cell r="A97">
            <v>9985</v>
          </cell>
          <cell r="B97">
            <v>983</v>
          </cell>
        </row>
        <row r="98">
          <cell r="A98">
            <v>8926</v>
          </cell>
          <cell r="B98">
            <v>985</v>
          </cell>
        </row>
        <row r="99">
          <cell r="A99">
            <v>2186</v>
          </cell>
          <cell r="B99">
            <v>986</v>
          </cell>
        </row>
        <row r="100">
          <cell r="A100">
            <v>285627</v>
          </cell>
          <cell r="B100">
            <v>988</v>
          </cell>
        </row>
        <row r="101">
          <cell r="A101">
            <v>197842</v>
          </cell>
          <cell r="B101">
            <v>989</v>
          </cell>
        </row>
        <row r="102">
          <cell r="A102">
            <v>29867</v>
          </cell>
          <cell r="B102">
            <v>991</v>
          </cell>
        </row>
        <row r="103">
          <cell r="A103">
            <v>8823</v>
          </cell>
          <cell r="B103">
            <v>994</v>
          </cell>
        </row>
        <row r="104">
          <cell r="A104">
            <v>2231</v>
          </cell>
          <cell r="B104">
            <v>995</v>
          </cell>
        </row>
        <row r="105">
          <cell r="A105">
            <v>2214</v>
          </cell>
          <cell r="B105">
            <v>996</v>
          </cell>
        </row>
        <row r="106">
          <cell r="A106">
            <v>250823</v>
          </cell>
          <cell r="B106">
            <v>997</v>
          </cell>
        </row>
        <row r="107">
          <cell r="A107">
            <v>252905</v>
          </cell>
          <cell r="B107">
            <v>998</v>
          </cell>
        </row>
        <row r="108">
          <cell r="A108">
            <v>272983</v>
          </cell>
          <cell r="B108">
            <v>999</v>
          </cell>
        </row>
        <row r="109">
          <cell r="A109">
            <v>330044</v>
          </cell>
          <cell r="B109">
            <v>1002</v>
          </cell>
        </row>
        <row r="110">
          <cell r="A110">
            <v>12068</v>
          </cell>
          <cell r="B110">
            <v>1004</v>
          </cell>
        </row>
        <row r="111">
          <cell r="A111">
            <v>5353</v>
          </cell>
          <cell r="B111">
            <v>1005</v>
          </cell>
        </row>
        <row r="112">
          <cell r="A112">
            <v>447890</v>
          </cell>
          <cell r="B112">
            <v>1006</v>
          </cell>
        </row>
        <row r="113">
          <cell r="A113">
            <v>3066</v>
          </cell>
          <cell r="B113">
            <v>1008</v>
          </cell>
        </row>
        <row r="114">
          <cell r="A114">
            <v>2132</v>
          </cell>
          <cell r="B114">
            <v>1010</v>
          </cell>
        </row>
        <row r="115">
          <cell r="A115">
            <v>15489</v>
          </cell>
          <cell r="B115">
            <v>1012</v>
          </cell>
        </row>
        <row r="116">
          <cell r="A116">
            <v>4860</v>
          </cell>
          <cell r="B116">
            <v>1013</v>
          </cell>
        </row>
        <row r="117">
          <cell r="A117">
            <v>76434</v>
          </cell>
          <cell r="B117">
            <v>1014</v>
          </cell>
        </row>
        <row r="118">
          <cell r="A118">
            <v>3097</v>
          </cell>
          <cell r="B118">
            <v>1016</v>
          </cell>
        </row>
        <row r="119">
          <cell r="A119">
            <v>9844</v>
          </cell>
          <cell r="B119">
            <v>1017</v>
          </cell>
        </row>
        <row r="120">
          <cell r="A120">
            <v>395337</v>
          </cell>
          <cell r="B120">
            <v>1020</v>
          </cell>
        </row>
        <row r="121">
          <cell r="A121">
            <v>432813</v>
          </cell>
          <cell r="B121">
            <v>1021</v>
          </cell>
        </row>
        <row r="122">
          <cell r="A122">
            <v>164407</v>
          </cell>
          <cell r="B122">
            <v>1024</v>
          </cell>
        </row>
        <row r="123">
          <cell r="A123">
            <v>70573</v>
          </cell>
          <cell r="B123">
            <v>1030</v>
          </cell>
        </row>
        <row r="124">
          <cell r="A124">
            <v>322585</v>
          </cell>
          <cell r="B124">
            <v>1031</v>
          </cell>
        </row>
        <row r="125">
          <cell r="A125">
            <v>2818</v>
          </cell>
          <cell r="B125">
            <v>1032</v>
          </cell>
        </row>
        <row r="126">
          <cell r="A126">
            <v>292312</v>
          </cell>
          <cell r="B126">
            <v>1034</v>
          </cell>
        </row>
        <row r="127">
          <cell r="A127">
            <v>436367</v>
          </cell>
          <cell r="B127">
            <v>1035</v>
          </cell>
        </row>
        <row r="128">
          <cell r="A128">
            <v>4660</v>
          </cell>
          <cell r="B128">
            <v>1036</v>
          </cell>
        </row>
        <row r="129">
          <cell r="A129">
            <v>454064</v>
          </cell>
          <cell r="B129">
            <v>1037</v>
          </cell>
        </row>
        <row r="130">
          <cell r="A130">
            <v>8021</v>
          </cell>
          <cell r="B130">
            <v>1038</v>
          </cell>
        </row>
        <row r="131">
          <cell r="A131">
            <v>30881</v>
          </cell>
          <cell r="B131">
            <v>1039</v>
          </cell>
        </row>
        <row r="132">
          <cell r="A132">
            <v>164889</v>
          </cell>
          <cell r="B132">
            <v>1040</v>
          </cell>
        </row>
        <row r="133">
          <cell r="A133">
            <v>432743</v>
          </cell>
          <cell r="B133">
            <v>1041</v>
          </cell>
        </row>
        <row r="134">
          <cell r="A134">
            <v>330558</v>
          </cell>
          <cell r="B134">
            <v>1042</v>
          </cell>
        </row>
        <row r="135">
          <cell r="A135">
            <v>8149</v>
          </cell>
          <cell r="B135">
            <v>1043</v>
          </cell>
        </row>
        <row r="136">
          <cell r="A136">
            <v>3814</v>
          </cell>
          <cell r="B136">
            <v>1045</v>
          </cell>
        </row>
        <row r="137">
          <cell r="A137">
            <v>460905</v>
          </cell>
          <cell r="B137">
            <v>1046</v>
          </cell>
        </row>
        <row r="138">
          <cell r="A138">
            <v>3867</v>
          </cell>
          <cell r="B138">
            <v>1047</v>
          </cell>
        </row>
        <row r="139">
          <cell r="A139">
            <v>1083</v>
          </cell>
          <cell r="B139">
            <v>1048</v>
          </cell>
        </row>
        <row r="140">
          <cell r="A140">
            <v>198707</v>
          </cell>
          <cell r="B140">
            <v>1049</v>
          </cell>
        </row>
        <row r="141">
          <cell r="A141">
            <v>9264</v>
          </cell>
          <cell r="B141">
            <v>1050</v>
          </cell>
        </row>
        <row r="142">
          <cell r="A142">
            <v>7111</v>
          </cell>
          <cell r="B142">
            <v>1051</v>
          </cell>
        </row>
        <row r="143">
          <cell r="A143">
            <v>9590</v>
          </cell>
          <cell r="B143">
            <v>1052</v>
          </cell>
        </row>
        <row r="144">
          <cell r="A144">
            <v>12551</v>
          </cell>
          <cell r="B144">
            <v>1053</v>
          </cell>
        </row>
        <row r="145">
          <cell r="A145">
            <v>370336</v>
          </cell>
          <cell r="B145">
            <v>1054</v>
          </cell>
        </row>
        <row r="146">
          <cell r="A146">
            <v>13255</v>
          </cell>
          <cell r="B146">
            <v>1055</v>
          </cell>
        </row>
        <row r="147">
          <cell r="A147">
            <v>5033</v>
          </cell>
          <cell r="B147">
            <v>1056</v>
          </cell>
        </row>
        <row r="148">
          <cell r="A148">
            <v>10098</v>
          </cell>
          <cell r="B148">
            <v>1057</v>
          </cell>
        </row>
        <row r="149">
          <cell r="A149">
            <v>286580</v>
          </cell>
          <cell r="B149">
            <v>1058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E Collector Report_100k"/>
      <sheetName val="NIE Collector Report_020409"/>
      <sheetName val="Branch Summary"/>
      <sheetName val="Customer &gt;30d &gt;30k"/>
      <sheetName val="Aged&gt;30 days"/>
      <sheetName val="&gt;100k"/>
      <sheetName val="100k form"/>
    </sheetNames>
    <sheetDataSet>
      <sheetData sheetId="0" refreshError="1"/>
      <sheetData sheetId="1" refreshError="1"/>
      <sheetData sheetId="2" refreshError="1"/>
      <sheetData sheetId="3" refreshError="1"/>
      <sheetData sheetId="4"/>
      <sheetData sheetId="5">
        <row r="1">
          <cell r="A1">
            <v>4669</v>
          </cell>
        </row>
      </sheetData>
      <sheetData sheetId="6">
        <row r="1">
          <cell r="A1">
            <v>4669</v>
          </cell>
          <cell r="B1">
            <v>694</v>
          </cell>
        </row>
        <row r="2">
          <cell r="A2">
            <v>29867</v>
          </cell>
          <cell r="B2">
            <v>696</v>
          </cell>
        </row>
        <row r="3">
          <cell r="A3">
            <v>197842</v>
          </cell>
          <cell r="B3">
            <v>701</v>
          </cell>
        </row>
        <row r="4">
          <cell r="A4">
            <v>330044</v>
          </cell>
          <cell r="B4">
            <v>708</v>
          </cell>
        </row>
        <row r="5">
          <cell r="A5">
            <v>7562</v>
          </cell>
          <cell r="B5">
            <v>709</v>
          </cell>
        </row>
        <row r="6">
          <cell r="A6">
            <v>12068</v>
          </cell>
          <cell r="B6">
            <v>713</v>
          </cell>
        </row>
        <row r="7">
          <cell r="A7">
            <v>5353</v>
          </cell>
          <cell r="B7">
            <v>719</v>
          </cell>
        </row>
        <row r="8">
          <cell r="A8">
            <v>9844</v>
          </cell>
          <cell r="B8">
            <v>726</v>
          </cell>
        </row>
        <row r="9">
          <cell r="A9">
            <v>3097</v>
          </cell>
          <cell r="B9">
            <v>730</v>
          </cell>
        </row>
        <row r="10">
          <cell r="A10">
            <v>432856</v>
          </cell>
          <cell r="B10">
            <v>731</v>
          </cell>
        </row>
        <row r="11">
          <cell r="A11">
            <v>76434</v>
          </cell>
          <cell r="B11">
            <v>733</v>
          </cell>
        </row>
        <row r="12">
          <cell r="A12">
            <v>7181</v>
          </cell>
          <cell r="B12">
            <v>735</v>
          </cell>
        </row>
        <row r="13">
          <cell r="A13">
            <v>322585</v>
          </cell>
          <cell r="B13">
            <v>737</v>
          </cell>
        </row>
        <row r="14">
          <cell r="A14">
            <v>2585</v>
          </cell>
          <cell r="B14">
            <v>738</v>
          </cell>
        </row>
        <row r="15">
          <cell r="A15">
            <v>395337</v>
          </cell>
          <cell r="B15">
            <v>739</v>
          </cell>
        </row>
        <row r="16">
          <cell r="A16">
            <v>446082</v>
          </cell>
          <cell r="B16">
            <v>740</v>
          </cell>
        </row>
        <row r="17">
          <cell r="A17">
            <v>2133</v>
          </cell>
          <cell r="B17">
            <v>741</v>
          </cell>
        </row>
        <row r="18">
          <cell r="A18">
            <v>30881</v>
          </cell>
          <cell r="B18">
            <v>743</v>
          </cell>
        </row>
        <row r="19">
          <cell r="A19">
            <v>292312</v>
          </cell>
          <cell r="B19">
            <v>744</v>
          </cell>
        </row>
        <row r="20">
          <cell r="A20">
            <v>436367</v>
          </cell>
          <cell r="B20">
            <v>745</v>
          </cell>
        </row>
        <row r="21">
          <cell r="A21">
            <v>2818</v>
          </cell>
          <cell r="B21">
            <v>747</v>
          </cell>
        </row>
        <row r="22">
          <cell r="A22">
            <v>460905</v>
          </cell>
          <cell r="B22">
            <v>751</v>
          </cell>
        </row>
        <row r="23">
          <cell r="A23">
            <v>328014</v>
          </cell>
          <cell r="B23">
            <v>752</v>
          </cell>
        </row>
        <row r="24">
          <cell r="A24">
            <v>370336</v>
          </cell>
          <cell r="B24">
            <v>754</v>
          </cell>
        </row>
        <row r="25">
          <cell r="A25">
            <v>3066</v>
          </cell>
          <cell r="B25">
            <v>755</v>
          </cell>
        </row>
        <row r="26">
          <cell r="A26">
            <v>272983</v>
          </cell>
          <cell r="B26">
            <v>756</v>
          </cell>
        </row>
        <row r="27">
          <cell r="A27">
            <v>8021</v>
          </cell>
          <cell r="B27">
            <v>757</v>
          </cell>
        </row>
        <row r="28">
          <cell r="A28">
            <v>10384</v>
          </cell>
          <cell r="B28">
            <v>760</v>
          </cell>
        </row>
        <row r="29">
          <cell r="A29">
            <v>412877</v>
          </cell>
          <cell r="B29">
            <v>762</v>
          </cell>
        </row>
        <row r="30">
          <cell r="A30">
            <v>2526</v>
          </cell>
          <cell r="B30">
            <v>772</v>
          </cell>
        </row>
        <row r="31">
          <cell r="A31">
            <v>3148</v>
          </cell>
          <cell r="B31">
            <v>774</v>
          </cell>
        </row>
        <row r="32">
          <cell r="A32">
            <v>15054</v>
          </cell>
          <cell r="B32">
            <v>775</v>
          </cell>
        </row>
        <row r="33">
          <cell r="A33">
            <v>454014</v>
          </cell>
          <cell r="B33">
            <v>776</v>
          </cell>
        </row>
        <row r="34">
          <cell r="A34">
            <v>9308</v>
          </cell>
          <cell r="B34">
            <v>779</v>
          </cell>
        </row>
        <row r="35">
          <cell r="A35">
            <v>302353</v>
          </cell>
          <cell r="B35">
            <v>784</v>
          </cell>
        </row>
        <row r="36">
          <cell r="A36">
            <v>164407</v>
          </cell>
          <cell r="B36">
            <v>786</v>
          </cell>
        </row>
        <row r="37">
          <cell r="A37">
            <v>62177</v>
          </cell>
          <cell r="B37">
            <v>788</v>
          </cell>
        </row>
        <row r="38">
          <cell r="A38">
            <v>457060</v>
          </cell>
          <cell r="B38">
            <v>789</v>
          </cell>
        </row>
        <row r="39">
          <cell r="A39">
            <v>3515</v>
          </cell>
          <cell r="B39">
            <v>792</v>
          </cell>
        </row>
        <row r="40">
          <cell r="A40">
            <v>469677</v>
          </cell>
          <cell r="B40">
            <v>794</v>
          </cell>
        </row>
        <row r="41">
          <cell r="A41">
            <v>30573</v>
          </cell>
          <cell r="B41">
            <v>795</v>
          </cell>
        </row>
        <row r="42">
          <cell r="A42">
            <v>4718</v>
          </cell>
          <cell r="B42">
            <v>796</v>
          </cell>
        </row>
        <row r="43">
          <cell r="A43">
            <v>213809</v>
          </cell>
          <cell r="B43">
            <v>798</v>
          </cell>
        </row>
        <row r="44">
          <cell r="A44">
            <v>15587</v>
          </cell>
          <cell r="B44">
            <v>799</v>
          </cell>
        </row>
        <row r="45">
          <cell r="A45">
            <v>274674</v>
          </cell>
          <cell r="B45">
            <v>801</v>
          </cell>
        </row>
        <row r="46">
          <cell r="A46">
            <v>3867</v>
          </cell>
          <cell r="B46">
            <v>802</v>
          </cell>
        </row>
        <row r="47">
          <cell r="A47">
            <v>6699</v>
          </cell>
          <cell r="B47">
            <v>804</v>
          </cell>
        </row>
        <row r="48">
          <cell r="A48">
            <v>250356</v>
          </cell>
          <cell r="B48">
            <v>806</v>
          </cell>
        </row>
        <row r="49">
          <cell r="A49">
            <v>30122</v>
          </cell>
          <cell r="B49">
            <v>809</v>
          </cell>
        </row>
        <row r="50">
          <cell r="A50">
            <v>1602</v>
          </cell>
          <cell r="B50">
            <v>811</v>
          </cell>
        </row>
        <row r="51">
          <cell r="A51">
            <v>7969</v>
          </cell>
          <cell r="B51">
            <v>812</v>
          </cell>
        </row>
        <row r="52">
          <cell r="A52">
            <v>12350</v>
          </cell>
          <cell r="B52">
            <v>815</v>
          </cell>
        </row>
        <row r="53">
          <cell r="A53">
            <v>4669</v>
          </cell>
          <cell r="B53">
            <v>817</v>
          </cell>
        </row>
        <row r="54">
          <cell r="A54">
            <v>274731</v>
          </cell>
          <cell r="B54">
            <v>818</v>
          </cell>
        </row>
        <row r="55">
          <cell r="A55">
            <v>6278</v>
          </cell>
          <cell r="B55">
            <v>822</v>
          </cell>
        </row>
        <row r="56">
          <cell r="A56">
            <v>8149</v>
          </cell>
          <cell r="B56">
            <v>823</v>
          </cell>
        </row>
        <row r="57">
          <cell r="A57">
            <v>447890</v>
          </cell>
          <cell r="B57">
            <v>824</v>
          </cell>
        </row>
        <row r="58">
          <cell r="A58">
            <v>330558</v>
          </cell>
          <cell r="B58">
            <v>825</v>
          </cell>
        </row>
        <row r="59">
          <cell r="A59">
            <v>334217</v>
          </cell>
          <cell r="B59">
            <v>826</v>
          </cell>
        </row>
        <row r="60">
          <cell r="A60">
            <v>463449</v>
          </cell>
          <cell r="B60">
            <v>828</v>
          </cell>
        </row>
        <row r="61">
          <cell r="A61">
            <v>195535</v>
          </cell>
          <cell r="B61">
            <v>829</v>
          </cell>
        </row>
        <row r="62">
          <cell r="A62">
            <v>3160</v>
          </cell>
          <cell r="B62">
            <v>831</v>
          </cell>
        </row>
        <row r="63">
          <cell r="A63">
            <v>16827</v>
          </cell>
          <cell r="B63">
            <v>837</v>
          </cell>
        </row>
        <row r="64">
          <cell r="A64">
            <v>207139</v>
          </cell>
          <cell r="B64">
            <v>838</v>
          </cell>
        </row>
        <row r="65">
          <cell r="A65">
            <v>10098</v>
          </cell>
          <cell r="B65">
            <v>850</v>
          </cell>
        </row>
        <row r="66">
          <cell r="A66">
            <v>432485</v>
          </cell>
          <cell r="B66">
            <v>853</v>
          </cell>
        </row>
        <row r="67">
          <cell r="A67">
            <v>5642</v>
          </cell>
          <cell r="B67">
            <v>854</v>
          </cell>
        </row>
        <row r="68">
          <cell r="A68">
            <v>180937</v>
          </cell>
          <cell r="B68">
            <v>849</v>
          </cell>
        </row>
        <row r="69">
          <cell r="A69">
            <v>5251</v>
          </cell>
          <cell r="B69">
            <v>850</v>
          </cell>
        </row>
        <row r="70">
          <cell r="A70">
            <v>160973</v>
          </cell>
          <cell r="B70">
            <v>852</v>
          </cell>
        </row>
        <row r="71">
          <cell r="A71">
            <v>61013</v>
          </cell>
          <cell r="B71">
            <v>855</v>
          </cell>
        </row>
        <row r="72">
          <cell r="A72">
            <v>364701</v>
          </cell>
          <cell r="B72">
            <v>859</v>
          </cell>
        </row>
        <row r="73">
          <cell r="A73">
            <v>4636</v>
          </cell>
          <cell r="B73">
            <v>860</v>
          </cell>
        </row>
        <row r="74">
          <cell r="A74">
            <v>110956</v>
          </cell>
          <cell r="B74">
            <v>861</v>
          </cell>
        </row>
        <row r="75">
          <cell r="A75">
            <v>11768</v>
          </cell>
          <cell r="B75">
            <v>864</v>
          </cell>
        </row>
        <row r="76">
          <cell r="A76">
            <v>34237</v>
          </cell>
          <cell r="B76">
            <v>865</v>
          </cell>
        </row>
        <row r="77">
          <cell r="A77">
            <v>8767</v>
          </cell>
          <cell r="B77">
            <v>868</v>
          </cell>
        </row>
        <row r="78">
          <cell r="A78">
            <v>269273</v>
          </cell>
          <cell r="B78">
            <v>871</v>
          </cell>
        </row>
        <row r="79">
          <cell r="A79">
            <v>4906</v>
          </cell>
          <cell r="B79">
            <v>873</v>
          </cell>
        </row>
        <row r="80">
          <cell r="A80">
            <v>2250</v>
          </cell>
          <cell r="B80">
            <v>874</v>
          </cell>
        </row>
        <row r="81">
          <cell r="A81">
            <v>3156</v>
          </cell>
          <cell r="B81">
            <v>879</v>
          </cell>
        </row>
        <row r="82">
          <cell r="A82">
            <v>8042</v>
          </cell>
          <cell r="B82">
            <v>880</v>
          </cell>
        </row>
        <row r="83">
          <cell r="A83">
            <v>4685</v>
          </cell>
          <cell r="B83">
            <v>884</v>
          </cell>
        </row>
        <row r="84">
          <cell r="A84">
            <v>6128</v>
          </cell>
          <cell r="B84">
            <v>886</v>
          </cell>
        </row>
        <row r="85">
          <cell r="A85">
            <v>63342</v>
          </cell>
          <cell r="B85">
            <v>887</v>
          </cell>
        </row>
        <row r="86">
          <cell r="A86">
            <v>87439</v>
          </cell>
          <cell r="B86">
            <v>889</v>
          </cell>
        </row>
        <row r="87">
          <cell r="A87">
            <v>7317</v>
          </cell>
          <cell r="B87">
            <v>890</v>
          </cell>
        </row>
        <row r="88">
          <cell r="A88">
            <v>2180</v>
          </cell>
          <cell r="B88">
            <v>892</v>
          </cell>
        </row>
        <row r="89">
          <cell r="A89">
            <v>8477</v>
          </cell>
          <cell r="B89">
            <v>893</v>
          </cell>
        </row>
        <row r="90">
          <cell r="A90">
            <v>5261</v>
          </cell>
          <cell r="B90">
            <v>894</v>
          </cell>
        </row>
        <row r="91">
          <cell r="A91">
            <v>2120</v>
          </cell>
          <cell r="B91">
            <v>897</v>
          </cell>
        </row>
        <row r="92">
          <cell r="A92">
            <v>286609</v>
          </cell>
          <cell r="B92">
            <v>899</v>
          </cell>
        </row>
        <row r="93">
          <cell r="A93">
            <v>250328</v>
          </cell>
          <cell r="B93">
            <v>900</v>
          </cell>
        </row>
        <row r="94">
          <cell r="A94">
            <v>8477</v>
          </cell>
          <cell r="B94">
            <v>902</v>
          </cell>
        </row>
        <row r="95">
          <cell r="A95">
            <v>11187</v>
          </cell>
          <cell r="B95">
            <v>904</v>
          </cell>
        </row>
        <row r="96">
          <cell r="A96">
            <v>2133</v>
          </cell>
          <cell r="B96">
            <v>905</v>
          </cell>
        </row>
        <row r="97">
          <cell r="A97">
            <v>89563</v>
          </cell>
          <cell r="B97">
            <v>909</v>
          </cell>
        </row>
        <row r="98">
          <cell r="A98">
            <v>284447</v>
          </cell>
          <cell r="B98">
            <v>910</v>
          </cell>
        </row>
        <row r="99">
          <cell r="A99">
            <v>12836</v>
          </cell>
          <cell r="B99">
            <v>914</v>
          </cell>
        </row>
        <row r="100">
          <cell r="A100">
            <v>2466</v>
          </cell>
          <cell r="B100">
            <v>916</v>
          </cell>
        </row>
        <row r="101">
          <cell r="A101">
            <v>11567</v>
          </cell>
          <cell r="B101">
            <v>917</v>
          </cell>
        </row>
        <row r="102">
          <cell r="A102">
            <v>9542</v>
          </cell>
          <cell r="B102">
            <v>918</v>
          </cell>
        </row>
        <row r="103">
          <cell r="A103">
            <v>11567</v>
          </cell>
          <cell r="B103">
            <v>920</v>
          </cell>
        </row>
        <row r="104">
          <cell r="A104">
            <v>14180</v>
          </cell>
          <cell r="B104">
            <v>923</v>
          </cell>
        </row>
        <row r="105">
          <cell r="A105">
            <v>353018</v>
          </cell>
          <cell r="B105">
            <v>924</v>
          </cell>
        </row>
        <row r="106">
          <cell r="A106">
            <v>2132</v>
          </cell>
          <cell r="B106">
            <v>925</v>
          </cell>
        </row>
        <row r="107">
          <cell r="A107">
            <v>269712</v>
          </cell>
          <cell r="B107">
            <v>926</v>
          </cell>
        </row>
        <row r="108">
          <cell r="A108">
            <v>3177</v>
          </cell>
          <cell r="B108">
            <v>928</v>
          </cell>
        </row>
        <row r="109">
          <cell r="A109">
            <v>64265</v>
          </cell>
          <cell r="B109">
            <v>929</v>
          </cell>
        </row>
        <row r="110">
          <cell r="A110">
            <v>463731</v>
          </cell>
          <cell r="B110">
            <v>930</v>
          </cell>
        </row>
        <row r="111">
          <cell r="A111">
            <v>126117</v>
          </cell>
          <cell r="B111">
            <v>937</v>
          </cell>
        </row>
        <row r="112">
          <cell r="A112">
            <v>427531</v>
          </cell>
          <cell r="B112">
            <v>939</v>
          </cell>
        </row>
        <row r="113">
          <cell r="A113">
            <v>5586</v>
          </cell>
          <cell r="B113">
            <v>941</v>
          </cell>
        </row>
        <row r="114">
          <cell r="A114">
            <v>251507</v>
          </cell>
          <cell r="B114">
            <v>945</v>
          </cell>
        </row>
        <row r="115">
          <cell r="A115">
            <v>12587</v>
          </cell>
          <cell r="B115">
            <v>947</v>
          </cell>
        </row>
        <row r="116">
          <cell r="A116">
            <v>3070</v>
          </cell>
          <cell r="B116">
            <v>948</v>
          </cell>
        </row>
        <row r="117">
          <cell r="A117">
            <v>356670</v>
          </cell>
          <cell r="B117">
            <v>950</v>
          </cell>
        </row>
        <row r="118">
          <cell r="A118">
            <v>6826</v>
          </cell>
          <cell r="B118">
            <v>951</v>
          </cell>
        </row>
        <row r="119">
          <cell r="A119">
            <v>124448</v>
          </cell>
          <cell r="B119">
            <v>953</v>
          </cell>
        </row>
        <row r="120">
          <cell r="A120">
            <v>2003</v>
          </cell>
          <cell r="B120">
            <v>955</v>
          </cell>
        </row>
        <row r="121">
          <cell r="A121">
            <v>4634</v>
          </cell>
          <cell r="B121">
            <v>956</v>
          </cell>
        </row>
        <row r="122">
          <cell r="A122">
            <v>449325</v>
          </cell>
          <cell r="B122">
            <v>957</v>
          </cell>
        </row>
        <row r="123">
          <cell r="A123">
            <v>4100</v>
          </cell>
          <cell r="B123">
            <v>960</v>
          </cell>
        </row>
        <row r="124">
          <cell r="A124">
            <v>2142</v>
          </cell>
          <cell r="B124">
            <v>961</v>
          </cell>
        </row>
        <row r="125">
          <cell r="A125">
            <v>9590</v>
          </cell>
          <cell r="B125">
            <v>962</v>
          </cell>
        </row>
        <row r="126">
          <cell r="A126">
            <v>70573</v>
          </cell>
          <cell r="B126">
            <v>964</v>
          </cell>
        </row>
        <row r="127">
          <cell r="A127">
            <v>9638</v>
          </cell>
          <cell r="B127">
            <v>966</v>
          </cell>
        </row>
        <row r="128">
          <cell r="A128">
            <v>280336</v>
          </cell>
          <cell r="B128">
            <v>968</v>
          </cell>
        </row>
        <row r="129">
          <cell r="A129">
            <v>375557</v>
          </cell>
          <cell r="B129">
            <v>970</v>
          </cell>
        </row>
        <row r="130">
          <cell r="A130">
            <v>9264</v>
          </cell>
          <cell r="B130">
            <v>971</v>
          </cell>
        </row>
        <row r="131">
          <cell r="A131">
            <v>4669</v>
          </cell>
          <cell r="B131">
            <v>972</v>
          </cell>
        </row>
        <row r="132">
          <cell r="A132">
            <v>7876</v>
          </cell>
          <cell r="B132">
            <v>974</v>
          </cell>
        </row>
        <row r="133">
          <cell r="A133">
            <v>164889</v>
          </cell>
          <cell r="B133">
            <v>975</v>
          </cell>
        </row>
        <row r="134">
          <cell r="A134">
            <v>4679</v>
          </cell>
          <cell r="B134">
            <v>977</v>
          </cell>
        </row>
        <row r="135">
          <cell r="A135">
            <v>6368</v>
          </cell>
          <cell r="B135">
            <v>979</v>
          </cell>
        </row>
        <row r="136">
          <cell r="A136">
            <v>1282</v>
          </cell>
          <cell r="B136">
            <v>980</v>
          </cell>
        </row>
        <row r="137">
          <cell r="A137">
            <v>404073</v>
          </cell>
          <cell r="B137">
            <v>981</v>
          </cell>
        </row>
        <row r="138">
          <cell r="A138">
            <v>9985</v>
          </cell>
          <cell r="B138">
            <v>983</v>
          </cell>
        </row>
        <row r="139">
          <cell r="A139">
            <v>8926</v>
          </cell>
          <cell r="B139">
            <v>985</v>
          </cell>
        </row>
        <row r="140">
          <cell r="A140">
            <v>2186</v>
          </cell>
          <cell r="B140">
            <v>986</v>
          </cell>
        </row>
        <row r="141">
          <cell r="A141">
            <v>285627</v>
          </cell>
          <cell r="B141">
            <v>988</v>
          </cell>
        </row>
        <row r="142">
          <cell r="A142">
            <v>197842</v>
          </cell>
          <cell r="B142">
            <v>989</v>
          </cell>
        </row>
        <row r="143">
          <cell r="A143">
            <v>29867</v>
          </cell>
          <cell r="B143">
            <v>991</v>
          </cell>
        </row>
        <row r="144">
          <cell r="A144">
            <v>8823</v>
          </cell>
          <cell r="B144">
            <v>994</v>
          </cell>
        </row>
        <row r="145">
          <cell r="A145">
            <v>2231</v>
          </cell>
          <cell r="B145">
            <v>995</v>
          </cell>
        </row>
        <row r="146">
          <cell r="A146">
            <v>2214</v>
          </cell>
          <cell r="B146">
            <v>996</v>
          </cell>
        </row>
        <row r="147">
          <cell r="A147">
            <v>250823</v>
          </cell>
          <cell r="B147">
            <v>997</v>
          </cell>
        </row>
        <row r="148">
          <cell r="A148">
            <v>252905</v>
          </cell>
          <cell r="B148">
            <v>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ch Summary"/>
      <sheetName val="Nie_Collector_Report"/>
      <sheetName val="Cust &gt; 100K"/>
      <sheetName val="Aged&gt;30 days"/>
      <sheetName val="Cust&gt;30 days&gt;30k"/>
      <sheetName val="Sheet1"/>
      <sheetName val="Sheet2"/>
    </sheetNames>
    <sheetDataSet>
      <sheetData sheetId="0"/>
      <sheetData sheetId="1"/>
      <sheetData sheetId="2"/>
      <sheetData sheetId="3"/>
      <sheetData sheetId="4"/>
      <sheetData sheetId="5">
        <row r="1">
          <cell r="A1">
            <v>7876</v>
          </cell>
          <cell r="B1">
            <v>690</v>
          </cell>
          <cell r="C1">
            <v>39520</v>
          </cell>
        </row>
        <row r="2">
          <cell r="A2">
            <v>4669</v>
          </cell>
          <cell r="B2">
            <v>694</v>
          </cell>
          <cell r="C2">
            <v>39521</v>
          </cell>
        </row>
        <row r="3">
          <cell r="A3">
            <v>29867</v>
          </cell>
          <cell r="B3">
            <v>696</v>
          </cell>
          <cell r="C3">
            <v>39533</v>
          </cell>
        </row>
        <row r="4">
          <cell r="A4">
            <v>404073</v>
          </cell>
          <cell r="B4">
            <v>698</v>
          </cell>
          <cell r="C4">
            <v>39533</v>
          </cell>
        </row>
        <row r="5">
          <cell r="A5">
            <v>197842</v>
          </cell>
          <cell r="B5">
            <v>701</v>
          </cell>
          <cell r="C5">
            <v>39533</v>
          </cell>
        </row>
        <row r="6">
          <cell r="A6">
            <v>285627</v>
          </cell>
          <cell r="B6">
            <v>704</v>
          </cell>
          <cell r="C6">
            <v>39533</v>
          </cell>
        </row>
        <row r="7">
          <cell r="A7">
            <v>330044</v>
          </cell>
          <cell r="B7">
            <v>708</v>
          </cell>
          <cell r="C7">
            <v>39542</v>
          </cell>
        </row>
        <row r="8">
          <cell r="A8">
            <v>7562</v>
          </cell>
          <cell r="B8">
            <v>709</v>
          </cell>
          <cell r="C8">
            <v>39542</v>
          </cell>
        </row>
        <row r="9">
          <cell r="A9">
            <v>12068</v>
          </cell>
          <cell r="B9">
            <v>713</v>
          </cell>
          <cell r="C9">
            <v>39559</v>
          </cell>
        </row>
        <row r="10">
          <cell r="A10">
            <v>5353</v>
          </cell>
          <cell r="B10">
            <v>719</v>
          </cell>
          <cell r="C10">
            <v>39563</v>
          </cell>
        </row>
        <row r="11">
          <cell r="A11">
            <v>9844</v>
          </cell>
          <cell r="B11">
            <v>726</v>
          </cell>
          <cell r="C11">
            <v>39576</v>
          </cell>
        </row>
        <row r="12">
          <cell r="A12">
            <v>3097</v>
          </cell>
          <cell r="B12">
            <v>730</v>
          </cell>
          <cell r="C12">
            <v>39582</v>
          </cell>
        </row>
        <row r="13">
          <cell r="A13">
            <v>432856</v>
          </cell>
          <cell r="B13">
            <v>731</v>
          </cell>
          <cell r="C13">
            <v>39590</v>
          </cell>
        </row>
        <row r="14">
          <cell r="A14">
            <v>76434</v>
          </cell>
          <cell r="B14">
            <v>733</v>
          </cell>
          <cell r="C14">
            <v>39597</v>
          </cell>
        </row>
        <row r="15">
          <cell r="A15">
            <v>7181</v>
          </cell>
          <cell r="B15">
            <v>735</v>
          </cell>
          <cell r="C15">
            <v>39608</v>
          </cell>
        </row>
        <row r="16">
          <cell r="A16">
            <v>322585</v>
          </cell>
          <cell r="B16">
            <v>737</v>
          </cell>
          <cell r="C16">
            <v>39609</v>
          </cell>
        </row>
        <row r="17">
          <cell r="A17">
            <v>2585</v>
          </cell>
          <cell r="B17">
            <v>738</v>
          </cell>
          <cell r="C17">
            <v>39610</v>
          </cell>
        </row>
        <row r="18">
          <cell r="A18">
            <v>395337</v>
          </cell>
          <cell r="B18">
            <v>739</v>
          </cell>
          <cell r="C18">
            <v>39611</v>
          </cell>
        </row>
        <row r="19">
          <cell r="A19">
            <v>446082</v>
          </cell>
          <cell r="B19">
            <v>740</v>
          </cell>
          <cell r="C19">
            <v>39611</v>
          </cell>
        </row>
        <row r="20">
          <cell r="A20">
            <v>2133</v>
          </cell>
          <cell r="B20">
            <v>741</v>
          </cell>
          <cell r="C20">
            <v>39615</v>
          </cell>
        </row>
        <row r="21">
          <cell r="A21">
            <v>30881</v>
          </cell>
          <cell r="B21">
            <v>743</v>
          </cell>
          <cell r="C21">
            <v>39615</v>
          </cell>
        </row>
        <row r="22">
          <cell r="A22">
            <v>292312</v>
          </cell>
          <cell r="B22">
            <v>744</v>
          </cell>
          <cell r="C22">
            <v>39615</v>
          </cell>
        </row>
        <row r="23">
          <cell r="A23">
            <v>436367</v>
          </cell>
          <cell r="B23">
            <v>745</v>
          </cell>
          <cell r="C23">
            <v>39615</v>
          </cell>
        </row>
        <row r="24">
          <cell r="A24">
            <v>2818</v>
          </cell>
          <cell r="B24">
            <v>747</v>
          </cell>
          <cell r="C24">
            <v>39615</v>
          </cell>
        </row>
        <row r="25">
          <cell r="A25">
            <v>460905</v>
          </cell>
          <cell r="B25">
            <v>751</v>
          </cell>
          <cell r="C25">
            <v>39615</v>
          </cell>
        </row>
        <row r="26">
          <cell r="A26">
            <v>328014</v>
          </cell>
          <cell r="B26">
            <v>752</v>
          </cell>
          <cell r="C26">
            <v>39616</v>
          </cell>
        </row>
        <row r="27">
          <cell r="A27">
            <v>370336</v>
          </cell>
          <cell r="B27">
            <v>754</v>
          </cell>
          <cell r="C27">
            <v>39618</v>
          </cell>
        </row>
        <row r="28">
          <cell r="A28">
            <v>3066</v>
          </cell>
          <cell r="B28">
            <v>755</v>
          </cell>
          <cell r="C28">
            <v>39618</v>
          </cell>
        </row>
        <row r="29">
          <cell r="A29">
            <v>272983</v>
          </cell>
          <cell r="B29">
            <v>756</v>
          </cell>
          <cell r="C29">
            <v>39618</v>
          </cell>
        </row>
        <row r="30">
          <cell r="A30">
            <v>8021</v>
          </cell>
          <cell r="B30">
            <v>757</v>
          </cell>
          <cell r="C30">
            <v>39625</v>
          </cell>
        </row>
        <row r="31">
          <cell r="A31">
            <v>10384</v>
          </cell>
          <cell r="B31">
            <v>760</v>
          </cell>
          <cell r="C31">
            <v>39625</v>
          </cell>
        </row>
        <row r="32">
          <cell r="A32">
            <v>412877</v>
          </cell>
          <cell r="B32">
            <v>762</v>
          </cell>
          <cell r="C32">
            <v>39626</v>
          </cell>
        </row>
        <row r="33">
          <cell r="A33">
            <v>2526</v>
          </cell>
          <cell r="B33">
            <v>772</v>
          </cell>
          <cell r="C33">
            <v>39637</v>
          </cell>
        </row>
        <row r="34">
          <cell r="A34">
            <v>3148</v>
          </cell>
          <cell r="B34">
            <v>774</v>
          </cell>
          <cell r="C34">
            <v>39639</v>
          </cell>
        </row>
        <row r="35">
          <cell r="A35">
            <v>15054</v>
          </cell>
          <cell r="B35">
            <v>775</v>
          </cell>
          <cell r="C35">
            <v>39639</v>
          </cell>
        </row>
        <row r="36">
          <cell r="A36">
            <v>454014</v>
          </cell>
          <cell r="B36">
            <v>776</v>
          </cell>
          <cell r="C36">
            <v>39639</v>
          </cell>
        </row>
        <row r="37">
          <cell r="A37">
            <v>9308</v>
          </cell>
          <cell r="B37">
            <v>779</v>
          </cell>
          <cell r="C37">
            <v>39639</v>
          </cell>
        </row>
        <row r="38">
          <cell r="A38">
            <v>302353</v>
          </cell>
          <cell r="B38">
            <v>784</v>
          </cell>
          <cell r="C38">
            <v>39647</v>
          </cell>
        </row>
        <row r="39">
          <cell r="A39">
            <v>164407</v>
          </cell>
          <cell r="B39">
            <v>786</v>
          </cell>
          <cell r="C39">
            <v>39652</v>
          </cell>
        </row>
        <row r="40">
          <cell r="A40">
            <v>62177</v>
          </cell>
          <cell r="B40">
            <v>788</v>
          </cell>
          <cell r="C40">
            <v>39652</v>
          </cell>
        </row>
        <row r="41">
          <cell r="A41">
            <v>457060</v>
          </cell>
          <cell r="B41">
            <v>789</v>
          </cell>
          <cell r="C41">
            <v>39653</v>
          </cell>
        </row>
        <row r="42">
          <cell r="A42">
            <v>2186</v>
          </cell>
          <cell r="B42">
            <v>791</v>
          </cell>
          <cell r="C42">
            <v>39665</v>
          </cell>
        </row>
        <row r="43">
          <cell r="A43">
            <v>3515</v>
          </cell>
          <cell r="B43">
            <v>792</v>
          </cell>
          <cell r="C43">
            <v>39665</v>
          </cell>
        </row>
        <row r="44">
          <cell r="A44">
            <v>469677</v>
          </cell>
          <cell r="B44">
            <v>794</v>
          </cell>
          <cell r="C44">
            <v>39666</v>
          </cell>
        </row>
        <row r="45">
          <cell r="A45">
            <v>30573</v>
          </cell>
          <cell r="B45">
            <v>795</v>
          </cell>
          <cell r="C45">
            <v>39671</v>
          </cell>
        </row>
        <row r="46">
          <cell r="A46">
            <v>4718</v>
          </cell>
          <cell r="B46">
            <v>796</v>
          </cell>
          <cell r="C46">
            <v>39671</v>
          </cell>
        </row>
        <row r="47">
          <cell r="A47">
            <v>213809</v>
          </cell>
          <cell r="B47">
            <v>798</v>
          </cell>
          <cell r="C47">
            <v>39687</v>
          </cell>
        </row>
        <row r="48">
          <cell r="A48">
            <v>15587</v>
          </cell>
          <cell r="B48">
            <v>799</v>
          </cell>
          <cell r="C48">
            <v>39688</v>
          </cell>
        </row>
        <row r="49">
          <cell r="A49">
            <v>274674</v>
          </cell>
          <cell r="B49">
            <v>801</v>
          </cell>
          <cell r="C49">
            <v>39695</v>
          </cell>
        </row>
        <row r="50">
          <cell r="A50">
            <v>3867</v>
          </cell>
          <cell r="B50">
            <v>802</v>
          </cell>
          <cell r="C50">
            <v>39695</v>
          </cell>
        </row>
        <row r="51">
          <cell r="A51">
            <v>6699</v>
          </cell>
          <cell r="B51">
            <v>804</v>
          </cell>
          <cell r="C51">
            <v>39699</v>
          </cell>
        </row>
        <row r="52">
          <cell r="A52">
            <v>250356</v>
          </cell>
          <cell r="B52">
            <v>806</v>
          </cell>
          <cell r="C52">
            <v>39700</v>
          </cell>
        </row>
        <row r="53">
          <cell r="A53">
            <v>30122</v>
          </cell>
          <cell r="B53">
            <v>809</v>
          </cell>
          <cell r="C53">
            <v>39701</v>
          </cell>
        </row>
        <row r="54">
          <cell r="A54">
            <v>1602</v>
          </cell>
          <cell r="B54">
            <v>811</v>
          </cell>
          <cell r="C54">
            <v>39701</v>
          </cell>
        </row>
        <row r="55">
          <cell r="A55">
            <v>7969</v>
          </cell>
          <cell r="B55">
            <v>812</v>
          </cell>
          <cell r="C55">
            <v>39701</v>
          </cell>
        </row>
        <row r="56">
          <cell r="A56">
            <v>2214</v>
          </cell>
          <cell r="B56">
            <v>814</v>
          </cell>
          <cell r="C56">
            <v>39701</v>
          </cell>
        </row>
        <row r="57">
          <cell r="A57">
            <v>12350</v>
          </cell>
          <cell r="B57">
            <v>815</v>
          </cell>
          <cell r="C57">
            <v>39701</v>
          </cell>
        </row>
        <row r="58">
          <cell r="A58">
            <v>4669</v>
          </cell>
          <cell r="B58">
            <v>817</v>
          </cell>
          <cell r="C58">
            <v>39715</v>
          </cell>
        </row>
        <row r="59">
          <cell r="A59">
            <v>274731</v>
          </cell>
          <cell r="B59">
            <v>818</v>
          </cell>
          <cell r="C59">
            <v>39716</v>
          </cell>
        </row>
        <row r="60">
          <cell r="A60">
            <v>6278</v>
          </cell>
          <cell r="B60">
            <v>822</v>
          </cell>
          <cell r="C60">
            <v>39720</v>
          </cell>
        </row>
        <row r="61">
          <cell r="A61">
            <v>8149</v>
          </cell>
          <cell r="B61">
            <v>823</v>
          </cell>
          <cell r="C61">
            <v>39720</v>
          </cell>
        </row>
        <row r="62">
          <cell r="A62">
            <v>447890</v>
          </cell>
          <cell r="B62">
            <v>824</v>
          </cell>
          <cell r="C62">
            <v>39720</v>
          </cell>
        </row>
        <row r="63">
          <cell r="A63">
            <v>330558</v>
          </cell>
          <cell r="B63">
            <v>825</v>
          </cell>
          <cell r="C63">
            <v>39721</v>
          </cell>
        </row>
        <row r="64">
          <cell r="A64">
            <v>334217</v>
          </cell>
          <cell r="B64">
            <v>826</v>
          </cell>
          <cell r="C64">
            <v>39721</v>
          </cell>
        </row>
        <row r="65">
          <cell r="A65">
            <v>463449</v>
          </cell>
          <cell r="B65">
            <v>828</v>
          </cell>
          <cell r="C65">
            <v>39722</v>
          </cell>
        </row>
        <row r="66">
          <cell r="A66">
            <v>195535</v>
          </cell>
          <cell r="B66">
            <v>829</v>
          </cell>
          <cell r="C66">
            <v>39722</v>
          </cell>
        </row>
        <row r="67">
          <cell r="A67">
            <v>3160</v>
          </cell>
          <cell r="B67">
            <v>831</v>
          </cell>
          <cell r="C67">
            <v>39723</v>
          </cell>
        </row>
        <row r="68">
          <cell r="A68">
            <v>16827</v>
          </cell>
          <cell r="B68">
            <v>837</v>
          </cell>
          <cell r="C68">
            <v>39734</v>
          </cell>
        </row>
        <row r="69">
          <cell r="A69">
            <v>207139</v>
          </cell>
          <cell r="B69">
            <v>838</v>
          </cell>
          <cell r="C69">
            <v>39734</v>
          </cell>
        </row>
        <row r="70">
          <cell r="A70">
            <v>10098</v>
          </cell>
          <cell r="B70">
            <v>850</v>
          </cell>
          <cell r="C70">
            <v>39751</v>
          </cell>
        </row>
        <row r="71">
          <cell r="A71">
            <v>432485</v>
          </cell>
          <cell r="B71">
            <v>853</v>
          </cell>
          <cell r="C71">
            <v>39751</v>
          </cell>
        </row>
        <row r="72">
          <cell r="A72">
            <v>5642</v>
          </cell>
          <cell r="B72">
            <v>854</v>
          </cell>
          <cell r="C72">
            <v>39752</v>
          </cell>
        </row>
        <row r="73">
          <cell r="A73">
            <v>180937</v>
          </cell>
          <cell r="B73">
            <v>849</v>
          </cell>
          <cell r="C73">
            <v>39756</v>
          </cell>
        </row>
        <row r="74">
          <cell r="A74">
            <v>5251</v>
          </cell>
          <cell r="B74">
            <v>850</v>
          </cell>
          <cell r="C74">
            <v>39756</v>
          </cell>
        </row>
        <row r="75">
          <cell r="A75">
            <v>160973</v>
          </cell>
          <cell r="B75">
            <v>852</v>
          </cell>
          <cell r="C75">
            <v>39758</v>
          </cell>
        </row>
        <row r="76">
          <cell r="A76">
            <v>61013</v>
          </cell>
          <cell r="B76">
            <v>855</v>
          </cell>
          <cell r="C76">
            <v>39758</v>
          </cell>
        </row>
        <row r="77">
          <cell r="A77">
            <v>364701</v>
          </cell>
          <cell r="B77">
            <v>859</v>
          </cell>
          <cell r="C77">
            <v>39770</v>
          </cell>
        </row>
        <row r="78">
          <cell r="A78">
            <v>4636</v>
          </cell>
          <cell r="B78">
            <v>860</v>
          </cell>
          <cell r="C78">
            <v>39770</v>
          </cell>
        </row>
        <row r="79">
          <cell r="A79">
            <v>110956</v>
          </cell>
          <cell r="B79">
            <v>861</v>
          </cell>
          <cell r="C79">
            <v>39773</v>
          </cell>
        </row>
        <row r="80">
          <cell r="A80">
            <v>11768</v>
          </cell>
          <cell r="B80">
            <v>864</v>
          </cell>
          <cell r="C80">
            <v>39777</v>
          </cell>
        </row>
        <row r="81">
          <cell r="A81">
            <v>34237</v>
          </cell>
          <cell r="B81">
            <v>865</v>
          </cell>
          <cell r="C81">
            <v>39777</v>
          </cell>
        </row>
        <row r="82">
          <cell r="A82">
            <v>8767</v>
          </cell>
          <cell r="B82">
            <v>868</v>
          </cell>
          <cell r="C82">
            <v>39784</v>
          </cell>
        </row>
        <row r="83">
          <cell r="A83">
            <v>269273</v>
          </cell>
          <cell r="B83">
            <v>871</v>
          </cell>
          <cell r="C83">
            <v>39784</v>
          </cell>
        </row>
        <row r="84">
          <cell r="A84">
            <v>4906</v>
          </cell>
          <cell r="B84">
            <v>873</v>
          </cell>
          <cell r="C84">
            <v>39784</v>
          </cell>
        </row>
        <row r="85">
          <cell r="A85">
            <v>2250</v>
          </cell>
          <cell r="B85">
            <v>874</v>
          </cell>
          <cell r="C85">
            <v>39784</v>
          </cell>
        </row>
        <row r="86">
          <cell r="A86">
            <v>3156</v>
          </cell>
          <cell r="B86">
            <v>879</v>
          </cell>
          <cell r="C86">
            <v>39784</v>
          </cell>
        </row>
        <row r="87">
          <cell r="A87">
            <v>8042</v>
          </cell>
          <cell r="B87">
            <v>880</v>
          </cell>
          <cell r="C87">
            <v>39784</v>
          </cell>
        </row>
        <row r="88">
          <cell r="A88">
            <v>4685</v>
          </cell>
          <cell r="B88">
            <v>884</v>
          </cell>
          <cell r="C88">
            <v>39784</v>
          </cell>
        </row>
        <row r="89">
          <cell r="A89">
            <v>6128</v>
          </cell>
          <cell r="B89">
            <v>886</v>
          </cell>
          <cell r="C89">
            <v>39784</v>
          </cell>
        </row>
        <row r="90">
          <cell r="A90">
            <v>63342</v>
          </cell>
          <cell r="B90">
            <v>887</v>
          </cell>
          <cell r="C90">
            <v>39784</v>
          </cell>
        </row>
        <row r="91">
          <cell r="A91">
            <v>87439</v>
          </cell>
          <cell r="B91">
            <v>889</v>
          </cell>
          <cell r="C91">
            <v>39784</v>
          </cell>
        </row>
        <row r="92">
          <cell r="A92">
            <v>7317</v>
          </cell>
          <cell r="B92">
            <v>890</v>
          </cell>
          <cell r="C92">
            <v>39785</v>
          </cell>
        </row>
        <row r="93">
          <cell r="A93">
            <v>2180</v>
          </cell>
          <cell r="B93">
            <v>892</v>
          </cell>
          <cell r="C93">
            <v>39786</v>
          </cell>
        </row>
        <row r="94">
          <cell r="A94">
            <v>8477</v>
          </cell>
          <cell r="B94">
            <v>893</v>
          </cell>
          <cell r="C94">
            <v>39791</v>
          </cell>
        </row>
        <row r="95">
          <cell r="A95">
            <v>5261</v>
          </cell>
          <cell r="B95">
            <v>894</v>
          </cell>
          <cell r="C95">
            <v>39794</v>
          </cell>
        </row>
        <row r="96">
          <cell r="A96">
            <v>2120</v>
          </cell>
          <cell r="B96">
            <v>897</v>
          </cell>
          <cell r="C96">
            <v>39798</v>
          </cell>
        </row>
        <row r="97">
          <cell r="A97">
            <v>286609</v>
          </cell>
          <cell r="B97">
            <v>899</v>
          </cell>
          <cell r="C97">
            <v>39798</v>
          </cell>
        </row>
        <row r="98">
          <cell r="A98">
            <v>250328</v>
          </cell>
          <cell r="B98">
            <v>900</v>
          </cell>
          <cell r="C98">
            <v>39799</v>
          </cell>
        </row>
        <row r="99">
          <cell r="A99">
            <v>8477</v>
          </cell>
          <cell r="B99">
            <v>902</v>
          </cell>
          <cell r="C99">
            <v>39800</v>
          </cell>
        </row>
        <row r="100">
          <cell r="A100">
            <v>11187</v>
          </cell>
          <cell r="B100">
            <v>904</v>
          </cell>
          <cell r="C100">
            <v>39801</v>
          </cell>
        </row>
        <row r="101">
          <cell r="A101">
            <v>2133</v>
          </cell>
          <cell r="B101">
            <v>905</v>
          </cell>
          <cell r="C101">
            <v>39801</v>
          </cell>
        </row>
        <row r="102">
          <cell r="A102">
            <v>89563</v>
          </cell>
          <cell r="B102">
            <v>909</v>
          </cell>
          <cell r="C102">
            <v>39811</v>
          </cell>
        </row>
        <row r="103">
          <cell r="A103">
            <v>284447</v>
          </cell>
          <cell r="B103">
            <v>910</v>
          </cell>
          <cell r="C103">
            <v>39811</v>
          </cell>
        </row>
        <row r="104">
          <cell r="A104">
            <v>250823</v>
          </cell>
          <cell r="B104">
            <v>911</v>
          </cell>
          <cell r="C104">
            <v>39811</v>
          </cell>
        </row>
        <row r="105">
          <cell r="A105">
            <v>12836</v>
          </cell>
          <cell r="B105">
            <v>914</v>
          </cell>
          <cell r="C105">
            <v>39812</v>
          </cell>
        </row>
        <row r="106">
          <cell r="A106">
            <v>2466</v>
          </cell>
          <cell r="B106">
            <v>916</v>
          </cell>
          <cell r="C106">
            <v>39813</v>
          </cell>
        </row>
        <row r="107">
          <cell r="A107">
            <v>11567</v>
          </cell>
          <cell r="B107">
            <v>917</v>
          </cell>
          <cell r="C107">
            <v>39820</v>
          </cell>
        </row>
        <row r="108">
          <cell r="A108">
            <v>9542</v>
          </cell>
          <cell r="B108">
            <v>918</v>
          </cell>
          <cell r="C108">
            <v>39815</v>
          </cell>
        </row>
        <row r="109">
          <cell r="A109">
            <v>11567</v>
          </cell>
          <cell r="B109">
            <v>920</v>
          </cell>
          <cell r="C109">
            <v>39821</v>
          </cell>
        </row>
        <row r="110">
          <cell r="A110">
            <v>14180</v>
          </cell>
          <cell r="B110">
            <v>923</v>
          </cell>
          <cell r="C110">
            <v>39825</v>
          </cell>
        </row>
        <row r="111">
          <cell r="A111">
            <v>353018</v>
          </cell>
          <cell r="B111">
            <v>924</v>
          </cell>
          <cell r="C111">
            <v>39828</v>
          </cell>
        </row>
        <row r="112">
          <cell r="A112">
            <v>2132</v>
          </cell>
          <cell r="B112">
            <v>925</v>
          </cell>
          <cell r="C112">
            <v>39828</v>
          </cell>
        </row>
        <row r="113">
          <cell r="A113">
            <v>269712</v>
          </cell>
          <cell r="B113">
            <v>926</v>
          </cell>
          <cell r="C113">
            <v>39825</v>
          </cell>
        </row>
        <row r="114">
          <cell r="A114">
            <v>3177</v>
          </cell>
          <cell r="B114">
            <v>928</v>
          </cell>
          <cell r="C114">
            <v>39825</v>
          </cell>
        </row>
        <row r="115">
          <cell r="A115">
            <v>64265</v>
          </cell>
          <cell r="B115">
            <v>929</v>
          </cell>
          <cell r="C115">
            <v>39829</v>
          </cell>
        </row>
        <row r="116">
          <cell r="A116">
            <v>463731</v>
          </cell>
          <cell r="B116">
            <v>930</v>
          </cell>
          <cell r="C116">
            <v>39835</v>
          </cell>
        </row>
        <row r="117">
          <cell r="A117">
            <v>126117</v>
          </cell>
          <cell r="B117">
            <v>937</v>
          </cell>
          <cell r="C117">
            <v>39840</v>
          </cell>
        </row>
        <row r="118">
          <cell r="A118">
            <v>427531</v>
          </cell>
          <cell r="B118">
            <v>939</v>
          </cell>
          <cell r="C118">
            <v>39842</v>
          </cell>
        </row>
        <row r="119">
          <cell r="A119">
            <v>5586</v>
          </cell>
          <cell r="B119">
            <v>941</v>
          </cell>
          <cell r="C119">
            <v>39842</v>
          </cell>
        </row>
        <row r="120">
          <cell r="A120">
            <v>251507</v>
          </cell>
          <cell r="B120">
            <v>945</v>
          </cell>
          <cell r="C120">
            <v>39846</v>
          </cell>
        </row>
        <row r="121">
          <cell r="A121">
            <v>12587</v>
          </cell>
          <cell r="B121">
            <v>947</v>
          </cell>
          <cell r="C121">
            <v>39847</v>
          </cell>
        </row>
        <row r="122">
          <cell r="A122">
            <v>3070</v>
          </cell>
          <cell r="B122">
            <v>948</v>
          </cell>
          <cell r="C122">
            <v>39847</v>
          </cell>
        </row>
        <row r="123">
          <cell r="A123">
            <v>356670</v>
          </cell>
          <cell r="B123">
            <v>950</v>
          </cell>
          <cell r="C123">
            <v>39848</v>
          </cell>
        </row>
        <row r="124">
          <cell r="A124">
            <v>6826</v>
          </cell>
          <cell r="B124">
            <v>951</v>
          </cell>
          <cell r="C124">
            <v>39848</v>
          </cell>
        </row>
        <row r="125">
          <cell r="A125">
            <v>124448</v>
          </cell>
          <cell r="B125">
            <v>953</v>
          </cell>
          <cell r="C125">
            <v>39850</v>
          </cell>
        </row>
        <row r="126">
          <cell r="A126">
            <v>2003</v>
          </cell>
          <cell r="B126">
            <v>955</v>
          </cell>
          <cell r="C126">
            <v>39855</v>
          </cell>
        </row>
        <row r="127">
          <cell r="A127">
            <v>4634</v>
          </cell>
          <cell r="B127">
            <v>956</v>
          </cell>
          <cell r="C127">
            <v>39856</v>
          </cell>
        </row>
        <row r="128">
          <cell r="A128">
            <v>449325</v>
          </cell>
          <cell r="B128">
            <v>957</v>
          </cell>
          <cell r="C128">
            <v>39857</v>
          </cell>
        </row>
        <row r="129">
          <cell r="A129">
            <v>4100</v>
          </cell>
          <cell r="B129">
            <v>960</v>
          </cell>
          <cell r="C129">
            <v>39855</v>
          </cell>
        </row>
        <row r="130">
          <cell r="A130">
            <v>2142</v>
          </cell>
          <cell r="B130">
            <v>961</v>
          </cell>
          <cell r="C130">
            <v>39855</v>
          </cell>
        </row>
        <row r="131">
          <cell r="A131">
            <v>9590</v>
          </cell>
          <cell r="B131">
            <v>962</v>
          </cell>
          <cell r="C131">
            <v>39861</v>
          </cell>
        </row>
        <row r="132">
          <cell r="A132">
            <v>70573</v>
          </cell>
          <cell r="B132">
            <v>964</v>
          </cell>
          <cell r="C132">
            <v>39862</v>
          </cell>
        </row>
        <row r="133">
          <cell r="A133">
            <v>9638</v>
          </cell>
          <cell r="B133">
            <v>966</v>
          </cell>
          <cell r="C133">
            <v>39864</v>
          </cell>
        </row>
        <row r="134">
          <cell r="A134">
            <v>280336</v>
          </cell>
          <cell r="B134">
            <v>968</v>
          </cell>
          <cell r="C134">
            <v>39867</v>
          </cell>
        </row>
        <row r="135">
          <cell r="A135">
            <v>375557</v>
          </cell>
          <cell r="B135">
            <v>970</v>
          </cell>
          <cell r="C135">
            <v>39870</v>
          </cell>
        </row>
        <row r="136">
          <cell r="A136">
            <v>9264</v>
          </cell>
          <cell r="B136">
            <v>971</v>
          </cell>
          <cell r="C136">
            <v>39871</v>
          </cell>
        </row>
        <row r="137">
          <cell r="A137">
            <v>4669</v>
          </cell>
          <cell r="B137">
            <v>972</v>
          </cell>
          <cell r="C137">
            <v>39876</v>
          </cell>
        </row>
        <row r="138">
          <cell r="A138">
            <v>164889</v>
          </cell>
          <cell r="B138">
            <v>975</v>
          </cell>
          <cell r="C138">
            <v>39876</v>
          </cell>
        </row>
        <row r="139">
          <cell r="A139">
            <v>4679</v>
          </cell>
          <cell r="B139">
            <v>977</v>
          </cell>
          <cell r="C139">
            <v>39876</v>
          </cell>
        </row>
        <row r="140">
          <cell r="A140">
            <v>252905</v>
          </cell>
          <cell r="B140">
            <v>978</v>
          </cell>
          <cell r="C140">
            <v>39878</v>
          </cell>
        </row>
      </sheetData>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or Report"/>
      <sheetName val="Collector Report excl. credits"/>
      <sheetName val="Branch Summary (excl credits)"/>
      <sheetName val="Branch Summary"/>
      <sheetName val="TOP 10 Outstanding balance"/>
      <sheetName val="Customer &gt;30d &gt;30k"/>
      <sheetName val="Aged&gt;30 days"/>
      <sheetName val="&gt; 100K "/>
      <sheetName val="Checking"/>
      <sheetName val="Sheet2"/>
      <sheetName val="Sheet3"/>
    </sheetNames>
    <sheetDataSet>
      <sheetData sheetId="0">
        <row r="136">
          <cell r="D136">
            <v>1206495.78</v>
          </cell>
        </row>
      </sheetData>
      <sheetData sheetId="1">
        <row r="125">
          <cell r="D125">
            <v>1238836.75</v>
          </cell>
        </row>
      </sheetData>
      <sheetData sheetId="2"/>
      <sheetData sheetId="3"/>
      <sheetData sheetId="4"/>
      <sheetData sheetId="5"/>
      <sheetData sheetId="6"/>
      <sheetData sheetId="7"/>
      <sheetData sheetId="8"/>
      <sheetData sheetId="9">
        <row r="1">
          <cell r="A1" t="str">
            <v>Customer No.</v>
          </cell>
          <cell r="B1" t="str">
            <v>File Ref.</v>
          </cell>
          <cell r="C1" t="str">
            <v>Date</v>
          </cell>
        </row>
        <row r="2">
          <cell r="A2">
            <v>489889</v>
          </cell>
          <cell r="B2">
            <v>1247</v>
          </cell>
          <cell r="C2">
            <v>40331</v>
          </cell>
        </row>
        <row r="3">
          <cell r="A3">
            <v>256914</v>
          </cell>
          <cell r="B3">
            <v>1248</v>
          </cell>
          <cell r="C3">
            <v>40340</v>
          </cell>
        </row>
        <row r="4">
          <cell r="A4">
            <v>3814</v>
          </cell>
          <cell r="B4">
            <v>1251</v>
          </cell>
          <cell r="C4">
            <v>40345</v>
          </cell>
        </row>
        <row r="5">
          <cell r="A5">
            <v>110956</v>
          </cell>
          <cell r="B5">
            <v>1253</v>
          </cell>
          <cell r="C5">
            <v>40345</v>
          </cell>
        </row>
        <row r="6">
          <cell r="A6">
            <v>2818</v>
          </cell>
          <cell r="B6">
            <v>1254</v>
          </cell>
          <cell r="C6">
            <v>40346</v>
          </cell>
        </row>
        <row r="7">
          <cell r="A7">
            <v>8021</v>
          </cell>
          <cell r="B7">
            <v>1257</v>
          </cell>
          <cell r="C7">
            <v>40351</v>
          </cell>
        </row>
        <row r="8">
          <cell r="A8">
            <v>8149</v>
          </cell>
          <cell r="B8">
            <v>1259</v>
          </cell>
          <cell r="C8">
            <v>40351</v>
          </cell>
        </row>
        <row r="9">
          <cell r="A9">
            <v>447890</v>
          </cell>
          <cell r="B9">
            <v>1262</v>
          </cell>
          <cell r="C9">
            <v>40353</v>
          </cell>
        </row>
        <row r="10">
          <cell r="A10">
            <v>370336</v>
          </cell>
          <cell r="B10">
            <v>1263</v>
          </cell>
          <cell r="C10">
            <v>40354</v>
          </cell>
        </row>
        <row r="11">
          <cell r="A11">
            <v>436367</v>
          </cell>
          <cell r="B11">
            <v>1264</v>
          </cell>
          <cell r="C11">
            <v>40354</v>
          </cell>
        </row>
        <row r="12">
          <cell r="A12">
            <v>12551</v>
          </cell>
          <cell r="B12">
            <v>1268</v>
          </cell>
          <cell r="C12">
            <v>40354</v>
          </cell>
        </row>
        <row r="13">
          <cell r="A13">
            <v>9590</v>
          </cell>
          <cell r="B13">
            <v>1269</v>
          </cell>
          <cell r="C13">
            <v>40354</v>
          </cell>
        </row>
        <row r="14">
          <cell r="A14">
            <v>9294</v>
          </cell>
          <cell r="B14">
            <v>1270</v>
          </cell>
          <cell r="C14">
            <v>40354</v>
          </cell>
        </row>
        <row r="15">
          <cell r="A15">
            <v>198707</v>
          </cell>
          <cell r="B15">
            <v>1271</v>
          </cell>
          <cell r="C15">
            <v>40354</v>
          </cell>
        </row>
        <row r="16">
          <cell r="A16">
            <v>30881</v>
          </cell>
          <cell r="B16">
            <v>1272</v>
          </cell>
          <cell r="C16">
            <v>40354</v>
          </cell>
        </row>
        <row r="17">
          <cell r="A17">
            <v>70573</v>
          </cell>
          <cell r="B17">
            <v>1273</v>
          </cell>
          <cell r="C17">
            <v>40354</v>
          </cell>
        </row>
        <row r="18">
          <cell r="A18">
            <v>164407</v>
          </cell>
          <cell r="B18">
            <v>1274</v>
          </cell>
          <cell r="C18">
            <v>40357</v>
          </cell>
        </row>
        <row r="19">
          <cell r="A19">
            <v>434313</v>
          </cell>
          <cell r="B19">
            <v>1275</v>
          </cell>
          <cell r="C19">
            <v>40358</v>
          </cell>
        </row>
        <row r="20">
          <cell r="A20">
            <v>228312</v>
          </cell>
          <cell r="B20">
            <v>1276</v>
          </cell>
          <cell r="C20">
            <v>40358</v>
          </cell>
        </row>
        <row r="21">
          <cell r="A21">
            <v>2920</v>
          </cell>
          <cell r="B21">
            <v>1277</v>
          </cell>
          <cell r="C21">
            <v>40359</v>
          </cell>
        </row>
        <row r="22">
          <cell r="A22">
            <v>492448</v>
          </cell>
          <cell r="B22">
            <v>1278</v>
          </cell>
          <cell r="C22">
            <v>40359</v>
          </cell>
        </row>
        <row r="23">
          <cell r="A23">
            <v>3765</v>
          </cell>
          <cell r="B23">
            <v>1280</v>
          </cell>
          <cell r="C23">
            <v>40359</v>
          </cell>
        </row>
        <row r="24">
          <cell r="A24">
            <v>13255</v>
          </cell>
          <cell r="B24">
            <v>1281</v>
          </cell>
          <cell r="C24">
            <v>40361</v>
          </cell>
        </row>
        <row r="25">
          <cell r="A25">
            <v>164889</v>
          </cell>
          <cell r="B25">
            <v>1282</v>
          </cell>
          <cell r="C25">
            <v>40364</v>
          </cell>
        </row>
        <row r="26">
          <cell r="A26">
            <v>428173</v>
          </cell>
          <cell r="B26">
            <v>1283</v>
          </cell>
          <cell r="C26">
            <v>40367</v>
          </cell>
        </row>
        <row r="27">
          <cell r="A27">
            <v>479763</v>
          </cell>
          <cell r="B27">
            <v>1284</v>
          </cell>
          <cell r="C27">
            <v>40367</v>
          </cell>
        </row>
        <row r="28">
          <cell r="A28">
            <v>56746</v>
          </cell>
          <cell r="B28">
            <v>1286</v>
          </cell>
          <cell r="C28">
            <v>40371</v>
          </cell>
        </row>
        <row r="29">
          <cell r="A29">
            <v>269273</v>
          </cell>
          <cell r="B29">
            <v>1289</v>
          </cell>
          <cell r="C29">
            <v>40374</v>
          </cell>
        </row>
        <row r="30">
          <cell r="A30">
            <v>9264</v>
          </cell>
          <cell r="B30">
            <v>1290</v>
          </cell>
          <cell r="C30">
            <v>40374</v>
          </cell>
        </row>
        <row r="31">
          <cell r="A31">
            <v>302353</v>
          </cell>
          <cell r="B31">
            <v>1291</v>
          </cell>
          <cell r="C31">
            <v>40374</v>
          </cell>
        </row>
        <row r="32">
          <cell r="A32">
            <v>279859</v>
          </cell>
          <cell r="B32">
            <v>1293</v>
          </cell>
          <cell r="C32">
            <v>40378</v>
          </cell>
        </row>
        <row r="33">
          <cell r="A33">
            <v>62177</v>
          </cell>
          <cell r="B33">
            <v>1295</v>
          </cell>
          <cell r="C33">
            <v>40386</v>
          </cell>
        </row>
        <row r="34">
          <cell r="A34">
            <v>454064</v>
          </cell>
          <cell r="B34">
            <v>1296</v>
          </cell>
          <cell r="C34">
            <v>40386</v>
          </cell>
        </row>
        <row r="35">
          <cell r="A35">
            <v>457060</v>
          </cell>
          <cell r="B35">
            <v>1297</v>
          </cell>
          <cell r="C35">
            <v>40386</v>
          </cell>
        </row>
        <row r="36">
          <cell r="A36">
            <v>2526</v>
          </cell>
          <cell r="B36">
            <v>1298</v>
          </cell>
          <cell r="C36">
            <v>40386</v>
          </cell>
        </row>
        <row r="37">
          <cell r="A37">
            <v>330044</v>
          </cell>
          <cell r="B37">
            <v>1301</v>
          </cell>
          <cell r="C37">
            <v>40394</v>
          </cell>
        </row>
        <row r="38">
          <cell r="A38">
            <v>437905</v>
          </cell>
          <cell r="B38">
            <v>1303</v>
          </cell>
          <cell r="C38">
            <v>40407</v>
          </cell>
        </row>
        <row r="39">
          <cell r="A39">
            <v>469312</v>
          </cell>
          <cell r="B39">
            <v>1304</v>
          </cell>
          <cell r="C39">
            <v>40408</v>
          </cell>
        </row>
        <row r="40">
          <cell r="A40">
            <v>201040</v>
          </cell>
          <cell r="B40">
            <v>1305</v>
          </cell>
          <cell r="C40">
            <v>40408</v>
          </cell>
        </row>
        <row r="41">
          <cell r="A41">
            <v>227694</v>
          </cell>
          <cell r="B41">
            <v>1306</v>
          </cell>
          <cell r="C41">
            <v>40409</v>
          </cell>
        </row>
        <row r="42">
          <cell r="A42">
            <v>6382</v>
          </cell>
          <cell r="B42">
            <v>1307</v>
          </cell>
          <cell r="C42">
            <v>40410</v>
          </cell>
        </row>
        <row r="43">
          <cell r="A43">
            <v>101220</v>
          </cell>
          <cell r="B43">
            <v>1309</v>
          </cell>
          <cell r="C43">
            <v>40413</v>
          </cell>
        </row>
        <row r="44">
          <cell r="A44">
            <v>441652</v>
          </cell>
          <cell r="B44">
            <v>1310</v>
          </cell>
          <cell r="C44">
            <v>40413</v>
          </cell>
        </row>
        <row r="45">
          <cell r="A45">
            <v>250911</v>
          </cell>
          <cell r="B45">
            <v>1311</v>
          </cell>
          <cell r="C45">
            <v>40414</v>
          </cell>
        </row>
        <row r="46">
          <cell r="A46">
            <v>9844</v>
          </cell>
          <cell r="B46">
            <v>1312</v>
          </cell>
          <cell r="C46">
            <v>40416</v>
          </cell>
        </row>
        <row r="47">
          <cell r="A47">
            <v>3070</v>
          </cell>
          <cell r="B47">
            <v>1313</v>
          </cell>
          <cell r="C47">
            <v>40422</v>
          </cell>
        </row>
        <row r="48">
          <cell r="A48">
            <v>432743</v>
          </cell>
          <cell r="B48">
            <v>1314</v>
          </cell>
          <cell r="C48">
            <v>40422</v>
          </cell>
        </row>
        <row r="49">
          <cell r="A49">
            <v>5464</v>
          </cell>
          <cell r="B49">
            <v>1315</v>
          </cell>
          <cell r="C49">
            <v>40423</v>
          </cell>
        </row>
        <row r="50">
          <cell r="A50">
            <v>334217</v>
          </cell>
          <cell r="B50">
            <v>1319</v>
          </cell>
          <cell r="C50">
            <v>40430</v>
          </cell>
        </row>
        <row r="51">
          <cell r="A51">
            <v>274674</v>
          </cell>
          <cell r="B51">
            <v>1320</v>
          </cell>
          <cell r="C51">
            <v>40434</v>
          </cell>
        </row>
        <row r="52">
          <cell r="A52">
            <v>17638</v>
          </cell>
          <cell r="B52">
            <v>1322</v>
          </cell>
          <cell r="C52">
            <v>40435</v>
          </cell>
        </row>
        <row r="53">
          <cell r="A53">
            <v>274731</v>
          </cell>
          <cell r="B53">
            <v>1323</v>
          </cell>
          <cell r="C53">
            <v>40435</v>
          </cell>
        </row>
        <row r="54">
          <cell r="A54">
            <v>412877</v>
          </cell>
          <cell r="B54">
            <v>1325</v>
          </cell>
          <cell r="C54">
            <v>40437</v>
          </cell>
        </row>
        <row r="55">
          <cell r="A55">
            <v>12350</v>
          </cell>
          <cell r="B55">
            <v>1327</v>
          </cell>
          <cell r="C55">
            <v>40444</v>
          </cell>
        </row>
        <row r="56">
          <cell r="A56">
            <v>6254</v>
          </cell>
          <cell r="B56">
            <v>1328</v>
          </cell>
          <cell r="C56">
            <v>40444</v>
          </cell>
        </row>
        <row r="57">
          <cell r="A57">
            <v>12587</v>
          </cell>
          <cell r="B57">
            <v>1329</v>
          </cell>
          <cell r="C57">
            <v>40444</v>
          </cell>
        </row>
        <row r="58">
          <cell r="A58">
            <v>4669</v>
          </cell>
          <cell r="B58">
            <v>1330</v>
          </cell>
          <cell r="C58">
            <v>40444</v>
          </cell>
        </row>
        <row r="59">
          <cell r="A59">
            <v>8360</v>
          </cell>
          <cell r="B59">
            <v>1335</v>
          </cell>
          <cell r="C59">
            <v>40448</v>
          </cell>
        </row>
        <row r="60">
          <cell r="A60">
            <v>8741</v>
          </cell>
          <cell r="B60">
            <v>1336</v>
          </cell>
          <cell r="C60">
            <v>40448</v>
          </cell>
        </row>
        <row r="61">
          <cell r="A61">
            <v>6128</v>
          </cell>
          <cell r="B61">
            <v>1337</v>
          </cell>
          <cell r="C61">
            <v>40451</v>
          </cell>
        </row>
        <row r="62">
          <cell r="A62">
            <v>463449</v>
          </cell>
          <cell r="B62">
            <v>1338</v>
          </cell>
          <cell r="C62">
            <v>40451</v>
          </cell>
        </row>
        <row r="63">
          <cell r="A63">
            <v>7969</v>
          </cell>
          <cell r="B63">
            <v>1339</v>
          </cell>
          <cell r="C63">
            <v>40455</v>
          </cell>
        </row>
        <row r="64">
          <cell r="A64">
            <v>9824</v>
          </cell>
          <cell r="B64">
            <v>1440</v>
          </cell>
          <cell r="C64">
            <v>40456</v>
          </cell>
        </row>
        <row r="65">
          <cell r="A65">
            <v>270183</v>
          </cell>
          <cell r="B65">
            <v>1443</v>
          </cell>
          <cell r="C65">
            <v>40457</v>
          </cell>
        </row>
        <row r="66">
          <cell r="A66">
            <v>12303</v>
          </cell>
          <cell r="B66">
            <v>1445</v>
          </cell>
          <cell r="C66">
            <v>40459</v>
          </cell>
        </row>
        <row r="67">
          <cell r="A67">
            <v>4872</v>
          </cell>
          <cell r="B67">
            <v>1446</v>
          </cell>
          <cell r="C67">
            <v>40459</v>
          </cell>
        </row>
        <row r="68">
          <cell r="A68">
            <v>10098</v>
          </cell>
          <cell r="B68">
            <v>1448</v>
          </cell>
          <cell r="C68">
            <v>40463</v>
          </cell>
        </row>
        <row r="69">
          <cell r="A69">
            <v>3148</v>
          </cell>
          <cell r="B69">
            <v>1451</v>
          </cell>
          <cell r="C69">
            <v>40466</v>
          </cell>
        </row>
        <row r="70">
          <cell r="A70">
            <v>292312</v>
          </cell>
          <cell r="B70">
            <v>1452</v>
          </cell>
          <cell r="C70">
            <v>40469</v>
          </cell>
        </row>
        <row r="71">
          <cell r="A71">
            <v>438537</v>
          </cell>
          <cell r="B71">
            <v>1453</v>
          </cell>
          <cell r="C71">
            <v>40469</v>
          </cell>
        </row>
        <row r="72">
          <cell r="A72">
            <v>446082</v>
          </cell>
          <cell r="B72">
            <v>1454</v>
          </cell>
          <cell r="C72">
            <v>40470</v>
          </cell>
        </row>
        <row r="73">
          <cell r="A73">
            <v>16827</v>
          </cell>
          <cell r="B73">
            <v>1456</v>
          </cell>
          <cell r="C73">
            <v>40472</v>
          </cell>
        </row>
        <row r="74">
          <cell r="A74">
            <v>390033</v>
          </cell>
          <cell r="B74">
            <v>1457</v>
          </cell>
          <cell r="C74">
            <v>40473</v>
          </cell>
        </row>
        <row r="75">
          <cell r="A75">
            <v>5261</v>
          </cell>
          <cell r="B75">
            <v>1458</v>
          </cell>
          <cell r="C75">
            <v>40473</v>
          </cell>
        </row>
        <row r="76">
          <cell r="A76">
            <v>9069</v>
          </cell>
          <cell r="B76">
            <v>1459</v>
          </cell>
          <cell r="C76">
            <v>40477</v>
          </cell>
        </row>
        <row r="77">
          <cell r="A77">
            <v>193593</v>
          </cell>
          <cell r="B77">
            <v>1460</v>
          </cell>
          <cell r="C77">
            <v>40477</v>
          </cell>
        </row>
        <row r="78">
          <cell r="A78">
            <v>375557</v>
          </cell>
          <cell r="B78">
            <v>1461</v>
          </cell>
          <cell r="C78">
            <v>40477</v>
          </cell>
        </row>
        <row r="79">
          <cell r="A79">
            <v>159781</v>
          </cell>
          <cell r="B79">
            <v>1462</v>
          </cell>
          <cell r="C79">
            <v>40478</v>
          </cell>
        </row>
        <row r="80">
          <cell r="A80">
            <v>280285</v>
          </cell>
          <cell r="B80">
            <v>1463</v>
          </cell>
          <cell r="C80">
            <v>40479</v>
          </cell>
        </row>
        <row r="81">
          <cell r="A81">
            <v>5841</v>
          </cell>
          <cell r="B81">
            <v>1467</v>
          </cell>
          <cell r="C81">
            <v>40487</v>
          </cell>
        </row>
        <row r="82">
          <cell r="A82">
            <v>269700</v>
          </cell>
          <cell r="B82">
            <v>1468</v>
          </cell>
          <cell r="C82">
            <v>40490</v>
          </cell>
        </row>
        <row r="83">
          <cell r="A83">
            <v>449325</v>
          </cell>
          <cell r="B83">
            <v>1469</v>
          </cell>
          <cell r="C83">
            <v>40490</v>
          </cell>
        </row>
        <row r="84">
          <cell r="A84">
            <v>8990</v>
          </cell>
          <cell r="B84">
            <v>1472</v>
          </cell>
          <cell r="C84">
            <v>40494</v>
          </cell>
        </row>
        <row r="85">
          <cell r="A85">
            <v>4685</v>
          </cell>
          <cell r="B85">
            <v>1478</v>
          </cell>
          <cell r="C85">
            <v>40505</v>
          </cell>
        </row>
        <row r="86">
          <cell r="A86">
            <v>356670</v>
          </cell>
          <cell r="B86">
            <v>1481</v>
          </cell>
          <cell r="C86">
            <v>40507</v>
          </cell>
        </row>
        <row r="87">
          <cell r="A87">
            <v>6772</v>
          </cell>
          <cell r="B87">
            <v>1482</v>
          </cell>
          <cell r="C87">
            <v>40507</v>
          </cell>
        </row>
        <row r="88">
          <cell r="A88">
            <v>187752</v>
          </cell>
          <cell r="B88">
            <v>1483</v>
          </cell>
          <cell r="C88">
            <v>40507</v>
          </cell>
        </row>
        <row r="89">
          <cell r="A89">
            <v>361480</v>
          </cell>
          <cell r="B89">
            <v>1484</v>
          </cell>
          <cell r="C89">
            <v>40511</v>
          </cell>
        </row>
        <row r="90">
          <cell r="A90">
            <v>3121</v>
          </cell>
          <cell r="B90">
            <v>1485</v>
          </cell>
          <cell r="C90">
            <v>40511</v>
          </cell>
        </row>
        <row r="91">
          <cell r="A91">
            <v>2186</v>
          </cell>
          <cell r="B91">
            <v>1491</v>
          </cell>
          <cell r="C91">
            <v>40521</v>
          </cell>
        </row>
        <row r="92">
          <cell r="A92">
            <v>2120</v>
          </cell>
          <cell r="B92">
            <v>1492</v>
          </cell>
          <cell r="C92">
            <v>40521</v>
          </cell>
        </row>
        <row r="93">
          <cell r="A93">
            <v>104704</v>
          </cell>
          <cell r="B93">
            <v>1493</v>
          </cell>
          <cell r="C93">
            <v>40521</v>
          </cell>
        </row>
        <row r="94">
          <cell r="A94">
            <v>455252</v>
          </cell>
          <cell r="B94">
            <v>1494</v>
          </cell>
          <cell r="C94">
            <v>40521</v>
          </cell>
        </row>
        <row r="95">
          <cell r="A95">
            <v>250823</v>
          </cell>
          <cell r="B95">
            <v>1495</v>
          </cell>
          <cell r="C95">
            <v>40521</v>
          </cell>
        </row>
        <row r="96">
          <cell r="A96">
            <v>4636</v>
          </cell>
          <cell r="B96">
            <v>1496</v>
          </cell>
          <cell r="C96">
            <v>40521</v>
          </cell>
        </row>
        <row r="97">
          <cell r="A97">
            <v>9311</v>
          </cell>
          <cell r="B97">
            <v>1497</v>
          </cell>
          <cell r="C97">
            <v>40521</v>
          </cell>
        </row>
        <row r="98">
          <cell r="A98">
            <v>465584</v>
          </cell>
          <cell r="B98">
            <v>1498</v>
          </cell>
          <cell r="C98">
            <v>40521</v>
          </cell>
        </row>
        <row r="99">
          <cell r="A99">
            <v>14180</v>
          </cell>
          <cell r="B99">
            <v>1499</v>
          </cell>
          <cell r="C99">
            <v>40521</v>
          </cell>
        </row>
        <row r="100">
          <cell r="A100">
            <v>8926</v>
          </cell>
          <cell r="B100">
            <v>1501</v>
          </cell>
          <cell r="C100">
            <v>40525</v>
          </cell>
        </row>
        <row r="101">
          <cell r="A101">
            <v>1282</v>
          </cell>
          <cell r="B101">
            <v>1503</v>
          </cell>
          <cell r="C101">
            <v>40525</v>
          </cell>
        </row>
        <row r="102">
          <cell r="A102">
            <v>1084</v>
          </cell>
          <cell r="B102">
            <v>1504</v>
          </cell>
          <cell r="C102">
            <v>40525</v>
          </cell>
        </row>
        <row r="103">
          <cell r="A103">
            <v>471016</v>
          </cell>
          <cell r="B103">
            <v>1505</v>
          </cell>
          <cell r="C103">
            <v>40526</v>
          </cell>
        </row>
        <row r="104">
          <cell r="A104">
            <v>4634</v>
          </cell>
          <cell r="B104">
            <v>1506</v>
          </cell>
          <cell r="C104">
            <v>40526</v>
          </cell>
        </row>
        <row r="105">
          <cell r="A105">
            <v>6686</v>
          </cell>
          <cell r="B105">
            <v>1507</v>
          </cell>
          <cell r="C105">
            <v>40526</v>
          </cell>
        </row>
        <row r="106">
          <cell r="A106">
            <v>2133</v>
          </cell>
          <cell r="B106">
            <v>1508</v>
          </cell>
          <cell r="C106">
            <v>40526</v>
          </cell>
        </row>
        <row r="107">
          <cell r="A107">
            <v>4709</v>
          </cell>
          <cell r="B107">
            <v>1509</v>
          </cell>
          <cell r="C107">
            <v>40527</v>
          </cell>
        </row>
        <row r="108">
          <cell r="A108">
            <v>287673</v>
          </cell>
          <cell r="B108">
            <v>1510</v>
          </cell>
          <cell r="C108">
            <v>40532</v>
          </cell>
        </row>
        <row r="109">
          <cell r="A109">
            <v>290002</v>
          </cell>
          <cell r="B109">
            <v>1511</v>
          </cell>
          <cell r="C109">
            <v>40532</v>
          </cell>
        </row>
        <row r="110">
          <cell r="A110">
            <v>12083</v>
          </cell>
          <cell r="B110">
            <v>1513</v>
          </cell>
          <cell r="C110">
            <v>40534</v>
          </cell>
        </row>
        <row r="111">
          <cell r="A111">
            <v>4718</v>
          </cell>
          <cell r="B111">
            <v>1514</v>
          </cell>
          <cell r="C111">
            <v>40534</v>
          </cell>
        </row>
        <row r="112">
          <cell r="A112">
            <v>62446</v>
          </cell>
          <cell r="B112">
            <v>1515</v>
          </cell>
          <cell r="C112">
            <v>40535</v>
          </cell>
        </row>
        <row r="113">
          <cell r="A113">
            <v>3066</v>
          </cell>
          <cell r="B113">
            <v>1516</v>
          </cell>
          <cell r="C113">
            <v>40535</v>
          </cell>
        </row>
        <row r="114">
          <cell r="A114">
            <v>6278</v>
          </cell>
          <cell r="B114">
            <v>1518</v>
          </cell>
          <cell r="C114">
            <v>40536</v>
          </cell>
        </row>
        <row r="115">
          <cell r="A115">
            <v>250328</v>
          </cell>
          <cell r="B115">
            <v>1521</v>
          </cell>
          <cell r="C115">
            <v>40542</v>
          </cell>
        </row>
        <row r="116">
          <cell r="A116">
            <v>9113</v>
          </cell>
          <cell r="B116">
            <v>1522</v>
          </cell>
          <cell r="C116">
            <v>40542</v>
          </cell>
        </row>
        <row r="117">
          <cell r="A117">
            <v>487552</v>
          </cell>
          <cell r="B117">
            <v>1526</v>
          </cell>
          <cell r="C117">
            <v>40543</v>
          </cell>
        </row>
        <row r="118">
          <cell r="A118">
            <v>9542</v>
          </cell>
          <cell r="B118">
            <v>1528</v>
          </cell>
          <cell r="C118">
            <v>40543</v>
          </cell>
        </row>
        <row r="119">
          <cell r="A119">
            <v>455071</v>
          </cell>
          <cell r="B119">
            <v>1529</v>
          </cell>
          <cell r="C119">
            <v>40548</v>
          </cell>
        </row>
        <row r="120">
          <cell r="A120">
            <v>463786</v>
          </cell>
          <cell r="B120">
            <v>1533</v>
          </cell>
          <cell r="C120">
            <v>40556</v>
          </cell>
        </row>
        <row r="121">
          <cell r="A121">
            <v>2250</v>
          </cell>
          <cell r="B121">
            <v>1536</v>
          </cell>
          <cell r="C121">
            <v>40560</v>
          </cell>
        </row>
        <row r="122">
          <cell r="A122">
            <v>2466</v>
          </cell>
          <cell r="B122">
            <v>1537</v>
          </cell>
          <cell r="C122">
            <v>40560</v>
          </cell>
        </row>
        <row r="123">
          <cell r="A123">
            <v>89563</v>
          </cell>
          <cell r="B123">
            <v>1538</v>
          </cell>
          <cell r="C123">
            <v>40560</v>
          </cell>
        </row>
        <row r="124">
          <cell r="A124">
            <v>2180</v>
          </cell>
          <cell r="B124">
            <v>1539</v>
          </cell>
          <cell r="C124">
            <v>40560</v>
          </cell>
        </row>
        <row r="125">
          <cell r="A125">
            <v>64265</v>
          </cell>
          <cell r="B125">
            <v>1541</v>
          </cell>
          <cell r="C125">
            <v>40561</v>
          </cell>
        </row>
        <row r="126">
          <cell r="A126">
            <v>64048</v>
          </cell>
          <cell r="B126">
            <v>1542</v>
          </cell>
          <cell r="C126">
            <v>40561</v>
          </cell>
        </row>
        <row r="127">
          <cell r="A127">
            <v>13518</v>
          </cell>
          <cell r="B127">
            <v>1547</v>
          </cell>
          <cell r="C127">
            <v>40563</v>
          </cell>
        </row>
        <row r="128">
          <cell r="A128">
            <v>6868</v>
          </cell>
          <cell r="B128">
            <v>1548</v>
          </cell>
          <cell r="C128">
            <v>40563</v>
          </cell>
        </row>
        <row r="129">
          <cell r="A129">
            <v>207139</v>
          </cell>
          <cell r="B129">
            <v>1549</v>
          </cell>
          <cell r="C129">
            <v>40564</v>
          </cell>
        </row>
        <row r="130">
          <cell r="A130">
            <v>8616</v>
          </cell>
          <cell r="B130">
            <v>1550</v>
          </cell>
          <cell r="C130">
            <v>40567</v>
          </cell>
        </row>
        <row r="131">
          <cell r="A131">
            <v>25370</v>
          </cell>
          <cell r="B131">
            <v>1551</v>
          </cell>
          <cell r="C131">
            <v>40567</v>
          </cell>
        </row>
        <row r="132">
          <cell r="A132">
            <v>378889</v>
          </cell>
          <cell r="B132">
            <v>1553</v>
          </cell>
          <cell r="C132">
            <v>40574</v>
          </cell>
        </row>
        <row r="133">
          <cell r="A133">
            <v>15084</v>
          </cell>
          <cell r="B133">
            <v>1554</v>
          </cell>
          <cell r="C133">
            <v>40908</v>
          </cell>
        </row>
        <row r="134">
          <cell r="A134">
            <v>404073</v>
          </cell>
          <cell r="B134">
            <v>1555</v>
          </cell>
          <cell r="C134">
            <v>40574</v>
          </cell>
        </row>
        <row r="135">
          <cell r="A135">
            <v>8463</v>
          </cell>
          <cell r="B135">
            <v>1558</v>
          </cell>
          <cell r="C135">
            <v>40577</v>
          </cell>
        </row>
        <row r="136">
          <cell r="A136">
            <v>10261</v>
          </cell>
          <cell r="B136">
            <v>1559</v>
          </cell>
          <cell r="C136">
            <v>40577</v>
          </cell>
        </row>
        <row r="137">
          <cell r="A137">
            <v>7317</v>
          </cell>
          <cell r="B137">
            <v>1560</v>
          </cell>
          <cell r="C137">
            <v>40578</v>
          </cell>
        </row>
        <row r="138">
          <cell r="A138">
            <v>443543</v>
          </cell>
          <cell r="B138">
            <v>1562</v>
          </cell>
          <cell r="C138">
            <v>40585</v>
          </cell>
        </row>
        <row r="139">
          <cell r="A139">
            <v>2142</v>
          </cell>
          <cell r="B139">
            <v>1565</v>
          </cell>
          <cell r="C139">
            <v>40595</v>
          </cell>
        </row>
        <row r="140">
          <cell r="A140">
            <v>2003</v>
          </cell>
          <cell r="B140">
            <v>1566</v>
          </cell>
          <cell r="C140">
            <v>40595</v>
          </cell>
        </row>
        <row r="141">
          <cell r="A141">
            <v>8042</v>
          </cell>
          <cell r="B141">
            <v>1567</v>
          </cell>
          <cell r="C141">
            <v>40595</v>
          </cell>
        </row>
        <row r="142">
          <cell r="A142">
            <v>160973</v>
          </cell>
          <cell r="B142">
            <v>1568</v>
          </cell>
          <cell r="C142">
            <v>40595</v>
          </cell>
        </row>
        <row r="143">
          <cell r="A143">
            <v>171516</v>
          </cell>
          <cell r="B143">
            <v>1569</v>
          </cell>
          <cell r="C143">
            <v>40597</v>
          </cell>
        </row>
        <row r="144">
          <cell r="A144">
            <v>7876</v>
          </cell>
          <cell r="B144">
            <v>1571</v>
          </cell>
          <cell r="C144">
            <v>40598</v>
          </cell>
        </row>
        <row r="145">
          <cell r="A145">
            <v>4679</v>
          </cell>
          <cell r="B145">
            <v>1572</v>
          </cell>
          <cell r="C145">
            <v>40598</v>
          </cell>
        </row>
        <row r="146">
          <cell r="A146">
            <v>364752</v>
          </cell>
          <cell r="B146">
            <v>1573</v>
          </cell>
          <cell r="C146">
            <v>40598</v>
          </cell>
        </row>
        <row r="147">
          <cell r="A147">
            <v>254235</v>
          </cell>
          <cell r="B147">
            <v>1574</v>
          </cell>
          <cell r="C147">
            <v>40602</v>
          </cell>
        </row>
        <row r="148">
          <cell r="A148">
            <v>491374</v>
          </cell>
          <cell r="B148">
            <v>1575</v>
          </cell>
          <cell r="C148">
            <v>40602</v>
          </cell>
        </row>
        <row r="149">
          <cell r="A149">
            <v>3310</v>
          </cell>
          <cell r="B149">
            <v>1576</v>
          </cell>
          <cell r="C149">
            <v>40609</v>
          </cell>
        </row>
        <row r="150">
          <cell r="A150">
            <v>124448</v>
          </cell>
          <cell r="B150">
            <v>1578</v>
          </cell>
          <cell r="C150">
            <v>40610</v>
          </cell>
        </row>
        <row r="151">
          <cell r="A151">
            <v>484368</v>
          </cell>
          <cell r="B151">
            <v>1579</v>
          </cell>
          <cell r="C151">
            <v>40610</v>
          </cell>
        </row>
        <row r="152">
          <cell r="A152">
            <v>5696</v>
          </cell>
          <cell r="B152">
            <v>1582</v>
          </cell>
          <cell r="C152">
            <v>40612</v>
          </cell>
        </row>
        <row r="153">
          <cell r="A153">
            <v>11045</v>
          </cell>
          <cell r="B153">
            <v>1583</v>
          </cell>
          <cell r="C153">
            <v>40616</v>
          </cell>
        </row>
        <row r="154">
          <cell r="A154">
            <v>29867</v>
          </cell>
          <cell r="B154">
            <v>1585</v>
          </cell>
          <cell r="C154">
            <v>40620</v>
          </cell>
        </row>
        <row r="155">
          <cell r="A155">
            <v>6826</v>
          </cell>
          <cell r="B155">
            <v>1586</v>
          </cell>
          <cell r="C155">
            <v>40620</v>
          </cell>
        </row>
        <row r="156">
          <cell r="A156">
            <v>60787</v>
          </cell>
          <cell r="B156">
            <v>1587</v>
          </cell>
          <cell r="C156">
            <v>40623</v>
          </cell>
        </row>
        <row r="157">
          <cell r="A157">
            <v>12974</v>
          </cell>
          <cell r="B157">
            <v>1588</v>
          </cell>
          <cell r="C157">
            <v>40623</v>
          </cell>
        </row>
        <row r="158">
          <cell r="A158">
            <v>7909</v>
          </cell>
          <cell r="B158">
            <v>1590</v>
          </cell>
          <cell r="C158">
            <v>40624</v>
          </cell>
        </row>
        <row r="159">
          <cell r="A159">
            <v>9782</v>
          </cell>
          <cell r="B159">
            <v>1591</v>
          </cell>
          <cell r="C159">
            <v>40625</v>
          </cell>
        </row>
        <row r="160">
          <cell r="A160">
            <v>9881</v>
          </cell>
          <cell r="B160">
            <v>1592</v>
          </cell>
          <cell r="C160">
            <v>40625</v>
          </cell>
        </row>
        <row r="161">
          <cell r="A161">
            <v>15587</v>
          </cell>
          <cell r="B161">
            <v>1594</v>
          </cell>
          <cell r="C161">
            <v>40627</v>
          </cell>
        </row>
        <row r="162">
          <cell r="A162">
            <v>285627</v>
          </cell>
          <cell r="B162">
            <v>1595</v>
          </cell>
          <cell r="C162">
            <v>40627</v>
          </cell>
        </row>
        <row r="163">
          <cell r="A163">
            <v>2231</v>
          </cell>
          <cell r="B163">
            <v>1596</v>
          </cell>
          <cell r="C163">
            <v>40627</v>
          </cell>
        </row>
        <row r="164">
          <cell r="A164">
            <v>2214</v>
          </cell>
          <cell r="B164">
            <v>1597</v>
          </cell>
          <cell r="C164">
            <v>40627</v>
          </cell>
        </row>
        <row r="165">
          <cell r="A165">
            <v>7111</v>
          </cell>
          <cell r="B165">
            <v>1600</v>
          </cell>
          <cell r="C165">
            <v>40632</v>
          </cell>
        </row>
        <row r="166">
          <cell r="A166">
            <v>4674</v>
          </cell>
          <cell r="B166">
            <v>1601</v>
          </cell>
          <cell r="C166">
            <v>40632</v>
          </cell>
        </row>
        <row r="167">
          <cell r="A167">
            <v>432485</v>
          </cell>
          <cell r="B167">
            <v>1602</v>
          </cell>
          <cell r="C167">
            <v>40632</v>
          </cell>
        </row>
        <row r="168">
          <cell r="A168">
            <v>301631</v>
          </cell>
          <cell r="B168">
            <v>1603</v>
          </cell>
          <cell r="C168">
            <v>40633</v>
          </cell>
        </row>
        <row r="169">
          <cell r="A169">
            <v>497332</v>
          </cell>
          <cell r="B169">
            <v>1604</v>
          </cell>
          <cell r="C169">
            <v>40633</v>
          </cell>
        </row>
        <row r="170">
          <cell r="A170">
            <v>11187</v>
          </cell>
          <cell r="B170">
            <v>1605</v>
          </cell>
          <cell r="C170">
            <v>40634</v>
          </cell>
        </row>
        <row r="171">
          <cell r="A171">
            <v>410246</v>
          </cell>
          <cell r="B171">
            <v>1607</v>
          </cell>
          <cell r="C171">
            <v>40641</v>
          </cell>
        </row>
        <row r="172">
          <cell r="A172">
            <v>61013</v>
          </cell>
          <cell r="B172">
            <v>1608</v>
          </cell>
          <cell r="C172">
            <v>40645</v>
          </cell>
        </row>
        <row r="173">
          <cell r="A173">
            <v>432813</v>
          </cell>
          <cell r="B173">
            <v>1609</v>
          </cell>
          <cell r="C173">
            <v>40646</v>
          </cell>
        </row>
        <row r="174">
          <cell r="A174">
            <v>353275</v>
          </cell>
          <cell r="B174">
            <v>1611</v>
          </cell>
          <cell r="C174">
            <v>40648</v>
          </cell>
        </row>
        <row r="175">
          <cell r="A175">
            <v>10716</v>
          </cell>
          <cell r="B175">
            <v>1612</v>
          </cell>
          <cell r="C175">
            <v>40651</v>
          </cell>
        </row>
        <row r="176">
          <cell r="A176">
            <v>5353</v>
          </cell>
          <cell r="B176">
            <v>1613</v>
          </cell>
          <cell r="C176">
            <v>40653</v>
          </cell>
        </row>
        <row r="177">
          <cell r="A177">
            <v>3177</v>
          </cell>
          <cell r="B177">
            <v>1615</v>
          </cell>
          <cell r="C177">
            <v>40661</v>
          </cell>
        </row>
        <row r="178">
          <cell r="A178">
            <v>5251</v>
          </cell>
          <cell r="B178">
            <v>1616</v>
          </cell>
          <cell r="C178">
            <v>40666</v>
          </cell>
        </row>
        <row r="179">
          <cell r="A179">
            <v>330123</v>
          </cell>
          <cell r="B179">
            <v>1617</v>
          </cell>
          <cell r="C179">
            <v>40666</v>
          </cell>
        </row>
        <row r="180">
          <cell r="A180">
            <v>90141</v>
          </cell>
          <cell r="B180">
            <v>1618</v>
          </cell>
          <cell r="C180">
            <v>40666</v>
          </cell>
        </row>
        <row r="181">
          <cell r="A181">
            <v>8477</v>
          </cell>
          <cell r="B181">
            <v>1619</v>
          </cell>
          <cell r="C181">
            <v>40666</v>
          </cell>
        </row>
        <row r="182">
          <cell r="A182">
            <v>9985</v>
          </cell>
          <cell r="B182">
            <v>1620</v>
          </cell>
          <cell r="C182">
            <v>40668</v>
          </cell>
        </row>
        <row r="183">
          <cell r="A183">
            <v>1521</v>
          </cell>
          <cell r="B183">
            <v>1622</v>
          </cell>
          <cell r="C183">
            <v>40668</v>
          </cell>
        </row>
        <row r="184">
          <cell r="A184">
            <v>272983</v>
          </cell>
          <cell r="B184">
            <v>1623</v>
          </cell>
          <cell r="C184">
            <v>40669</v>
          </cell>
        </row>
        <row r="185">
          <cell r="A185">
            <v>2132</v>
          </cell>
          <cell r="B185">
            <v>1624</v>
          </cell>
          <cell r="C185">
            <v>40669</v>
          </cell>
        </row>
        <row r="186">
          <cell r="A186">
            <v>213809</v>
          </cell>
          <cell r="B186">
            <v>1625</v>
          </cell>
          <cell r="C186">
            <v>40672</v>
          </cell>
        </row>
        <row r="187">
          <cell r="A187">
            <v>192332</v>
          </cell>
          <cell r="B187">
            <v>1627</v>
          </cell>
          <cell r="C187">
            <v>40680</v>
          </cell>
        </row>
        <row r="188">
          <cell r="A188">
            <v>15489</v>
          </cell>
          <cell r="B188">
            <v>1629</v>
          </cell>
          <cell r="C188">
            <v>40681</v>
          </cell>
        </row>
        <row r="189">
          <cell r="A189">
            <v>5061</v>
          </cell>
          <cell r="B189">
            <v>1630</v>
          </cell>
          <cell r="C189">
            <v>40688</v>
          </cell>
        </row>
        <row r="190">
          <cell r="A190">
            <v>382313</v>
          </cell>
          <cell r="B190">
            <v>1631</v>
          </cell>
          <cell r="C190">
            <v>40689</v>
          </cell>
        </row>
        <row r="191">
          <cell r="A191">
            <v>9308</v>
          </cell>
          <cell r="B191">
            <v>1632</v>
          </cell>
          <cell r="C191">
            <v>40695</v>
          </cell>
        </row>
        <row r="192">
          <cell r="A192">
            <v>3122</v>
          </cell>
          <cell r="B192">
            <v>1633</v>
          </cell>
          <cell r="C192">
            <v>40696</v>
          </cell>
        </row>
      </sheetData>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Process"/>
      <sheetName val="ICO Issues BF"/>
      <sheetName val="Oracle 11i"/>
      <sheetName val="Tasks"/>
      <sheetName val="Contacts"/>
      <sheetName val="Duty"/>
      <sheetName val="Interco Interest"/>
      <sheetName val="Misc NIE Invoices"/>
      <sheetName val="Misc NIE Credits "/>
      <sheetName val="Misc NIC Credits"/>
      <sheetName val="Misc NIC Invoices"/>
      <sheetName val=" Misc Branch Credits - NIC"/>
      <sheetName val="Intra Germany Recharges (2)"/>
      <sheetName val="German IntraCo"/>
      <sheetName val="Intra Germany Recharges"/>
      <sheetName val="Commission PII(Prior Month)"/>
      <sheetName val="VAT  AR (Prior Month)"/>
      <sheetName val="Trfr Refunds to Comm. acc."/>
      <sheetName val="Cash AR to AP"/>
      <sheetName val="VAT Purchases(Prior Month)"/>
      <sheetName val="VAT Purchases PM HUNGARY"/>
      <sheetName val="FX Rates"/>
      <sheetName val="Pivots"/>
      <sheetName val="Blan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a2 Kovacs" refreshedDate="43444.493772800924" createdVersion="6" refreshedVersion="6" minRefreshableVersion="3" recordCount="56" xr:uid="{96ECE997-4CA0-4209-A6E5-D951CE7643F1}">
  <cacheSource type="worksheet">
    <worksheetSource ref="A1:P61" sheet="AR Aging Data"/>
  </cacheSource>
  <cacheFields count="16">
    <cacheField name="Period" numFmtId="0">
      <sharedItems containsBlank="1" count="14">
        <s v="Mar-16"/>
        <s v="Jun-16"/>
        <s v="Sep-16"/>
        <s v="Dec-16"/>
        <s v="Mar-17"/>
        <s v="Jun-17"/>
        <s v="Sep-17"/>
        <s v="Dec-17"/>
        <s v="Mar-18"/>
        <s v="Jun-18"/>
        <s v="Sep-18"/>
        <s v="Oct-18"/>
        <s v="Nov-18"/>
        <m/>
      </sharedItems>
    </cacheField>
    <cacheField name="Country" numFmtId="0">
      <sharedItems containsBlank="1" count="5">
        <s v="Spain"/>
        <m/>
        <s v="Germany"/>
        <s v="Italy"/>
        <s v="Italy Fin"/>
      </sharedItems>
    </cacheField>
    <cacheField name="Outstanding" numFmtId="0">
      <sharedItems containsString="0" containsBlank="1" containsNumber="1" minValue="1090120.1856673795" maxValue="19050585.191894926"/>
    </cacheField>
    <cacheField name="Current" numFmtId="0">
      <sharedItems containsString="0" containsBlank="1" containsNumber="1" minValue="348517.82945736387" maxValue="16730614.289608851"/>
    </cacheField>
    <cacheField name="1-30 Days" numFmtId="0">
      <sharedItems containsString="0" containsBlank="1" containsNumber="1" minValue="-111301.26952027901" maxValue="1867498.5853154361"/>
    </cacheField>
    <cacheField name="31-60 Days" numFmtId="0">
      <sharedItems containsString="0" containsBlank="1" containsNumber="1" minValue="-15733.446596443502" maxValue="1528578.5094666125"/>
    </cacheField>
    <cacheField name="61-90 Days" numFmtId="0">
      <sharedItems containsString="0" containsBlank="1" containsNumber="1" minValue="-48794.656402128152" maxValue="479033.04100393667"/>
    </cacheField>
    <cacheField name="91-180 Days" numFmtId="0">
      <sharedItems containsString="0" containsBlank="1" containsNumber="1" minValue="-754.08464566929547" maxValue="463588.27098078921"/>
    </cacheField>
    <cacheField name="181-360 Days" numFmtId="0">
      <sharedItems containsString="0" containsBlank="1" containsNumber="1" minValue="-26576.299726373425" maxValue="263562.17278957466"/>
    </cacheField>
    <cacheField name="361+ Days" numFmtId="0">
      <sharedItems containsString="0" containsBlank="1" containsNumber="1" minValue="-72696.333444881835" maxValue="18484.675387015523"/>
    </cacheField>
    <cacheField name="&gt;30" numFmtId="0">
      <sharedItems containsString="0" containsBlank="1" containsNumber="1" minValue="-24519.511922074907" maxValue="1970718.1163409476"/>
    </cacheField>
    <cacheField name="&gt;60" numFmtId="0">
      <sharedItems containsString="0" containsBlank="1" containsNumber="1" minValue="-67097.804655269734" maxValue="732469.77867655421"/>
    </cacheField>
    <cacheField name="Results" numFmtId="0">
      <sharedItems containsString="0" containsBlank="1" containsNumber="1" minValue="-5.2879734835441228E-3" maxValue="0.50078680751602267"/>
    </cacheField>
    <cacheField name="Target" numFmtId="0">
      <sharedItems containsString="0" containsBlank="1" containsNumber="1" minValue="1.8499999999999999E-2" maxValue="1.8499999999999999E-2"/>
    </cacheField>
    <cacheField name="No of Accounts" numFmtId="0">
      <sharedItems containsString="0" containsBlank="1" containsNumber="1" containsInteger="1" minValue="6" maxValue="1160"/>
    </cacheField>
    <cacheField name="No of 61+" numFmtId="0">
      <sharedItems containsString="0" containsBlank="1" containsNumber="1" containsInteger="1" minValue="2" maxValue="122"/>
    </cacheField>
  </cacheFields>
  <extLst>
    <ext xmlns:x14="http://schemas.microsoft.com/office/spreadsheetml/2009/9/main" uri="{725AE2AE-9491-48be-B2B4-4EB974FC3084}">
      <x14:pivotCacheDefinition pivotCacheId="14915680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a2 Kovacs" refreshedDate="43444.493793981484" createdVersion="6" refreshedVersion="6" minRefreshableVersion="3" recordCount="56" xr:uid="{CA9EB757-0DCC-49A4-BACD-D6DF765735F4}">
  <cacheSource type="worksheet">
    <worksheetSource ref="A1:P58" sheet="AR Aging Data"/>
  </cacheSource>
  <cacheFields count="16">
    <cacheField name="Period" numFmtId="0">
      <sharedItems containsBlank="1" count="14">
        <s v="Mar-16"/>
        <s v="Jun-16"/>
        <s v="Sep-16"/>
        <s v="Dec-16"/>
        <s v="Mar-17"/>
        <s v="Jun-17"/>
        <s v="Sep-17"/>
        <s v="Dec-17"/>
        <s v="Mar-18"/>
        <s v="Jun-18"/>
        <s v="Sep-18"/>
        <s v="Oct-18"/>
        <s v="Nov-18"/>
        <m/>
      </sharedItems>
    </cacheField>
    <cacheField name="Country" numFmtId="0">
      <sharedItems containsBlank="1" count="5">
        <s v="Spain"/>
        <m/>
        <s v="Germany"/>
        <s v="Italy"/>
        <s v="Italy Fin"/>
      </sharedItems>
    </cacheField>
    <cacheField name="Outstanding" numFmtId="0">
      <sharedItems containsString="0" containsBlank="1" containsNumber="1" minValue="1090120.1856673795" maxValue="19050585.191894926"/>
    </cacheField>
    <cacheField name="Current" numFmtId="0">
      <sharedItems containsString="0" containsBlank="1" containsNumber="1" minValue="348517.82945736387" maxValue="16730614.289608851"/>
    </cacheField>
    <cacheField name="1-30 Days" numFmtId="0">
      <sharedItems containsString="0" containsBlank="1" containsNumber="1" minValue="-111301.26952027901" maxValue="1867498.5853154361"/>
    </cacheField>
    <cacheField name="31-60 Days" numFmtId="0">
      <sharedItems containsString="0" containsBlank="1" containsNumber="1" minValue="-15733.446596443502" maxValue="1528578.5094666125"/>
    </cacheField>
    <cacheField name="61-90 Days" numFmtId="0">
      <sharedItems containsString="0" containsBlank="1" containsNumber="1" minValue="-48794.656402128152" maxValue="479033.04100393667"/>
    </cacheField>
    <cacheField name="91-180 Days" numFmtId="0">
      <sharedItems containsString="0" containsBlank="1" containsNumber="1" minValue="-754.08464566929547" maxValue="463588.27098078921"/>
    </cacheField>
    <cacheField name="181-360 Days" numFmtId="0">
      <sharedItems containsString="0" containsBlank="1" containsNumber="1" minValue="-26576.299726373425" maxValue="263562.17278957466"/>
    </cacheField>
    <cacheField name="361+ Days" numFmtId="0">
      <sharedItems containsString="0" containsBlank="1" containsNumber="1" minValue="-72696.333444881835" maxValue="18484.675387015523"/>
    </cacheField>
    <cacheField name="&gt;30" numFmtId="0">
      <sharedItems containsString="0" containsBlank="1" containsNumber="1" minValue="-24519.511922074907" maxValue="1970718.1163409476"/>
    </cacheField>
    <cacheField name="&gt;60" numFmtId="0">
      <sharedItems containsString="0" containsBlank="1" containsNumber="1" minValue="-67097.804655269734" maxValue="732469.77867655421"/>
    </cacheField>
    <cacheField name="Results" numFmtId="0">
      <sharedItems containsString="0" containsBlank="1" containsNumber="1" minValue="-5.2879734835441228E-3" maxValue="0.50078680751602267"/>
    </cacheField>
    <cacheField name="Target" numFmtId="0">
      <sharedItems containsString="0" containsBlank="1" containsNumber="1" minValue="1.8499999999999999E-2" maxValue="1.8499999999999999E-2"/>
    </cacheField>
    <cacheField name="No of Accounts" numFmtId="0">
      <sharedItems containsString="0" containsBlank="1" containsNumber="1" containsInteger="1" minValue="6" maxValue="1160"/>
    </cacheField>
    <cacheField name="No of 61+" numFmtId="0">
      <sharedItems containsString="0" containsBlank="1" containsNumber="1" containsInteger="1" minValue="2" maxValue="122"/>
    </cacheField>
  </cacheFields>
  <extLst>
    <ext xmlns:x14="http://schemas.microsoft.com/office/spreadsheetml/2009/9/main" uri="{725AE2AE-9491-48be-B2B4-4EB974FC3084}">
      <x14:pivotCacheDefinition pivotCacheId="26432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919780.5302685476"/>
    <n v="1634975.8420573508"/>
    <n v="161303.66408739204"/>
    <n v="53770.084205735067"/>
    <n v="33848.645880746495"/>
    <n v="8351.3199817933528"/>
    <n v="13697.940373236239"/>
    <n v="13833.033682294052"/>
    <n v="123501.02412380524"/>
    <n v="69730.939918070144"/>
    <n v="3.6322349778344643E-2"/>
    <n v="1.8499999999999999E-2"/>
    <n v="222"/>
    <n v="45"/>
  </r>
  <r>
    <x v="1"/>
    <x v="0"/>
    <n v="2161406.2146265688"/>
    <n v="1726950.460548219"/>
    <n v="135211.24181555863"/>
    <n v="51905.271335034922"/>
    <n v="143111.53035179214"/>
    <n v="101934.00288536241"/>
    <n v="6378.3708800355162"/>
    <n v="-4084.6631894351317"/>
    <n v="299244.51226278977"/>
    <n v="247339.24092775499"/>
    <n v="0.11443440814316727"/>
    <n v="1.8499999999999999E-2"/>
    <n v="241"/>
    <n v="39"/>
  </r>
  <r>
    <x v="2"/>
    <x v="0"/>
    <n v="2351856.1060554995"/>
    <n v="1931446.2981687433"/>
    <n v="174437.9507920458"/>
    <n v="50848.376586900398"/>
    <n v="128889.86630715648"/>
    <n v="43686.450960566195"/>
    <n v="24819.458487810309"/>
    <n v="-2272.2952477249828"/>
    <n v="245971.85709470851"/>
    <n v="195123.48050780804"/>
    <n v="8.2965739275208644E-2"/>
    <n v="1.8499999999999999E-2"/>
    <n v="223"/>
    <n v="53"/>
  </r>
  <r>
    <x v="3"/>
    <x v="0"/>
    <n v="2227599.4422226888"/>
    <n v="1689833.4982109035"/>
    <n v="319481.93011997425"/>
    <n v="182574.32119553786"/>
    <n v="14518.76447063776"/>
    <n v="11083.645548305605"/>
    <n v="8585.8135129446418"/>
    <n v="1521.4691643864444"/>
    <n v="218284.01389181224"/>
    <n v="35709.692696274447"/>
    <n v="1.6030571753350539E-2"/>
    <n v="1.8499999999999999E-2"/>
    <n v="242"/>
    <n v="32"/>
  </r>
  <r>
    <x v="4"/>
    <x v="0"/>
    <n v="2122810.7638148167"/>
    <n v="1673038.073394503"/>
    <n v="321793.48197141202"/>
    <n v="67932.334115639285"/>
    <n v="25440.836355878037"/>
    <n v="19487.486665244392"/>
    <n v="1392.4791977811099"/>
    <n v="13726.07211435892"/>
    <n v="127979.20844890176"/>
    <n v="60046.874333262458"/>
    <n v="2.8286494188184099E-2"/>
    <n v="1.8499999999999999E-2"/>
    <n v="231"/>
    <n v="38"/>
  </r>
  <r>
    <x v="5"/>
    <x v="0"/>
    <n v="1833173.8008222852"/>
    <n v="1324459.6162631281"/>
    <n v="273303.80310644029"/>
    <n v="60082.126541799706"/>
    <n v="141594.16400182678"/>
    <n v="3345.0662402923604"/>
    <n v="13896.265417999028"/>
    <n v="16492.759250799434"/>
    <n v="235410.38145271735"/>
    <n v="175328.25491091766"/>
    <n v="9.5641916130523322E-2"/>
    <n v="1.8499999999999999E-2"/>
    <n v="233"/>
    <n v="44"/>
  </r>
  <r>
    <x v="6"/>
    <x v="0"/>
    <n v="2410647.2340425462"/>
    <n v="1707642.4231678429"/>
    <n v="357664.79905437183"/>
    <n v="159208.1205673753"/>
    <n v="101855.63829787206"/>
    <n v="68033.191489361547"/>
    <n v="3203.6170212765874"/>
    <n v="13039.444444444398"/>
    <n v="345340.01182032982"/>
    <n v="186131.89125295461"/>
    <n v="7.7212413589366147E-2"/>
    <n v="1.8499999999999999E-2"/>
    <n v="243"/>
    <n v="49"/>
  </r>
  <r>
    <x v="7"/>
    <x v="0"/>
    <n v="2866677.1750870119"/>
    <n v="2310751.4940597694"/>
    <n v="307624.84099364065"/>
    <n v="125254.45817832749"/>
    <n v="23692.727709108429"/>
    <n v="38863.434537381625"/>
    <n v="42005.544221768992"/>
    <n v="18484.675387015523"/>
    <n v="248300.84003360214"/>
    <n v="123046.38185527454"/>
    <n v="4.2922999117101394E-2"/>
    <n v="1.8499999999999999E-2"/>
    <n v="248"/>
    <n v="43"/>
  </r>
  <r>
    <x v="8"/>
    <x v="0"/>
    <n v="2711519.4635826745"/>
    <n v="1954305.2411417307"/>
    <n v="379282.3818897634"/>
    <n v="124252.86663385821"/>
    <n v="181633.57529527578"/>
    <n v="55516.818405511825"/>
    <n v="2821.8011811023653"/>
    <n v="13706.779035433052"/>
    <n v="377931.84055118123"/>
    <n v="253678.97391732302"/>
    <n v="9.3556021752520355E-2"/>
    <n v="1.8499999999999999E-2"/>
    <n v="186"/>
    <n v="27"/>
  </r>
  <r>
    <x v="9"/>
    <x v="0"/>
    <n v="2380184.820177488"/>
    <n v="1910040.284913592"/>
    <n v="299098.35357309686"/>
    <n v="66677.919196637056"/>
    <n v="57330.254553946797"/>
    <n v="37985.462400747339"/>
    <n v="-298.85567491826293"/>
    <n v="9351.4012143858126"/>
    <n v="171046.18169079875"/>
    <n v="104368.26249416168"/>
    <n v="4.3848806029432218E-2"/>
    <n v="1.8499999999999999E-2"/>
    <n v="196"/>
    <n v="20"/>
  </r>
  <r>
    <x v="10"/>
    <x v="0"/>
    <n v="1632194.6005573601"/>
    <n v="1165952.7635856925"/>
    <n v="297700.06967022707"/>
    <n v="68918.079424059324"/>
    <n v="81744.577333952533"/>
    <n v="3190.3622851834584"/>
    <n v="4519.0896423594895"/>
    <n v="10169.658615884791"/>
    <n v="168541.76730143954"/>
    <n v="99623.687877380231"/>
    <n v="6.1036648352690813E-2"/>
    <n v="1.8499999999999999E-2"/>
    <n v="159"/>
    <n v="20"/>
  </r>
  <r>
    <x v="11"/>
    <x v="0"/>
    <n v="1493843.4817080044"/>
    <n v="915285.11722731672"/>
    <n v="371146.5624646045"/>
    <n v="118336.34613206497"/>
    <n v="7470.0645599727995"/>
    <n v="68280.167629402931"/>
    <n v="4606.0595763959618"/>
    <n v="8719.1641182466647"/>
    <n v="207411.8020160833"/>
    <n v="89075.45588401836"/>
    <n v="5.9628372700848711E-2"/>
    <n v="1.8499999999999999E-2"/>
    <n v="150"/>
    <n v="13"/>
  </r>
  <r>
    <x v="12"/>
    <x v="0"/>
    <n v="1501552.2698969727"/>
    <n v="1200010.7438016492"/>
    <n v="122926.57081399248"/>
    <n v="102889.02977470816"/>
    <n v="0"/>
    <n v="68139.352428393293"/>
    <n v="4616.4723197101612"/>
    <n v="2970.1007585191787"/>
    <n v="178614.95528133077"/>
    <n v="75725.925506622661"/>
    <n v="5.0431761201239107E-2"/>
    <n v="1.8499999999999999E-2"/>
    <n v="165"/>
    <n v="10"/>
  </r>
  <r>
    <x v="13"/>
    <x v="1"/>
    <m/>
    <m/>
    <m/>
    <m/>
    <m/>
    <m/>
    <m/>
    <m/>
    <m/>
    <m/>
    <m/>
    <m/>
    <m/>
    <m/>
  </r>
  <r>
    <x v="0"/>
    <x v="2"/>
    <n v="10482093.09609922"/>
    <n v="9156398.333322715"/>
    <n v="1100865.2139280832"/>
    <n v="87169.515248065509"/>
    <n v="49070.913327264476"/>
    <n v="80827.526172052763"/>
    <n v="11974.86219390077"/>
    <n v="-4213.2680928538948"/>
    <n v="224829.54884842967"/>
    <n v="137660.03360036411"/>
    <n v="1.3132876453042815E-2"/>
    <n v="1.8499999999999999E-2"/>
    <n v="924"/>
    <n v="34"/>
  </r>
  <r>
    <x v="1"/>
    <x v="2"/>
    <n v="11907175.134827429"/>
    <n v="10958758.165041607"/>
    <n v="794059.07630895567"/>
    <n v="29276.439906780521"/>
    <n v="47266.96260126515"/>
    <n v="50792.720008878037"/>
    <n v="33962.312728886907"/>
    <n v="-6940.5417689490632"/>
    <n v="154357.8934768617"/>
    <n v="125081.45357008112"/>
    <n v="1.0504712675656292E-2"/>
    <n v="1.8499999999999999E-2"/>
    <n v="1025"/>
    <n v="28"/>
  </r>
  <r>
    <x v="2"/>
    <x v="2"/>
    <n v="11785855.5920054"/>
    <n v="9650279.3911268339"/>
    <n v="1461284.1703179406"/>
    <n v="183765.59866531941"/>
    <n v="412311.478865296"/>
    <n v="54073.373778227236"/>
    <n v="29612.144702842379"/>
    <n v="-5470.5654510729109"/>
    <n v="674292.03056061175"/>
    <n v="490526.43189529266"/>
    <n v="4.1619925517162058E-2"/>
    <n v="1.8499999999999999E-2"/>
    <n v="1073"/>
    <n v="58"/>
  </r>
  <r>
    <x v="3"/>
    <x v="2"/>
    <n v="15237618.760319972"/>
    <n v="12978149.56780679"/>
    <n v="1460179.7024226477"/>
    <n v="561456.4816249212"/>
    <n v="204478.08762365812"/>
    <n v="55044.253841296581"/>
    <n v="-26576.299726373425"/>
    <n v="4886.9667270048467"/>
    <n v="799289.49009050732"/>
    <n v="237833.00846558594"/>
    <n v="1.5608279233558651E-2"/>
    <n v="1.8499999999999999E-2"/>
    <n v="1160"/>
    <n v="85"/>
  </r>
  <r>
    <x v="4"/>
    <x v="2"/>
    <n v="14115237.890544079"/>
    <n v="11032309.161448712"/>
    <n v="1112210.6127544302"/>
    <n v="1528578.5094666125"/>
    <n v="296550.39968423446"/>
    <n v="169357.79945807622"/>
    <n v="-24253.605717943319"/>
    <n v="485.01344996801413"/>
    <n v="1970718.1163409476"/>
    <n v="442139.60687433567"/>
    <n v="3.1323567502218923E-2"/>
    <n v="1.8499999999999999E-2"/>
    <n v="1112"/>
    <n v="122"/>
  </r>
  <r>
    <x v="5"/>
    <x v="2"/>
    <n v="16062837.055107275"/>
    <n v="14405921.760187235"/>
    <n v="1288313.1931018678"/>
    <n v="254809.95888533464"/>
    <n v="115747.81863864735"/>
    <n v="23326.701690269398"/>
    <n v="12072.156235724067"/>
    <n v="-37354.533631795253"/>
    <n v="368602.10181818024"/>
    <n v="113792.14293284553"/>
    <n v="7.0841870923831997E-3"/>
    <n v="1.8499999999999999E-2"/>
    <n v="1059"/>
    <n v="70"/>
  </r>
  <r>
    <x v="6"/>
    <x v="2"/>
    <n v="14940096.676359277"/>
    <n v="12540560.350709161"/>
    <n v="972025.01451536291"/>
    <n v="1249156.6548463313"/>
    <n v="136401.40661938486"/>
    <n v="106417.63936170173"/>
    <n v="-1321.2765957446572"/>
    <n v="-63143.11309692655"/>
    <n v="1427511.311134747"/>
    <n v="178354.65628841537"/>
    <n v="1.1937985419507892E-2"/>
    <n v="1.8499999999999999E-2"/>
    <n v="1108"/>
    <n v="95"/>
  </r>
  <r>
    <x v="7"/>
    <x v="2"/>
    <n v="19050585.191894926"/>
    <n v="16730614.289608851"/>
    <n v="1835145.2927601151"/>
    <n v="248182.76165726679"/>
    <n v="272973.11393615784"/>
    <n v="20774.662486499525"/>
    <n v="12252.826113044513"/>
    <n v="-69357.754666986904"/>
    <n v="484825.60952598182"/>
    <n v="236642.84786871503"/>
    <n v="1.2421815156071676E-2"/>
    <n v="1.8499999999999999E-2"/>
    <n v="1152"/>
    <n v="88"/>
  </r>
  <r>
    <x v="8"/>
    <x v="2"/>
    <n v="15038692.563405501"/>
    <n v="13567007.542775564"/>
    <n v="902800.17379921163"/>
    <n v="84367.258366141599"/>
    <n v="479033.04100393667"/>
    <n v="57157.627952755873"/>
    <n v="21023.252952755869"/>
    <n v="-72696.333444881835"/>
    <n v="568884.84683070879"/>
    <n v="484517.5884645675"/>
    <n v="3.2218065927058809E-2"/>
    <n v="1.8499999999999999E-2"/>
    <n v="930"/>
    <n v="60"/>
  </r>
  <r>
    <x v="9"/>
    <x v="2"/>
    <n v="14391069.14323215"/>
    <n v="12736833.512442792"/>
    <n v="1466597.0146847274"/>
    <n v="171799.27701074255"/>
    <n v="27599.894908921131"/>
    <n v="2905.3596450256855"/>
    <n v="15215.822045772999"/>
    <n v="-29881.73750583841"/>
    <n v="187638.616104624"/>
    <n v="15839.339093881412"/>
    <n v="1.1006367168578546E-3"/>
    <n v="1.8499999999999999E-2"/>
    <n v="867"/>
    <n v="24"/>
  </r>
  <r>
    <x v="10"/>
    <x v="2"/>
    <n v="16403320.483994389"/>
    <n v="14557147.332038978"/>
    <n v="1644147.2140640942"/>
    <n v="220540.46381792825"/>
    <n v="9700.8015234556296"/>
    <n v="-123.68787738040555"/>
    <n v="1141.0822108685622"/>
    <n v="-29232.721783557798"/>
    <n v="202025.93789131421"/>
    <n v="-18514.52592661402"/>
    <n v="-1.1287059802726923E-3"/>
    <n v="1.8499999999999999E-2"/>
    <n v="959"/>
    <n v="18"/>
  </r>
  <r>
    <x v="11"/>
    <x v="2"/>
    <n v="10671890.544636955"/>
    <n v="8828911.4712435976"/>
    <n v="1867498.5853154361"/>
    <n v="-15733.446596443502"/>
    <n v="9228.4177143504567"/>
    <n v="513.11917997508772"/>
    <n v="7152.5880620681628"/>
    <n v="-25680.190282025069"/>
    <n v="-24519.511922074907"/>
    <n v="-8786.0653256313744"/>
    <n v="-8.2329042720989275E-4"/>
    <n v="1.8499999999999999E-2"/>
    <n v="908"/>
    <n v="18"/>
  </r>
  <r>
    <x v="12"/>
    <x v="2"/>
    <n v="12688755.884286173"/>
    <n v="11501260.444068806"/>
    <n v="1127477.8149292404"/>
    <n v="127115.42994339373"/>
    <n v="-48794.656402128152"/>
    <n v="6270.903597871592"/>
    <n v="825.74436771199498"/>
    <n v="-25399.796218725136"/>
    <n v="60017.625288124022"/>
    <n v="-67097.804655269734"/>
    <n v="-5.2879734835441228E-3"/>
    <n v="1.8499999999999999E-2"/>
    <n v="984"/>
    <n v="12"/>
  </r>
  <r>
    <x v="13"/>
    <x v="1"/>
    <m/>
    <m/>
    <m/>
    <m/>
    <m/>
    <m/>
    <m/>
    <m/>
    <m/>
    <m/>
    <m/>
    <m/>
    <m/>
    <m/>
  </r>
  <r>
    <x v="0"/>
    <x v="3"/>
    <n v="6554578.6413290855"/>
    <n v="4474828.6754665412"/>
    <n v="1475797.758306782"/>
    <n v="238975.6941283569"/>
    <n v="61396.973145197895"/>
    <n v="246477.01411014993"/>
    <n v="57490.794264906675"/>
    <n v="-388.26809285389129"/>
    <n v="603952.20755575749"/>
    <n v="364976.51342740061"/>
    <n v="5.5682681282681744E-2"/>
    <n v="1.8499999999999999E-2"/>
    <n v="433"/>
    <n v="15"/>
  </r>
  <r>
    <x v="1"/>
    <x v="3"/>
    <n v="7080129.3419154398"/>
    <n v="6391358.7615137054"/>
    <n v="-58661.990900011078"/>
    <n v="245188.76928198873"/>
    <n v="58327.311064254784"/>
    <n v="329744.76750638074"/>
    <n v="111994.47342137393"/>
    <n v="2177.2500277438667"/>
    <n v="747432.57130174199"/>
    <n v="502243.80201975338"/>
    <n v="7.0937094192106614E-2"/>
    <n v="1.8499999999999999E-2"/>
    <n v="413"/>
    <n v="13"/>
  </r>
  <r>
    <x v="2"/>
    <x v="3"/>
    <n v="5411494.3714189408"/>
    <n v="4971877.6541961543"/>
    <n v="-111301.26952027901"/>
    <n v="325584.96798112581"/>
    <n v="8546.0959442759176"/>
    <n v="151146.33187282344"/>
    <n v="63436.434108527137"/>
    <n v="2204.1568363105307"/>
    <n v="550917.98674306285"/>
    <n v="225333.01876193704"/>
    <n v="4.1639703064655087E-2"/>
    <n v="1.8499999999999999E-2"/>
    <n v="331"/>
    <n v="8"/>
  </r>
  <r>
    <x v="3"/>
    <x v="3"/>
    <n v="7275606.2407914158"/>
    <n v="6141359.8821300725"/>
    <n v="824583.92969901126"/>
    <n v="285282.45632498414"/>
    <n v="1016.5544095979792"/>
    <n v="23798.021469164407"/>
    <n v="-2008.1351294464212"/>
    <n v="1573.5318880235759"/>
    <n v="309662.42896232387"/>
    <n v="24379.972637339539"/>
    <n v="3.3509197488795885E-3"/>
    <n v="1.8499999999999999E-2"/>
    <n v="363"/>
    <n v="6"/>
  </r>
  <r>
    <x v="4"/>
    <x v="3"/>
    <n v="6630732.3767868858"/>
    <n v="5215686.2385321343"/>
    <n v="1083862.8653723123"/>
    <n v="292566.63110731909"/>
    <n v="10538.756133987699"/>
    <n v="13488.980157883565"/>
    <n v="13027.661617239193"/>
    <n v="1561.243866012381"/>
    <n v="331183.27288244205"/>
    <n v="38616.641775122829"/>
    <n v="5.8238878574429281E-3"/>
    <n v="1.8499999999999999E-2"/>
    <n v="445"/>
    <n v="9"/>
  </r>
  <r>
    <x v="5"/>
    <x v="3"/>
    <n v="7961981.4755595801"/>
    <n v="7534243.6729099732"/>
    <n v="139663.51073549452"/>
    <n v="209459.95888533472"/>
    <n v="34645.694380995861"/>
    <n v="44204.47693010488"/>
    <n v="3760.0845134764591"/>
    <n v="-3995.9227957971593"/>
    <n v="288074.29191411479"/>
    <n v="78614.333028780035"/>
    <n v="9.8737146362495015E-3"/>
    <n v="1.8499999999999999E-2"/>
    <n v="431"/>
    <n v="34"/>
  </r>
  <r>
    <x v="6"/>
    <x v="3"/>
    <n v="6117345.0591016412"/>
    <n v="5551298.7470449051"/>
    <n v="223694.29078014093"/>
    <n v="205454.47990543631"/>
    <n v="115672.49408983419"/>
    <n v="18574.432624113408"/>
    <n v="6003.5697399526944"/>
    <n v="-3352.9550827423041"/>
    <n v="342352.02127659431"/>
    <n v="136897.54137115797"/>
    <n v="2.23785874506909E-2"/>
    <n v="1.8499999999999999E-2"/>
    <n v="351"/>
    <n v="31"/>
  </r>
  <r>
    <x v="7"/>
    <x v="3"/>
    <n v="8217108.616344667"/>
    <n v="7756819.9087963728"/>
    <n v="211895.16380655291"/>
    <n v="206349.6099843999"/>
    <n v="14151.50606024242"/>
    <n v="24552.790111604507"/>
    <n v="4326.7130685227503"/>
    <n v="-987.0754830193232"/>
    <n v="248393.54374175024"/>
    <n v="42043.933757350358"/>
    <n v="5.1166335654515612E-3"/>
    <n v="1.8499999999999999E-2"/>
    <n v="475"/>
    <n v="16"/>
  </r>
  <r>
    <x v="8"/>
    <x v="3"/>
    <n v="7733867.0890747895"/>
    <n v="6991399.0649606213"/>
    <n v="85908.033956692845"/>
    <n v="588750.54133858229"/>
    <n v="67219.094488188886"/>
    <n v="-754.08464566929547"/>
    <n v="10295.570866141727"/>
    <n v="-8951.1318897637739"/>
    <n v="656559.99015747989"/>
    <n v="67809.448818897523"/>
    <n v="8.7678580505589788E-3"/>
    <n v="1.8499999999999999E-2"/>
    <n v="425"/>
    <n v="5"/>
  </r>
  <r>
    <x v="9"/>
    <x v="3"/>
    <n v="8399974.6613731943"/>
    <n v="7684335.357309673"/>
    <n v="253246.34516581031"/>
    <n v="128054.44885567491"/>
    <n v="194287.7276973378"/>
    <n v="109233.17375058393"/>
    <n v="27840.646893974787"/>
    <n v="2976.9617001401216"/>
    <n v="462392.95889771159"/>
    <n v="306683.510042037"/>
    <n v="3.6510051804358845E-2"/>
    <n v="1.8499999999999999E-2"/>
    <n v="469"/>
    <n v="35"/>
  </r>
  <r>
    <x v="10"/>
    <x v="3"/>
    <n v="5964098.815606121"/>
    <n v="5081392.6846260959"/>
    <n v="349548.38597306004"/>
    <n v="117813.59730608438"/>
    <n v="277559.60287970223"/>
    <n v="72156.026474686412"/>
    <n v="62503.10032512762"/>
    <n v="3125.4180213655313"/>
    <n v="533157.74500696606"/>
    <n v="337909.14770088199"/>
    <n v="5.6657201389199462E-2"/>
    <n v="1.8499999999999999E-2"/>
    <n v="349"/>
    <n v="39"/>
  </r>
  <r>
    <x v="11"/>
    <x v="3"/>
    <n v="5639658.4437648598"/>
    <n v="4867984.3923434075"/>
    <n v="196606.56926039114"/>
    <n v="121166.61003511127"/>
    <n v="182992.62657152521"/>
    <n v="235671.78615924739"/>
    <n v="32234.839732699045"/>
    <n v="3001.619662475925"/>
    <n v="575067.48216105858"/>
    <n v="301999.87212594697"/>
    <n v="5.3549319544312919E-2"/>
    <n v="1.8499999999999999E-2"/>
    <n v="358"/>
    <n v="13"/>
  </r>
  <r>
    <x v="12"/>
    <x v="3"/>
    <n v="5591562.4363183333"/>
    <n v="5170970.7121023256"/>
    <n v="109443.63183516327"/>
    <n v="47303.147288576787"/>
    <n v="42702.21895165836"/>
    <n v="185875.26321747925"/>
    <n v="29531.076644401553"/>
    <n v="5736.3862787274802"/>
    <n v="311148.09238084342"/>
    <n v="237580.94509226701"/>
    <n v="4.2489187556796384E-2"/>
    <n v="1.8499999999999999E-2"/>
    <n v="363"/>
    <n v="37"/>
  </r>
  <r>
    <x v="13"/>
    <x v="1"/>
    <m/>
    <m/>
    <m/>
    <m/>
    <m/>
    <m/>
    <m/>
    <m/>
    <m/>
    <m/>
    <m/>
    <m/>
    <m/>
    <m/>
  </r>
  <r>
    <x v="0"/>
    <x v="4"/>
    <n v="1904381.1333636774"/>
    <n v="775737.41465634946"/>
    <n v="333982.44196631754"/>
    <n v="526164.65634956746"/>
    <n v="16694.17387346382"/>
    <n v="249315.49840691817"/>
    <n v="105.92853891670399"/>
    <n v="2381.0195721438299"/>
    <n v="794661.27674101002"/>
    <n v="268496.6203914425"/>
    <n v="0.14098891009133308"/>
    <n v="1.8499999999999999E-2"/>
    <n v="14"/>
    <n v="5"/>
  </r>
  <r>
    <x v="1"/>
    <x v="4"/>
    <n v="1329928.1100876702"/>
    <n v="432259.87126845005"/>
    <n v="223456.79724780831"/>
    <n v="375623.32704472332"/>
    <n v="8782.9541671290608"/>
    <n v="285804.18377538602"/>
    <n v="1318.9879036732866"/>
    <n v="2681.9886805016072"/>
    <n v="674211.44157141319"/>
    <n v="298588.11452668993"/>
    <n v="0.22451447733291893"/>
    <n v="1.8499999999999999E-2"/>
    <n v="12"/>
    <n v="6"/>
  </r>
  <r>
    <x v="2"/>
    <x v="4"/>
    <n v="1462637.9283226603"/>
    <n v="348517.82945736387"/>
    <n v="194787.36097067769"/>
    <n v="186862.95921806552"/>
    <n v="2604.2017750814498"/>
    <n v="463588.27098078921"/>
    <n v="263562.17278957466"/>
    <n v="2715.1331311088679"/>
    <n v="919332.73789461958"/>
    <n v="732469.77867655421"/>
    <n v="0.50078680751602267"/>
    <n v="1.8499999999999999E-2"/>
    <n v="10"/>
    <n v="6"/>
  </r>
  <r>
    <x v="3"/>
    <x v="4"/>
    <n v="1610336.9501157687"/>
    <n v="1239637.697326879"/>
    <n v="29940.317827825682"/>
    <n v="113332.161650179"/>
    <n v="77536.876447063798"/>
    <n v="138132.83519259089"/>
    <n v="9345.8219322247896"/>
    <n v="2411.2397390023202"/>
    <n v="340758.93496106082"/>
    <n v="227426.77331088178"/>
    <n v="0.1412293081237016"/>
    <n v="1.8499999999999999E-2"/>
    <n v="8"/>
    <n v="4"/>
  </r>
  <r>
    <x v="4"/>
    <x v="4"/>
    <n v="2063744.527416263"/>
    <n v="1021722.6690847067"/>
    <n v="974796.41561766958"/>
    <n v="28786.494559419752"/>
    <n v="2135.8224877320299"/>
    <n v="0"/>
    <n v="36303.125666737898"/>
    <n v="0"/>
    <n v="67225.442713889686"/>
    <n v="38438.94815446993"/>
    <n v="1.8625826813260731E-2"/>
    <n v="1.8499999999999999E-2"/>
    <n v="8"/>
    <n v="3"/>
  </r>
  <r>
    <x v="5"/>
    <x v="4"/>
    <n v="1788626.1078117776"/>
    <n v="897113.65920511296"/>
    <n v="355649.08634079306"/>
    <n v="30936.569209684647"/>
    <n v="267607.38921882061"/>
    <n v="225181.85244403701"/>
    <n v="12137.551393330201"/>
    <n v="0"/>
    <n v="535863.36226587242"/>
    <n v="504926.7930561878"/>
    <n v="0.28229868212866471"/>
    <n v="1.8499999999999999E-2"/>
    <n v="10"/>
    <n v="2"/>
  </r>
  <r>
    <x v="6"/>
    <x v="4"/>
    <n v="1559080.9929077961"/>
    <n v="436590.59101654717"/>
    <n v="471239.25531914714"/>
    <n v="253596.02836879337"/>
    <n v="22893.605200945527"/>
    <n v="137181.02836879389"/>
    <n v="225018.26241134701"/>
    <n v="12562.222222222201"/>
    <n v="651251.14657210209"/>
    <n v="397655.11820330861"/>
    <n v="0.25505738317138593"/>
    <n v="1.8499999999999999E-2"/>
    <n v="8"/>
    <n v="2"/>
  </r>
  <r>
    <x v="7"/>
    <x v="4"/>
    <n v="1738452.910116409"/>
    <n v="1024754.24216969"/>
    <n v="213804.74018960819"/>
    <n v="97531.957278291462"/>
    <n v="58407.428297131977"/>
    <n v="168709.972398896"/>
    <n v="175244.56978279201"/>
    <n v="0"/>
    <n v="499893.92775711149"/>
    <n v="402361.97047882003"/>
    <n v="0.23144829988629223"/>
    <n v="1.8499999999999999E-2"/>
    <n v="8"/>
    <n v="4"/>
  </r>
  <r>
    <x v="8"/>
    <x v="4"/>
    <n v="2266651.4025590518"/>
    <n v="1362678.1742125978"/>
    <n v="605691.49852362101"/>
    <n v="211197.17027559"/>
    <n v="41289.899114173197"/>
    <n v="39101.427165354296"/>
    <n v="5156.24999999999"/>
    <n v="1536.98326771653"/>
    <n v="298281.72982283402"/>
    <n v="87084.559547244004"/>
    <n v="3.8419917349851611E-2"/>
    <n v="1.8499999999999999E-2"/>
    <n v="6"/>
    <n v="3"/>
  </r>
  <r>
    <x v="9"/>
    <x v="4"/>
    <n v="2401132.3563755252"/>
    <n v="1149021.2634283053"/>
    <n v="351918.06398879003"/>
    <n v="568154.36711816979"/>
    <n v="6485.0303596450303"/>
    <n v="344279.600653901"/>
    <n v="-18725.969173283502"/>
    <n v="0"/>
    <n v="900193.02895843226"/>
    <n v="332038.66184026253"/>
    <n v="0.13828419785299553"/>
    <n v="1.8499999999999999E-2"/>
    <n v="9"/>
    <n v="2"/>
  </r>
  <r>
    <x v="10"/>
    <x v="4"/>
    <n v="1933008.0933581004"/>
    <n v="549932.96562935261"/>
    <n v="677956.22387366369"/>
    <n v="288287.13423130487"/>
    <n v="27464.735253135073"/>
    <n v="319715.53646075202"/>
    <n v="64819.867626567502"/>
    <n v="4831.6302833255804"/>
    <n v="705118.90385508514"/>
    <n v="416831.76962378022"/>
    <n v="0.21563891587212297"/>
    <n v="1.8499999999999999E-2"/>
    <n v="8"/>
    <n v="3"/>
  </r>
  <r>
    <x v="11"/>
    <x v="4"/>
    <n v="1424470.1325178354"/>
    <n v="468228.10057764169"/>
    <n v="126078.1741986633"/>
    <n v="430921.20285422978"/>
    <n v="281201.58568354213"/>
    <n v="65187.0993317475"/>
    <n v="48366.338203646999"/>
    <n v="4487.6316683655996"/>
    <n v="830163.85774153203"/>
    <n v="399242.6548873022"/>
    <n v="0.28027450051312564"/>
    <n v="1.8499999999999999E-2"/>
    <n v="8"/>
    <n v="3"/>
  </r>
  <r>
    <x v="12"/>
    <x v="4"/>
    <n v="1090120.1856673795"/>
    <n v="536538.85429638694"/>
    <n v="87688.758066341688"/>
    <n v="101424.21600815096"/>
    <n v="326578.02558586997"/>
    <n v="14505.343597871601"/>
    <n v="18899.388656175601"/>
    <n v="4485.5994565832498"/>
    <n v="465892.57330465136"/>
    <n v="364468.35729650041"/>
    <n v="0.33433777494301714"/>
    <n v="1.8499999999999999E-2"/>
    <n v="8"/>
    <n v="3"/>
  </r>
  <r>
    <x v="13"/>
    <x v="1"/>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919780.5302685476"/>
    <n v="1634975.8420573508"/>
    <n v="161303.66408739204"/>
    <n v="53770.084205735067"/>
    <n v="33848.645880746495"/>
    <n v="8351.3199817933528"/>
    <n v="13697.940373236239"/>
    <n v="13833.033682294052"/>
    <n v="123501.02412380524"/>
    <n v="69730.939918070144"/>
    <n v="3.6322349778344643E-2"/>
    <n v="1.8499999999999999E-2"/>
    <n v="222"/>
    <n v="45"/>
  </r>
  <r>
    <x v="1"/>
    <x v="0"/>
    <n v="2161406.2146265688"/>
    <n v="1726950.460548219"/>
    <n v="135211.24181555863"/>
    <n v="51905.271335034922"/>
    <n v="143111.53035179214"/>
    <n v="101934.00288536241"/>
    <n v="6378.3708800355162"/>
    <n v="-4084.6631894351317"/>
    <n v="299244.51226278977"/>
    <n v="247339.24092775499"/>
    <n v="0.11443440814316727"/>
    <n v="1.8499999999999999E-2"/>
    <n v="241"/>
    <n v="39"/>
  </r>
  <r>
    <x v="2"/>
    <x v="0"/>
    <n v="2351856.1060554995"/>
    <n v="1931446.2981687433"/>
    <n v="174437.9507920458"/>
    <n v="50848.376586900398"/>
    <n v="128889.86630715648"/>
    <n v="43686.450960566195"/>
    <n v="24819.458487810309"/>
    <n v="-2272.2952477249828"/>
    <n v="245971.85709470851"/>
    <n v="195123.48050780804"/>
    <n v="8.2965739275208644E-2"/>
    <n v="1.8499999999999999E-2"/>
    <n v="223"/>
    <n v="53"/>
  </r>
  <r>
    <x v="3"/>
    <x v="0"/>
    <n v="2227599.4422226888"/>
    <n v="1689833.4982109035"/>
    <n v="319481.93011997425"/>
    <n v="182574.32119553786"/>
    <n v="14518.76447063776"/>
    <n v="11083.645548305605"/>
    <n v="8585.8135129446418"/>
    <n v="1521.4691643864444"/>
    <n v="218284.01389181224"/>
    <n v="35709.692696274447"/>
    <n v="1.6030571753350539E-2"/>
    <n v="1.8499999999999999E-2"/>
    <n v="242"/>
    <n v="32"/>
  </r>
  <r>
    <x v="4"/>
    <x v="0"/>
    <n v="2122810.7638148167"/>
    <n v="1673038.073394503"/>
    <n v="321793.48197141202"/>
    <n v="67932.334115639285"/>
    <n v="25440.836355878037"/>
    <n v="19487.486665244392"/>
    <n v="1392.4791977811099"/>
    <n v="13726.07211435892"/>
    <n v="127979.20844890176"/>
    <n v="60046.874333262458"/>
    <n v="2.8286494188184099E-2"/>
    <n v="1.8499999999999999E-2"/>
    <n v="231"/>
    <n v="38"/>
  </r>
  <r>
    <x v="5"/>
    <x v="0"/>
    <n v="1833173.8008222852"/>
    <n v="1324459.6162631281"/>
    <n v="273303.80310644029"/>
    <n v="60082.126541799706"/>
    <n v="141594.16400182678"/>
    <n v="3345.0662402923604"/>
    <n v="13896.265417999028"/>
    <n v="16492.759250799434"/>
    <n v="235410.38145271735"/>
    <n v="175328.25491091766"/>
    <n v="9.5641916130523322E-2"/>
    <n v="1.8499999999999999E-2"/>
    <n v="233"/>
    <n v="44"/>
  </r>
  <r>
    <x v="6"/>
    <x v="0"/>
    <n v="2410647.2340425462"/>
    <n v="1707642.4231678429"/>
    <n v="357664.79905437183"/>
    <n v="159208.1205673753"/>
    <n v="101855.63829787206"/>
    <n v="68033.191489361547"/>
    <n v="3203.6170212765874"/>
    <n v="13039.444444444398"/>
    <n v="345340.01182032982"/>
    <n v="186131.89125295461"/>
    <n v="7.7212413589366147E-2"/>
    <n v="1.8499999999999999E-2"/>
    <n v="243"/>
    <n v="49"/>
  </r>
  <r>
    <x v="7"/>
    <x v="0"/>
    <n v="2866677.1750870119"/>
    <n v="2310751.4940597694"/>
    <n v="307624.84099364065"/>
    <n v="125254.45817832749"/>
    <n v="23692.727709108429"/>
    <n v="38863.434537381625"/>
    <n v="42005.544221768992"/>
    <n v="18484.675387015523"/>
    <n v="248300.84003360214"/>
    <n v="123046.38185527454"/>
    <n v="4.2922999117101394E-2"/>
    <n v="1.8499999999999999E-2"/>
    <n v="248"/>
    <n v="43"/>
  </r>
  <r>
    <x v="8"/>
    <x v="0"/>
    <n v="2711519.4635826745"/>
    <n v="1954305.2411417307"/>
    <n v="379282.3818897634"/>
    <n v="124252.86663385821"/>
    <n v="181633.57529527578"/>
    <n v="55516.818405511825"/>
    <n v="2821.8011811023653"/>
    <n v="13706.779035433052"/>
    <n v="377931.84055118123"/>
    <n v="253678.97391732302"/>
    <n v="9.3556021752520355E-2"/>
    <n v="1.8499999999999999E-2"/>
    <n v="186"/>
    <n v="27"/>
  </r>
  <r>
    <x v="9"/>
    <x v="0"/>
    <n v="2380184.820177488"/>
    <n v="1910040.284913592"/>
    <n v="299098.35357309686"/>
    <n v="66677.919196637056"/>
    <n v="57330.254553946797"/>
    <n v="37985.462400747339"/>
    <n v="-298.85567491826293"/>
    <n v="9351.4012143858126"/>
    <n v="171046.18169079875"/>
    <n v="104368.26249416168"/>
    <n v="4.3848806029432218E-2"/>
    <n v="1.8499999999999999E-2"/>
    <n v="196"/>
    <n v="20"/>
  </r>
  <r>
    <x v="10"/>
    <x v="0"/>
    <n v="1632194.6005573601"/>
    <n v="1165952.7635856925"/>
    <n v="297700.06967022707"/>
    <n v="68918.079424059324"/>
    <n v="81744.577333952533"/>
    <n v="3190.3622851834584"/>
    <n v="4519.0896423594895"/>
    <n v="10169.658615884791"/>
    <n v="168541.76730143954"/>
    <n v="99623.687877380231"/>
    <n v="6.1036648352690813E-2"/>
    <n v="1.8499999999999999E-2"/>
    <n v="159"/>
    <n v="20"/>
  </r>
  <r>
    <x v="11"/>
    <x v="0"/>
    <n v="1493843.4817080044"/>
    <n v="915285.11722731672"/>
    <n v="371146.5624646045"/>
    <n v="118336.34613206497"/>
    <n v="7470.0645599727995"/>
    <n v="68280.167629402931"/>
    <n v="4606.0595763959618"/>
    <n v="8719.1641182466647"/>
    <n v="207411.8020160833"/>
    <n v="89075.45588401836"/>
    <n v="5.9628372700848711E-2"/>
    <n v="1.8499999999999999E-2"/>
    <n v="150"/>
    <n v="13"/>
  </r>
  <r>
    <x v="12"/>
    <x v="0"/>
    <n v="1501552.2698969727"/>
    <n v="1200010.7438016492"/>
    <n v="122926.57081399248"/>
    <n v="102889.02977470816"/>
    <n v="0"/>
    <n v="68139.352428393293"/>
    <n v="4616.4723197101612"/>
    <n v="2970.1007585191787"/>
    <n v="178614.95528133077"/>
    <n v="75725.925506622661"/>
    <n v="5.0431761201239107E-2"/>
    <n v="1.8499999999999999E-2"/>
    <n v="165"/>
    <n v="10"/>
  </r>
  <r>
    <x v="13"/>
    <x v="1"/>
    <m/>
    <m/>
    <m/>
    <m/>
    <m/>
    <m/>
    <m/>
    <m/>
    <m/>
    <m/>
    <m/>
    <m/>
    <m/>
    <m/>
  </r>
  <r>
    <x v="0"/>
    <x v="2"/>
    <n v="10482093.09609922"/>
    <n v="9156398.333322715"/>
    <n v="1100865.2139280832"/>
    <n v="87169.515248065509"/>
    <n v="49070.913327264476"/>
    <n v="80827.526172052763"/>
    <n v="11974.86219390077"/>
    <n v="-4213.2680928538948"/>
    <n v="224829.54884842967"/>
    <n v="137660.03360036411"/>
    <n v="1.3132876453042815E-2"/>
    <n v="1.8499999999999999E-2"/>
    <n v="924"/>
    <n v="34"/>
  </r>
  <r>
    <x v="1"/>
    <x v="2"/>
    <n v="11907175.134827429"/>
    <n v="10958758.165041607"/>
    <n v="794059.07630895567"/>
    <n v="29276.439906780521"/>
    <n v="47266.96260126515"/>
    <n v="50792.720008878037"/>
    <n v="33962.312728886907"/>
    <n v="-6940.5417689490632"/>
    <n v="154357.8934768617"/>
    <n v="125081.45357008112"/>
    <n v="1.0504712675656292E-2"/>
    <n v="1.8499999999999999E-2"/>
    <n v="1025"/>
    <n v="28"/>
  </r>
  <r>
    <x v="2"/>
    <x v="2"/>
    <n v="11785855.5920054"/>
    <n v="9650279.3911268339"/>
    <n v="1461284.1703179406"/>
    <n v="183765.59866531941"/>
    <n v="412311.478865296"/>
    <n v="54073.373778227236"/>
    <n v="29612.144702842379"/>
    <n v="-5470.5654510729109"/>
    <n v="674292.03056061175"/>
    <n v="490526.43189529266"/>
    <n v="4.1619925517162058E-2"/>
    <n v="1.8499999999999999E-2"/>
    <n v="1073"/>
    <n v="58"/>
  </r>
  <r>
    <x v="3"/>
    <x v="2"/>
    <n v="15237618.760319972"/>
    <n v="12978149.56780679"/>
    <n v="1460179.7024226477"/>
    <n v="561456.4816249212"/>
    <n v="204478.08762365812"/>
    <n v="55044.253841296581"/>
    <n v="-26576.299726373425"/>
    <n v="4886.9667270048467"/>
    <n v="799289.49009050732"/>
    <n v="237833.00846558594"/>
    <n v="1.5608279233558651E-2"/>
    <n v="1.8499999999999999E-2"/>
    <n v="1160"/>
    <n v="85"/>
  </r>
  <r>
    <x v="4"/>
    <x v="2"/>
    <n v="14115237.890544079"/>
    <n v="11032309.161448712"/>
    <n v="1112210.6127544302"/>
    <n v="1528578.5094666125"/>
    <n v="296550.39968423446"/>
    <n v="169357.79945807622"/>
    <n v="-24253.605717943319"/>
    <n v="485.01344996801413"/>
    <n v="1970718.1163409476"/>
    <n v="442139.60687433567"/>
    <n v="3.1323567502218923E-2"/>
    <n v="1.8499999999999999E-2"/>
    <n v="1112"/>
    <n v="122"/>
  </r>
  <r>
    <x v="5"/>
    <x v="2"/>
    <n v="16062837.055107275"/>
    <n v="14405921.760187235"/>
    <n v="1288313.1931018678"/>
    <n v="254809.95888533464"/>
    <n v="115747.81863864735"/>
    <n v="23326.701690269398"/>
    <n v="12072.156235724067"/>
    <n v="-37354.533631795253"/>
    <n v="368602.10181818024"/>
    <n v="113792.14293284553"/>
    <n v="7.0841870923831997E-3"/>
    <n v="1.8499999999999999E-2"/>
    <n v="1059"/>
    <n v="70"/>
  </r>
  <r>
    <x v="6"/>
    <x v="2"/>
    <n v="14940096.676359277"/>
    <n v="12540560.350709161"/>
    <n v="972025.01451536291"/>
    <n v="1249156.6548463313"/>
    <n v="136401.40661938486"/>
    <n v="106417.63936170173"/>
    <n v="-1321.2765957446572"/>
    <n v="-63143.11309692655"/>
    <n v="1427511.311134747"/>
    <n v="178354.65628841537"/>
    <n v="1.1937985419507892E-2"/>
    <n v="1.8499999999999999E-2"/>
    <n v="1108"/>
    <n v="95"/>
  </r>
  <r>
    <x v="7"/>
    <x v="2"/>
    <n v="19050585.191894926"/>
    <n v="16730614.289608851"/>
    <n v="1835145.2927601151"/>
    <n v="248182.76165726679"/>
    <n v="272973.11393615784"/>
    <n v="20774.662486499525"/>
    <n v="12252.826113044513"/>
    <n v="-69357.754666986904"/>
    <n v="484825.60952598182"/>
    <n v="236642.84786871503"/>
    <n v="1.2421815156071676E-2"/>
    <n v="1.8499999999999999E-2"/>
    <n v="1152"/>
    <n v="88"/>
  </r>
  <r>
    <x v="8"/>
    <x v="2"/>
    <n v="15038692.563405501"/>
    <n v="13567007.542775564"/>
    <n v="902800.17379921163"/>
    <n v="84367.258366141599"/>
    <n v="479033.04100393667"/>
    <n v="57157.627952755873"/>
    <n v="21023.252952755869"/>
    <n v="-72696.333444881835"/>
    <n v="568884.84683070879"/>
    <n v="484517.5884645675"/>
    <n v="3.2218065927058809E-2"/>
    <n v="1.8499999999999999E-2"/>
    <n v="930"/>
    <n v="60"/>
  </r>
  <r>
    <x v="9"/>
    <x v="2"/>
    <n v="14391069.14323215"/>
    <n v="12736833.512442792"/>
    <n v="1466597.0146847274"/>
    <n v="171799.27701074255"/>
    <n v="27599.894908921131"/>
    <n v="2905.3596450256855"/>
    <n v="15215.822045772999"/>
    <n v="-29881.73750583841"/>
    <n v="187638.616104624"/>
    <n v="15839.339093881412"/>
    <n v="1.1006367168578546E-3"/>
    <n v="1.8499999999999999E-2"/>
    <n v="867"/>
    <n v="24"/>
  </r>
  <r>
    <x v="10"/>
    <x v="2"/>
    <n v="16403320.483994389"/>
    <n v="14557147.332038978"/>
    <n v="1644147.2140640942"/>
    <n v="220540.46381792825"/>
    <n v="9700.8015234556296"/>
    <n v="-123.68787738040555"/>
    <n v="1141.0822108685622"/>
    <n v="-29232.721783557798"/>
    <n v="202025.93789131421"/>
    <n v="-18514.52592661402"/>
    <n v="-1.1287059802726923E-3"/>
    <n v="1.8499999999999999E-2"/>
    <n v="959"/>
    <n v="18"/>
  </r>
  <r>
    <x v="11"/>
    <x v="2"/>
    <n v="10671890.544636955"/>
    <n v="8828911.4712435976"/>
    <n v="1867498.5853154361"/>
    <n v="-15733.446596443502"/>
    <n v="9228.4177143504567"/>
    <n v="513.11917997508772"/>
    <n v="7152.5880620681628"/>
    <n v="-25680.190282025069"/>
    <n v="-24519.511922074907"/>
    <n v="-8786.0653256313744"/>
    <n v="-8.2329042720989275E-4"/>
    <n v="1.8499999999999999E-2"/>
    <n v="908"/>
    <n v="18"/>
  </r>
  <r>
    <x v="12"/>
    <x v="2"/>
    <n v="12688755.884286173"/>
    <n v="11501260.444068806"/>
    <n v="1127477.8149292404"/>
    <n v="127115.42994339373"/>
    <n v="-48794.656402128152"/>
    <n v="6270.903597871592"/>
    <n v="825.74436771199498"/>
    <n v="-25399.796218725136"/>
    <n v="60017.625288124022"/>
    <n v="-67097.804655269734"/>
    <n v="-5.2879734835441228E-3"/>
    <n v="1.8499999999999999E-2"/>
    <n v="984"/>
    <n v="12"/>
  </r>
  <r>
    <x v="13"/>
    <x v="1"/>
    <m/>
    <m/>
    <m/>
    <m/>
    <m/>
    <m/>
    <m/>
    <m/>
    <m/>
    <m/>
    <m/>
    <m/>
    <m/>
    <m/>
  </r>
  <r>
    <x v="0"/>
    <x v="3"/>
    <n v="6554578.6413290855"/>
    <n v="4474828.6754665412"/>
    <n v="1475797.758306782"/>
    <n v="238975.6941283569"/>
    <n v="61396.973145197895"/>
    <n v="246477.01411014993"/>
    <n v="57490.794264906675"/>
    <n v="-388.26809285389129"/>
    <n v="603952.20755575749"/>
    <n v="364976.51342740061"/>
    <n v="5.5682681282681744E-2"/>
    <n v="1.8499999999999999E-2"/>
    <n v="433"/>
    <n v="15"/>
  </r>
  <r>
    <x v="1"/>
    <x v="3"/>
    <n v="7080129.3419154398"/>
    <n v="6391358.7615137054"/>
    <n v="-58661.990900011078"/>
    <n v="245188.76928198873"/>
    <n v="58327.311064254784"/>
    <n v="329744.76750638074"/>
    <n v="111994.47342137393"/>
    <n v="2177.2500277438667"/>
    <n v="747432.57130174199"/>
    <n v="502243.80201975338"/>
    <n v="7.0937094192106614E-2"/>
    <n v="1.8499999999999999E-2"/>
    <n v="413"/>
    <n v="13"/>
  </r>
  <r>
    <x v="2"/>
    <x v="3"/>
    <n v="5411494.3714189408"/>
    <n v="4971877.6541961543"/>
    <n v="-111301.26952027901"/>
    <n v="325584.96798112581"/>
    <n v="8546.0959442759176"/>
    <n v="151146.33187282344"/>
    <n v="63436.434108527137"/>
    <n v="2204.1568363105307"/>
    <n v="550917.98674306285"/>
    <n v="225333.01876193704"/>
    <n v="4.1639703064655087E-2"/>
    <n v="1.8499999999999999E-2"/>
    <n v="331"/>
    <n v="8"/>
  </r>
  <r>
    <x v="3"/>
    <x v="3"/>
    <n v="7275606.2407914158"/>
    <n v="6141359.8821300725"/>
    <n v="824583.92969901126"/>
    <n v="285282.45632498414"/>
    <n v="1016.5544095979792"/>
    <n v="23798.021469164407"/>
    <n v="-2008.1351294464212"/>
    <n v="1573.5318880235759"/>
    <n v="309662.42896232387"/>
    <n v="24379.972637339539"/>
    <n v="3.3509197488795885E-3"/>
    <n v="1.8499999999999999E-2"/>
    <n v="363"/>
    <n v="6"/>
  </r>
  <r>
    <x v="4"/>
    <x v="3"/>
    <n v="6630732.3767868858"/>
    <n v="5215686.2385321343"/>
    <n v="1083862.8653723123"/>
    <n v="292566.63110731909"/>
    <n v="10538.756133987699"/>
    <n v="13488.980157883565"/>
    <n v="13027.661617239193"/>
    <n v="1561.243866012381"/>
    <n v="331183.27288244205"/>
    <n v="38616.641775122829"/>
    <n v="5.8238878574429281E-3"/>
    <n v="1.8499999999999999E-2"/>
    <n v="445"/>
    <n v="9"/>
  </r>
  <r>
    <x v="5"/>
    <x v="3"/>
    <n v="7961981.4755595801"/>
    <n v="7534243.6729099732"/>
    <n v="139663.51073549452"/>
    <n v="209459.95888533472"/>
    <n v="34645.694380995861"/>
    <n v="44204.47693010488"/>
    <n v="3760.0845134764591"/>
    <n v="-3995.9227957971593"/>
    <n v="288074.29191411479"/>
    <n v="78614.333028780035"/>
    <n v="9.8737146362495015E-3"/>
    <n v="1.8499999999999999E-2"/>
    <n v="431"/>
    <n v="34"/>
  </r>
  <r>
    <x v="6"/>
    <x v="3"/>
    <n v="6117345.0591016412"/>
    <n v="5551298.7470449051"/>
    <n v="223694.29078014093"/>
    <n v="205454.47990543631"/>
    <n v="115672.49408983419"/>
    <n v="18574.432624113408"/>
    <n v="6003.5697399526944"/>
    <n v="-3352.9550827423041"/>
    <n v="342352.02127659431"/>
    <n v="136897.54137115797"/>
    <n v="2.23785874506909E-2"/>
    <n v="1.8499999999999999E-2"/>
    <n v="351"/>
    <n v="31"/>
  </r>
  <r>
    <x v="7"/>
    <x v="3"/>
    <n v="8217108.616344667"/>
    <n v="7756819.9087963728"/>
    <n v="211895.16380655291"/>
    <n v="206349.6099843999"/>
    <n v="14151.50606024242"/>
    <n v="24552.790111604507"/>
    <n v="4326.7130685227503"/>
    <n v="-987.0754830193232"/>
    <n v="248393.54374175024"/>
    <n v="42043.933757350358"/>
    <n v="5.1166335654515612E-3"/>
    <n v="1.8499999999999999E-2"/>
    <n v="475"/>
    <n v="16"/>
  </r>
  <r>
    <x v="8"/>
    <x v="3"/>
    <n v="7733867.0890747895"/>
    <n v="6991399.0649606213"/>
    <n v="85908.033956692845"/>
    <n v="588750.54133858229"/>
    <n v="67219.094488188886"/>
    <n v="-754.08464566929547"/>
    <n v="10295.570866141727"/>
    <n v="-8951.1318897637739"/>
    <n v="656559.99015747989"/>
    <n v="67809.448818897523"/>
    <n v="8.7678580505589788E-3"/>
    <n v="1.8499999999999999E-2"/>
    <n v="425"/>
    <n v="5"/>
  </r>
  <r>
    <x v="9"/>
    <x v="3"/>
    <n v="8399974.6613731943"/>
    <n v="7684335.357309673"/>
    <n v="253246.34516581031"/>
    <n v="128054.44885567491"/>
    <n v="194287.7276973378"/>
    <n v="109233.17375058393"/>
    <n v="27840.646893974787"/>
    <n v="2976.9617001401216"/>
    <n v="462392.95889771159"/>
    <n v="306683.510042037"/>
    <n v="3.6510051804358845E-2"/>
    <n v="1.8499999999999999E-2"/>
    <n v="469"/>
    <n v="35"/>
  </r>
  <r>
    <x v="10"/>
    <x v="3"/>
    <n v="5964098.815606121"/>
    <n v="5081392.6846260959"/>
    <n v="349548.38597306004"/>
    <n v="117813.59730608438"/>
    <n v="277559.60287970223"/>
    <n v="72156.026474686412"/>
    <n v="62503.10032512762"/>
    <n v="3125.4180213655313"/>
    <n v="533157.74500696606"/>
    <n v="337909.14770088199"/>
    <n v="5.6657201389199462E-2"/>
    <n v="1.8499999999999999E-2"/>
    <n v="349"/>
    <n v="39"/>
  </r>
  <r>
    <x v="11"/>
    <x v="3"/>
    <n v="5639658.4437648598"/>
    <n v="4867984.3923434075"/>
    <n v="196606.56926039114"/>
    <n v="121166.61003511127"/>
    <n v="182992.62657152521"/>
    <n v="235671.78615924739"/>
    <n v="32234.839732699045"/>
    <n v="3001.619662475925"/>
    <n v="575067.48216105858"/>
    <n v="301999.87212594697"/>
    <n v="5.3549319544312919E-2"/>
    <n v="1.8499999999999999E-2"/>
    <n v="358"/>
    <n v="13"/>
  </r>
  <r>
    <x v="12"/>
    <x v="3"/>
    <n v="5591562.4363183333"/>
    <n v="5170970.7121023256"/>
    <n v="109443.63183516327"/>
    <n v="47303.147288576787"/>
    <n v="42702.21895165836"/>
    <n v="185875.26321747925"/>
    <n v="29531.076644401553"/>
    <n v="5736.3862787274802"/>
    <n v="311148.09238084342"/>
    <n v="237580.94509226701"/>
    <n v="4.2489187556796384E-2"/>
    <n v="1.8499999999999999E-2"/>
    <n v="363"/>
    <n v="37"/>
  </r>
  <r>
    <x v="13"/>
    <x v="1"/>
    <m/>
    <m/>
    <m/>
    <m/>
    <m/>
    <m/>
    <m/>
    <m/>
    <m/>
    <m/>
    <m/>
    <m/>
    <m/>
    <m/>
  </r>
  <r>
    <x v="0"/>
    <x v="4"/>
    <n v="1904381.1333636774"/>
    <n v="775737.41465634946"/>
    <n v="333982.44196631754"/>
    <n v="526164.65634956746"/>
    <n v="16694.17387346382"/>
    <n v="249315.49840691817"/>
    <n v="105.92853891670399"/>
    <n v="2381.0195721438299"/>
    <n v="794661.27674101002"/>
    <n v="268496.6203914425"/>
    <n v="0.14098891009133308"/>
    <n v="1.8499999999999999E-2"/>
    <n v="14"/>
    <n v="5"/>
  </r>
  <r>
    <x v="1"/>
    <x v="4"/>
    <n v="1329928.1100876702"/>
    <n v="432259.87126845005"/>
    <n v="223456.79724780831"/>
    <n v="375623.32704472332"/>
    <n v="8782.9541671290608"/>
    <n v="285804.18377538602"/>
    <n v="1318.9879036732866"/>
    <n v="2681.9886805016072"/>
    <n v="674211.44157141319"/>
    <n v="298588.11452668993"/>
    <n v="0.22451447733291893"/>
    <n v="1.8499999999999999E-2"/>
    <n v="12"/>
    <n v="6"/>
  </r>
  <r>
    <x v="2"/>
    <x v="4"/>
    <n v="1462637.9283226603"/>
    <n v="348517.82945736387"/>
    <n v="194787.36097067769"/>
    <n v="186862.95921806552"/>
    <n v="2604.2017750814498"/>
    <n v="463588.27098078921"/>
    <n v="263562.17278957466"/>
    <n v="2715.1331311088679"/>
    <n v="919332.73789461958"/>
    <n v="732469.77867655421"/>
    <n v="0.50078680751602267"/>
    <n v="1.8499999999999999E-2"/>
    <n v="10"/>
    <n v="6"/>
  </r>
  <r>
    <x v="3"/>
    <x v="4"/>
    <n v="1610336.9501157687"/>
    <n v="1239637.697326879"/>
    <n v="29940.317827825682"/>
    <n v="113332.161650179"/>
    <n v="77536.876447063798"/>
    <n v="138132.83519259089"/>
    <n v="9345.8219322247896"/>
    <n v="2411.2397390023202"/>
    <n v="340758.93496106082"/>
    <n v="227426.77331088178"/>
    <n v="0.1412293081237016"/>
    <n v="1.8499999999999999E-2"/>
    <n v="8"/>
    <n v="4"/>
  </r>
  <r>
    <x v="4"/>
    <x v="4"/>
    <n v="2063744.527416263"/>
    <n v="1021722.6690847067"/>
    <n v="974796.41561766958"/>
    <n v="28786.494559419752"/>
    <n v="2135.8224877320299"/>
    <n v="0"/>
    <n v="36303.125666737898"/>
    <n v="0"/>
    <n v="67225.442713889686"/>
    <n v="38438.94815446993"/>
    <n v="1.8625826813260731E-2"/>
    <n v="1.8499999999999999E-2"/>
    <n v="8"/>
    <n v="3"/>
  </r>
  <r>
    <x v="5"/>
    <x v="4"/>
    <n v="1788626.1078117776"/>
    <n v="897113.65920511296"/>
    <n v="355649.08634079306"/>
    <n v="30936.569209684647"/>
    <n v="267607.38921882061"/>
    <n v="225181.85244403701"/>
    <n v="12137.551393330201"/>
    <n v="0"/>
    <n v="535863.36226587242"/>
    <n v="504926.7930561878"/>
    <n v="0.28229868212866471"/>
    <n v="1.8499999999999999E-2"/>
    <n v="10"/>
    <n v="2"/>
  </r>
  <r>
    <x v="6"/>
    <x v="4"/>
    <n v="1559080.9929077961"/>
    <n v="436590.59101654717"/>
    <n v="471239.25531914714"/>
    <n v="253596.02836879337"/>
    <n v="22893.605200945527"/>
    <n v="137181.02836879389"/>
    <n v="225018.26241134701"/>
    <n v="12562.222222222201"/>
    <n v="651251.14657210209"/>
    <n v="397655.11820330861"/>
    <n v="0.25505738317138593"/>
    <n v="1.8499999999999999E-2"/>
    <n v="8"/>
    <n v="2"/>
  </r>
  <r>
    <x v="7"/>
    <x v="4"/>
    <n v="1738452.910116409"/>
    <n v="1024754.24216969"/>
    <n v="213804.74018960819"/>
    <n v="97531.957278291462"/>
    <n v="58407.428297131977"/>
    <n v="168709.972398896"/>
    <n v="175244.56978279201"/>
    <n v="0"/>
    <n v="499893.92775711149"/>
    <n v="402361.97047882003"/>
    <n v="0.23144829988629223"/>
    <n v="1.8499999999999999E-2"/>
    <n v="8"/>
    <n v="4"/>
  </r>
  <r>
    <x v="8"/>
    <x v="4"/>
    <n v="2266651.4025590518"/>
    <n v="1362678.1742125978"/>
    <n v="605691.49852362101"/>
    <n v="211197.17027559"/>
    <n v="41289.899114173197"/>
    <n v="39101.427165354296"/>
    <n v="5156.24999999999"/>
    <n v="1536.98326771653"/>
    <n v="298281.72982283402"/>
    <n v="87084.559547244004"/>
    <n v="3.8419917349851611E-2"/>
    <n v="1.8499999999999999E-2"/>
    <n v="6"/>
    <n v="3"/>
  </r>
  <r>
    <x v="9"/>
    <x v="4"/>
    <n v="2401132.3563755252"/>
    <n v="1149021.2634283053"/>
    <n v="351918.06398879003"/>
    <n v="568154.36711816979"/>
    <n v="6485.0303596450303"/>
    <n v="344279.600653901"/>
    <n v="-18725.969173283502"/>
    <n v="0"/>
    <n v="900193.02895843226"/>
    <n v="332038.66184026253"/>
    <n v="0.13828419785299553"/>
    <n v="1.8499999999999999E-2"/>
    <n v="9"/>
    <n v="2"/>
  </r>
  <r>
    <x v="10"/>
    <x v="4"/>
    <n v="1933008.0933581004"/>
    <n v="549932.96562935261"/>
    <n v="677956.22387366369"/>
    <n v="288287.13423130487"/>
    <n v="27464.735253135073"/>
    <n v="319715.53646075202"/>
    <n v="64819.867626567502"/>
    <n v="4831.6302833255804"/>
    <n v="705118.90385508514"/>
    <n v="416831.76962378022"/>
    <n v="0.21563891587212297"/>
    <n v="1.8499999999999999E-2"/>
    <n v="8"/>
    <n v="3"/>
  </r>
  <r>
    <x v="11"/>
    <x v="4"/>
    <n v="1424470.1325178354"/>
    <n v="468228.10057764169"/>
    <n v="126078.1741986633"/>
    <n v="430921.20285422978"/>
    <n v="281201.58568354213"/>
    <n v="65187.0993317475"/>
    <n v="48366.338203646999"/>
    <n v="4487.6316683655996"/>
    <n v="830163.85774153203"/>
    <n v="399242.6548873022"/>
    <n v="0.28027450051312564"/>
    <n v="1.8499999999999999E-2"/>
    <n v="8"/>
    <n v="3"/>
  </r>
  <r>
    <x v="12"/>
    <x v="4"/>
    <n v="1090120.1856673795"/>
    <n v="536538.85429638694"/>
    <n v="87688.758066341688"/>
    <n v="101424.21600815096"/>
    <n v="326578.02558586997"/>
    <n v="14505.343597871601"/>
    <n v="18899.388656175601"/>
    <n v="4485.5994565832498"/>
    <n v="465892.57330465136"/>
    <n v="364468.35729650041"/>
    <n v="0.33433777494301714"/>
    <n v="1.8499999999999999E-2"/>
    <n v="8"/>
    <n v="3"/>
  </r>
  <r>
    <x v="13"/>
    <x v="1"/>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57C9C-DF59-4734-8ED7-F16293A91D0A}" name="PivotTable31"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E17" firstHeaderRow="1" firstDataRow="3" firstDataCol="1"/>
  <pivotFields count="16">
    <pivotField axis="axisRow" subtotalTop="0" showAll="0">
      <items count="15">
        <item x="0"/>
        <item x="1"/>
        <item x="2"/>
        <item x="3"/>
        <item x="4"/>
        <item x="5"/>
        <item x="6"/>
        <item x="7"/>
        <item x="8"/>
        <item x="9"/>
        <item x="10"/>
        <item x="11"/>
        <item x="13"/>
        <item x="12"/>
        <item t="default"/>
      </items>
    </pivotField>
    <pivotField axis="axisCol" subtotalTop="0" showAll="0">
      <items count="6">
        <item h="1" x="0"/>
        <item h="1" x="1"/>
        <item x="2"/>
        <item h="1" x="3"/>
        <item h="1" x="4"/>
        <item t="default"/>
      </items>
    </pivotField>
    <pivotField numFmtId="168" subtotalTop="0" showAll="0"/>
    <pivotField subtotalTop="0" showAll="0"/>
    <pivotField numFmtId="168" subtotalTop="0" showAll="0"/>
    <pivotField subtotalTop="0" showAll="0"/>
    <pivotField subtotalTop="0" showAll="0"/>
    <pivotField subtotalTop="0" showAll="0"/>
    <pivotField subtotalTop="0" showAll="0"/>
    <pivotField subtotalTop="0" showAll="0"/>
    <pivotField numFmtId="168" subtotalTop="0" showAll="0"/>
    <pivotField numFmtId="168" subtotalTop="0" showAll="0"/>
    <pivotField numFmtId="10" subtotalTop="0" showAll="0"/>
    <pivotField numFmtId="10" subtotalTop="0" showAll="0"/>
    <pivotField dataField="1" subtotalTop="0" showAll="0"/>
    <pivotField dataField="1" subtotalTop="0" showAll="0"/>
  </pivotFields>
  <rowFields count="1">
    <field x="0"/>
  </rowFields>
  <rowItems count="14">
    <i>
      <x/>
    </i>
    <i>
      <x v="1"/>
    </i>
    <i>
      <x v="2"/>
    </i>
    <i>
      <x v="3"/>
    </i>
    <i>
      <x v="4"/>
    </i>
    <i>
      <x v="5"/>
    </i>
    <i>
      <x v="6"/>
    </i>
    <i>
      <x v="7"/>
    </i>
    <i>
      <x v="8"/>
    </i>
    <i>
      <x v="9"/>
    </i>
    <i>
      <x v="10"/>
    </i>
    <i>
      <x v="11"/>
    </i>
    <i>
      <x v="13"/>
    </i>
    <i t="grand">
      <x/>
    </i>
  </rowItems>
  <colFields count="2">
    <field x="1"/>
    <field x="-2"/>
  </colFields>
  <colItems count="4">
    <i>
      <x v="2"/>
      <x/>
    </i>
    <i r="1" i="1">
      <x v="1"/>
    </i>
    <i t="grand">
      <x/>
    </i>
    <i t="grand" i="1">
      <x/>
    </i>
  </colItems>
  <dataFields count="2">
    <dataField name="Sum of No of Accounts" fld="14" baseField="0" baseItem="0"/>
    <dataField name="Sum of No of 61+" fld="15" baseField="0" baseItem="0"/>
  </dataFields>
  <chartFormats count="12">
    <chartFormat chart="2" format="113" series="1">
      <pivotArea type="data" grandCol="1" outline="0" fieldPosition="0">
        <references count="1">
          <reference field="4294967294" count="1" selected="0">
            <x v="0"/>
          </reference>
        </references>
      </pivotArea>
    </chartFormat>
    <chartFormat chart="2" format="114" series="1">
      <pivotArea type="data" grandCol="1" outline="0" fieldPosition="0">
        <references count="1">
          <reference field="4294967294" count="1" selected="0">
            <x v="1"/>
          </reference>
        </references>
      </pivotArea>
    </chartFormat>
    <chartFormat chart="2" format="115" series="1">
      <pivotArea type="data" outline="0" fieldPosition="0">
        <references count="2">
          <reference field="4294967294" count="1" selected="0">
            <x v="0"/>
          </reference>
          <reference field="1" count="1" selected="0">
            <x v="0"/>
          </reference>
        </references>
      </pivotArea>
    </chartFormat>
    <chartFormat chart="2" format="116" series="1">
      <pivotArea type="data" outline="0" fieldPosition="0">
        <references count="2">
          <reference field="4294967294" count="1" selected="0">
            <x v="1"/>
          </reference>
          <reference field="1" count="1" selected="0">
            <x v="0"/>
          </reference>
        </references>
      </pivotArea>
    </chartFormat>
    <chartFormat chart="2" format="117" series="1">
      <pivotArea type="data" outline="0" fieldPosition="0">
        <references count="2">
          <reference field="4294967294" count="1" selected="0">
            <x v="0"/>
          </reference>
          <reference field="1" count="1" selected="0">
            <x v="2"/>
          </reference>
        </references>
      </pivotArea>
    </chartFormat>
    <chartFormat chart="2" format="118" series="1">
      <pivotArea type="data" outline="0" fieldPosition="0">
        <references count="2">
          <reference field="4294967294" count="1" selected="0">
            <x v="1"/>
          </reference>
          <reference field="1" count="1" selected="0">
            <x v="2"/>
          </reference>
        </references>
      </pivotArea>
    </chartFormat>
    <chartFormat chart="2" format="119" series="1">
      <pivotArea type="data" outline="0" fieldPosition="0">
        <references count="2">
          <reference field="4294967294" count="1" selected="0">
            <x v="0"/>
          </reference>
          <reference field="1" count="1" selected="0">
            <x v="3"/>
          </reference>
        </references>
      </pivotArea>
    </chartFormat>
    <chartFormat chart="2" format="120" series="1">
      <pivotArea type="data" outline="0" fieldPosition="0">
        <references count="2">
          <reference field="4294967294" count="1" selected="0">
            <x v="1"/>
          </reference>
          <reference field="1" count="1" selected="0">
            <x v="3"/>
          </reference>
        </references>
      </pivotArea>
    </chartFormat>
    <chartFormat chart="2" format="121" series="1">
      <pivotArea type="data" outline="0" fieldPosition="0">
        <references count="2">
          <reference field="4294967294" count="1" selected="0">
            <x v="0"/>
          </reference>
          <reference field="1" count="1" selected="0">
            <x v="4"/>
          </reference>
        </references>
      </pivotArea>
    </chartFormat>
    <chartFormat chart="2" format="122" series="1">
      <pivotArea type="data" outline="0" fieldPosition="0">
        <references count="2">
          <reference field="4294967294" count="1" selected="0">
            <x v="1"/>
          </reference>
          <reference field="1" count="1" selected="0">
            <x v="4"/>
          </reference>
        </references>
      </pivotArea>
    </chartFormat>
    <chartFormat chart="2" format="123" series="1">
      <pivotArea type="data" outline="0" fieldPosition="0">
        <references count="2">
          <reference field="4294967294" count="1" selected="0">
            <x v="0"/>
          </reference>
          <reference field="1" count="1" selected="0">
            <x v="1"/>
          </reference>
        </references>
      </pivotArea>
    </chartFormat>
    <chartFormat chart="2" format="124"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A1A84-80F6-4BFA-97A3-916EDBF8DB73}" name="PivotTable1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22:F37" firstHeaderRow="1" firstDataRow="2" firstDataCol="1"/>
  <pivotFields count="16">
    <pivotField axis="axisRow" subtotalTop="0" showAll="0" defaultSubtotal="0">
      <items count="14">
        <item x="0"/>
        <item x="1"/>
        <item x="2"/>
        <item x="3"/>
        <item x="4"/>
        <item x="5"/>
        <item x="6"/>
        <item x="7"/>
        <item x="8"/>
        <item x="9"/>
        <item x="10"/>
        <item x="11"/>
        <item h="1" x="13"/>
        <item x="12"/>
      </items>
    </pivotField>
    <pivotField axis="axisCol" subtotalTop="0" showAll="0">
      <items count="6">
        <item x="1"/>
        <item x="0"/>
        <item x="2"/>
        <item x="3"/>
        <item x="4"/>
        <item t="default"/>
      </items>
    </pivotField>
    <pivotField numFmtId="168" subtotalTop="0" showAll="0"/>
    <pivotField subtotalTop="0" showAll="0"/>
    <pivotField numFmtId="168" subtotalTop="0" showAll="0"/>
    <pivotField subtotalTop="0" showAll="0"/>
    <pivotField subtotalTop="0" showAll="0"/>
    <pivotField subtotalTop="0" showAll="0"/>
    <pivotField subtotalTop="0" showAll="0"/>
    <pivotField subtotalTop="0" showAll="0"/>
    <pivotField numFmtId="168" subtotalTop="0" showAll="0"/>
    <pivotField dataField="1" numFmtId="168" subtotalTop="0" showAll="0"/>
    <pivotField numFmtId="10" subtotalTop="0" showAll="0"/>
    <pivotField numFmtId="10" subtotalTop="0" showAll="0"/>
    <pivotField subtotalTop="0" showAll="0"/>
    <pivotField subtotalTop="0" showAll="0"/>
  </pivotFields>
  <rowFields count="1">
    <field x="0"/>
  </rowFields>
  <rowItems count="14">
    <i>
      <x/>
    </i>
    <i>
      <x v="1"/>
    </i>
    <i>
      <x v="2"/>
    </i>
    <i>
      <x v="3"/>
    </i>
    <i>
      <x v="4"/>
    </i>
    <i>
      <x v="5"/>
    </i>
    <i>
      <x v="6"/>
    </i>
    <i>
      <x v="7"/>
    </i>
    <i>
      <x v="8"/>
    </i>
    <i>
      <x v="9"/>
    </i>
    <i>
      <x v="10"/>
    </i>
    <i>
      <x v="11"/>
    </i>
    <i>
      <x v="13"/>
    </i>
    <i t="grand">
      <x/>
    </i>
  </rowItems>
  <colFields count="1">
    <field x="1"/>
  </colFields>
  <colItems count="5">
    <i>
      <x v="1"/>
    </i>
    <i>
      <x v="2"/>
    </i>
    <i>
      <x v="3"/>
    </i>
    <i>
      <x v="4"/>
    </i>
    <i t="grand">
      <x/>
    </i>
  </colItems>
  <dataFields count="1">
    <dataField name="Sum of &gt;60" fld="11" baseField="0" baseItem="0" numFmtId="168"/>
  </dataFields>
  <formats count="7">
    <format dxfId="10">
      <pivotArea outline="0" collapsedLevelsAreSubtotals="1" fieldPosition="0"/>
    </format>
    <format dxfId="9">
      <pivotArea outline="0" collapsedLevelsAreSubtotals="1" fieldPosition="0"/>
    </format>
    <format dxfId="8">
      <pivotArea outline="0" collapsedLevelsAreSubtotals="1" fieldPosition="0"/>
    </format>
    <format dxfId="7">
      <pivotArea grandCol="1" outline="0" collapsedLevelsAreSubtotals="1" fieldPosition="0"/>
    </format>
    <format dxfId="6">
      <pivotArea grandCol="1" outline="0" collapsedLevelsAreSubtotals="1" fieldPosition="0"/>
    </format>
    <format dxfId="5">
      <pivotArea grandCol="1" outline="0" collapsedLevelsAreSubtotals="1" fieldPosition="0"/>
    </format>
    <format dxfId="4">
      <pivotArea dataOnly="0" labelOnly="1" fieldPosition="0">
        <references count="1">
          <reference field="0" count="0"/>
        </references>
      </pivotArea>
    </format>
  </formats>
  <chartFormats count="5">
    <chartFormat chart="2" format="107" series="1">
      <pivotArea type="data" outline="0" fieldPosition="0">
        <references count="2">
          <reference field="4294967294" count="1" selected="0">
            <x v="0"/>
          </reference>
          <reference field="1" count="1" selected="0">
            <x v="0"/>
          </reference>
        </references>
      </pivotArea>
    </chartFormat>
    <chartFormat chart="2" format="108" series="1">
      <pivotArea type="data" outline="0" fieldPosition="0">
        <references count="2">
          <reference field="4294967294" count="1" selected="0">
            <x v="0"/>
          </reference>
          <reference field="1" count="1" selected="0">
            <x v="1"/>
          </reference>
        </references>
      </pivotArea>
    </chartFormat>
    <chartFormat chart="2" format="109" series="1">
      <pivotArea type="data" outline="0" fieldPosition="0">
        <references count="2">
          <reference field="4294967294" count="1" selected="0">
            <x v="0"/>
          </reference>
          <reference field="1" count="1" selected="0">
            <x v="2"/>
          </reference>
        </references>
      </pivotArea>
    </chartFormat>
    <chartFormat chart="2" format="110" series="1">
      <pivotArea type="data" outline="0" fieldPosition="0">
        <references count="2">
          <reference field="4294967294" count="1" selected="0">
            <x v="0"/>
          </reference>
          <reference field="1" count="1" selected="0">
            <x v="3"/>
          </reference>
        </references>
      </pivotArea>
    </chartFormat>
    <chartFormat chart="2" format="1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000000-0013-0000-FFFF-FFFF01000000}" sourceName="Country">
  <pivotTables>
    <pivotTable tabId="16" name="PivotTable14"/>
  </pivotTables>
  <data>
    <tabular pivotCacheId="1491568052">
      <items count="5">
        <i x="2" s="1"/>
        <i x="3" s="1"/>
        <i x="4" s="1"/>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00000000-0013-0000-FFFF-FFFF02000000}" sourceName="Country">
  <pivotTables>
    <pivotTable tabId="16" name="PivotTable31"/>
  </pivotTables>
  <data>
    <tabular pivotCacheId="264328027">
      <items count="5">
        <i x="2" s="1"/>
        <i x="3"/>
        <i x="4"/>
        <i x="0"/>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0000000-0014-0000-FFFF-FFFF01000000}" cache="Slicer_Country1" caption="Country" style="SlicerStyleDark3" rowHeight="241300"/>
  <slicer name="Country 3" xr10:uid="{00000000-0014-0000-FFFF-FFFF02000000}" cache="Slicer_Country2" caption="Country"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3000000}" cache="Slicer_Country" caption="Country" style="SlicerStyleDark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4000000}"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3" totalsRowShown="0">
  <autoFilter ref="A1:D53" xr:uid="{00000000-0009-0000-0100-000001000000}">
    <filterColumn colId="1">
      <filters>
        <filter val="Germany"/>
      </filters>
    </filterColumn>
  </autoFilter>
  <tableColumns count="4">
    <tableColumn id="1" xr3:uid="{00000000-0010-0000-0000-000001000000}" name="Period" dataDxfId="3"/>
    <tableColumn id="2" xr3:uid="{00000000-0010-0000-0000-000002000000}" name="Country" dataDxfId="2"/>
    <tableColumn id="3" xr3:uid="{00000000-0010-0000-0000-000003000000}" name="Organic result" dataDxfId="1"/>
    <tableColumn id="4" xr3:uid="{00000000-0010-0000-0000-000004000000}" name="Targe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54"/>
  <sheetViews>
    <sheetView tabSelected="1" zoomScale="50" zoomScaleNormal="50" workbookViewId="0">
      <selection activeCell="AL41" sqref="AL41"/>
    </sheetView>
  </sheetViews>
  <sheetFormatPr defaultColWidth="9" defaultRowHeight="13.8" x14ac:dyDescent="0.25"/>
  <cols>
    <col min="1" max="7" width="9" style="6"/>
    <col min="8" max="8" width="9" style="6" customWidth="1"/>
    <col min="9" max="15" width="9" style="6"/>
    <col min="16" max="16" width="9" style="6" customWidth="1"/>
    <col min="17" max="17" width="9.765625E-2" style="6" customWidth="1"/>
    <col min="18" max="33" width="9" style="6"/>
    <col min="34" max="34" width="7.09765625" style="6" customWidth="1"/>
    <col min="35" max="35" width="9" style="6" hidden="1" customWidth="1"/>
    <col min="36" max="16384" width="9" style="6"/>
  </cols>
  <sheetData>
    <row r="1" spans="1:35" x14ac:dyDescent="0.25">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5" ht="19.5" customHeight="1" x14ac:dyDescent="0.3">
      <c r="A2" s="42"/>
      <c r="B2" s="42"/>
      <c r="C2" s="42" t="s">
        <v>0</v>
      </c>
      <c r="D2" s="42"/>
      <c r="E2" s="41"/>
      <c r="F2" s="43" t="s">
        <v>58</v>
      </c>
      <c r="G2" s="43"/>
      <c r="H2" s="43"/>
      <c r="I2" s="42"/>
      <c r="J2" s="42"/>
      <c r="K2" s="42"/>
      <c r="L2" s="42"/>
      <c r="M2" s="42"/>
      <c r="N2" s="42"/>
      <c r="O2" s="42"/>
      <c r="P2" s="42"/>
      <c r="Q2" s="44"/>
      <c r="R2" s="45"/>
      <c r="S2" s="42"/>
      <c r="T2" s="42"/>
      <c r="U2" s="42"/>
      <c r="V2" s="42"/>
      <c r="W2" s="42"/>
      <c r="X2" s="46" t="s">
        <v>57</v>
      </c>
      <c r="Y2" s="46"/>
      <c r="Z2" s="46"/>
      <c r="AA2" s="46"/>
      <c r="AB2" s="46"/>
      <c r="AC2" s="42"/>
      <c r="AD2" s="42"/>
      <c r="AE2" s="42"/>
      <c r="AF2" s="42"/>
      <c r="AG2" s="42"/>
      <c r="AH2" s="47"/>
      <c r="AI2" s="12"/>
    </row>
    <row r="3" spans="1:35" ht="14.25" customHeight="1" x14ac:dyDescent="0.25">
      <c r="A3" s="42"/>
      <c r="B3" s="42"/>
      <c r="C3" s="42"/>
      <c r="D3" s="42"/>
      <c r="E3" s="42"/>
      <c r="F3" s="42"/>
      <c r="G3" s="42"/>
      <c r="H3" s="42"/>
      <c r="I3" s="42"/>
      <c r="J3" s="42"/>
      <c r="K3" s="42"/>
      <c r="L3" s="42"/>
      <c r="M3" s="42"/>
      <c r="N3" s="42"/>
      <c r="O3" s="42"/>
      <c r="P3" s="42"/>
      <c r="Q3" s="44"/>
      <c r="R3" s="45"/>
      <c r="S3" s="42"/>
      <c r="T3" s="42"/>
      <c r="U3" s="42"/>
      <c r="V3" s="42"/>
      <c r="W3" s="42"/>
      <c r="X3" s="42"/>
      <c r="Y3" s="42"/>
      <c r="Z3" s="42"/>
      <c r="AA3" s="42"/>
      <c r="AB3" s="42"/>
      <c r="AC3" s="42"/>
      <c r="AD3" s="42"/>
      <c r="AE3" s="42"/>
      <c r="AF3" s="42"/>
      <c r="AG3" s="42"/>
      <c r="AH3" s="47"/>
      <c r="AI3" s="12"/>
    </row>
    <row r="4" spans="1:35" x14ac:dyDescent="0.25">
      <c r="A4" s="42"/>
      <c r="B4" s="42"/>
      <c r="C4" s="42"/>
      <c r="D4" s="42"/>
      <c r="E4" s="42"/>
      <c r="F4" s="42"/>
      <c r="G4" s="42"/>
      <c r="H4" s="42"/>
      <c r="I4" s="42"/>
      <c r="J4" s="42"/>
      <c r="K4" s="42"/>
      <c r="L4" s="42"/>
      <c r="M4" s="42"/>
      <c r="N4" s="42"/>
      <c r="O4" s="42"/>
      <c r="P4" s="42"/>
      <c r="Q4" s="44"/>
      <c r="R4" s="45"/>
      <c r="S4" s="42"/>
      <c r="T4" s="42"/>
      <c r="U4" s="42"/>
      <c r="V4" s="42"/>
      <c r="W4" s="42"/>
      <c r="X4" s="42"/>
      <c r="Y4" s="42"/>
      <c r="Z4" s="42"/>
      <c r="AA4" s="42"/>
      <c r="AB4" s="42"/>
      <c r="AC4" s="42"/>
      <c r="AD4" s="42"/>
      <c r="AE4" s="42"/>
      <c r="AF4" s="42"/>
      <c r="AG4" s="42"/>
      <c r="AH4" s="47"/>
      <c r="AI4" s="12"/>
    </row>
    <row r="5" spans="1:35" ht="14.25" customHeight="1" x14ac:dyDescent="0.25">
      <c r="A5" s="42"/>
      <c r="B5" s="42"/>
      <c r="C5" s="42"/>
      <c r="D5" s="42"/>
      <c r="E5" s="42"/>
      <c r="F5" s="42"/>
      <c r="G5" s="42"/>
      <c r="H5" s="42"/>
      <c r="I5" s="42"/>
      <c r="J5" s="42"/>
      <c r="K5" s="42"/>
      <c r="L5" s="42"/>
      <c r="M5" s="42"/>
      <c r="N5" s="42"/>
      <c r="O5" s="42"/>
      <c r="P5" s="42"/>
      <c r="Q5" s="44"/>
      <c r="R5" s="45"/>
      <c r="S5" s="42"/>
      <c r="T5" s="42"/>
      <c r="U5" s="42"/>
      <c r="V5" s="42"/>
      <c r="W5" s="42"/>
      <c r="X5" s="42"/>
      <c r="Y5" s="42"/>
      <c r="Z5" s="42"/>
      <c r="AA5" s="42"/>
      <c r="AB5" s="42"/>
      <c r="AC5" s="42"/>
      <c r="AD5" s="42"/>
      <c r="AE5" s="42"/>
      <c r="AF5" s="42"/>
      <c r="AG5" s="42"/>
      <c r="AH5" s="47"/>
      <c r="AI5" s="12"/>
    </row>
    <row r="6" spans="1:35" x14ac:dyDescent="0.25">
      <c r="A6" s="42"/>
      <c r="B6" s="42"/>
      <c r="C6" s="42"/>
      <c r="D6" s="42"/>
      <c r="E6" s="42"/>
      <c r="F6" s="42"/>
      <c r="G6" s="42"/>
      <c r="H6" s="42"/>
      <c r="I6" s="42"/>
      <c r="J6" s="42"/>
      <c r="K6" s="42"/>
      <c r="L6" s="42"/>
      <c r="M6" s="42"/>
      <c r="N6" s="42"/>
      <c r="O6" s="42"/>
      <c r="P6" s="42"/>
      <c r="Q6" s="44"/>
      <c r="R6" s="45"/>
      <c r="S6" s="42"/>
      <c r="T6" s="42"/>
      <c r="U6" s="42"/>
      <c r="V6" s="42"/>
      <c r="W6" s="42"/>
      <c r="X6" s="42"/>
      <c r="Y6" s="42"/>
      <c r="Z6" s="42"/>
      <c r="AA6" s="42"/>
      <c r="AB6" s="42"/>
      <c r="AC6" s="42"/>
      <c r="AD6" s="42"/>
      <c r="AE6" s="42"/>
      <c r="AF6" s="42"/>
      <c r="AG6" s="42"/>
      <c r="AH6" s="47"/>
      <c r="AI6" s="12"/>
    </row>
    <row r="7" spans="1:35" x14ac:dyDescent="0.25">
      <c r="A7" s="42"/>
      <c r="B7" s="42"/>
      <c r="C7" s="42"/>
      <c r="D7" s="42"/>
      <c r="E7" s="42"/>
      <c r="F7" s="42"/>
      <c r="G7" s="42"/>
      <c r="H7" s="42"/>
      <c r="I7" s="42"/>
      <c r="J7" s="42"/>
      <c r="K7" s="42"/>
      <c r="L7" s="42"/>
      <c r="M7" s="42"/>
      <c r="N7" s="42"/>
      <c r="O7" s="42"/>
      <c r="P7" s="42"/>
      <c r="Q7" s="44"/>
      <c r="R7" s="45"/>
      <c r="S7" s="42"/>
      <c r="T7" s="42"/>
      <c r="U7" s="42"/>
      <c r="V7" s="42"/>
      <c r="W7" s="42"/>
      <c r="X7" s="42"/>
      <c r="Y7" s="42"/>
      <c r="Z7" s="42"/>
      <c r="AA7" s="42"/>
      <c r="AB7" s="42"/>
      <c r="AC7" s="42"/>
      <c r="AD7" s="42"/>
      <c r="AE7" s="42"/>
      <c r="AF7" s="42"/>
      <c r="AG7" s="42"/>
      <c r="AH7" s="47"/>
      <c r="AI7" s="12"/>
    </row>
    <row r="8" spans="1:35" x14ac:dyDescent="0.25">
      <c r="A8" s="42"/>
      <c r="B8" s="42"/>
      <c r="C8" s="42"/>
      <c r="D8" s="42"/>
      <c r="E8" s="42"/>
      <c r="F8" s="42"/>
      <c r="G8" s="42"/>
      <c r="H8" s="42"/>
      <c r="I8" s="42"/>
      <c r="J8" s="42"/>
      <c r="K8" s="42"/>
      <c r="L8" s="42"/>
      <c r="M8" s="42"/>
      <c r="N8" s="42"/>
      <c r="O8" s="42"/>
      <c r="P8" s="42"/>
      <c r="Q8" s="44"/>
      <c r="R8" s="45"/>
      <c r="S8" s="42"/>
      <c r="T8" s="42"/>
      <c r="U8" s="42"/>
      <c r="V8" s="42"/>
      <c r="W8" s="42"/>
      <c r="X8" s="42"/>
      <c r="Y8" s="42"/>
      <c r="Z8" s="42"/>
      <c r="AA8" s="42"/>
      <c r="AB8" s="42"/>
      <c r="AC8" s="42"/>
      <c r="AD8" s="42"/>
      <c r="AE8" s="42"/>
      <c r="AF8" s="42"/>
      <c r="AG8" s="42"/>
      <c r="AH8" s="47"/>
      <c r="AI8" s="12"/>
    </row>
    <row r="9" spans="1:35" x14ac:dyDescent="0.25">
      <c r="A9" s="42"/>
      <c r="B9" s="42"/>
      <c r="C9" s="42"/>
      <c r="D9" s="42"/>
      <c r="E9" s="42"/>
      <c r="F9" s="42"/>
      <c r="G9" s="42"/>
      <c r="H9" s="42"/>
      <c r="I9" s="42"/>
      <c r="J9" s="42"/>
      <c r="K9" s="42"/>
      <c r="L9" s="42"/>
      <c r="M9" s="42"/>
      <c r="N9" s="42"/>
      <c r="O9" s="42"/>
      <c r="P9" s="42"/>
      <c r="Q9" s="44"/>
      <c r="R9" s="45"/>
      <c r="S9" s="42"/>
      <c r="T9" s="42"/>
      <c r="U9" s="42"/>
      <c r="V9" s="42"/>
      <c r="W9" s="42"/>
      <c r="X9" s="42"/>
      <c r="Y9" s="42"/>
      <c r="Z9" s="42"/>
      <c r="AA9" s="42"/>
      <c r="AB9" s="42"/>
      <c r="AC9" s="42"/>
      <c r="AD9" s="42"/>
      <c r="AE9" s="42"/>
      <c r="AF9" s="42"/>
      <c r="AG9" s="42"/>
      <c r="AH9" s="47"/>
      <c r="AI9" s="12"/>
    </row>
    <row r="10" spans="1:35" x14ac:dyDescent="0.25">
      <c r="A10" s="42"/>
      <c r="B10" s="42"/>
      <c r="C10" s="42"/>
      <c r="D10" s="42"/>
      <c r="E10" s="42"/>
      <c r="F10" s="42"/>
      <c r="G10" s="42"/>
      <c r="H10" s="42"/>
      <c r="I10" s="42"/>
      <c r="J10" s="42"/>
      <c r="K10" s="42"/>
      <c r="L10" s="42"/>
      <c r="M10" s="42"/>
      <c r="N10" s="42"/>
      <c r="O10" s="42"/>
      <c r="P10" s="42"/>
      <c r="Q10" s="44"/>
      <c r="R10" s="45"/>
      <c r="S10" s="42"/>
      <c r="T10" s="42"/>
      <c r="U10" s="42"/>
      <c r="V10" s="42"/>
      <c r="W10" s="42"/>
      <c r="X10" s="42"/>
      <c r="Y10" s="42"/>
      <c r="Z10" s="42"/>
      <c r="AA10" s="42"/>
      <c r="AB10" s="42"/>
      <c r="AC10" s="42"/>
      <c r="AD10" s="42"/>
      <c r="AE10" s="42"/>
      <c r="AF10" s="42"/>
      <c r="AG10" s="42"/>
      <c r="AH10" s="47"/>
      <c r="AI10" s="12"/>
    </row>
    <row r="11" spans="1:35" x14ac:dyDescent="0.25">
      <c r="A11" s="42"/>
      <c r="B11" s="42"/>
      <c r="C11" s="42"/>
      <c r="D11" s="42"/>
      <c r="E11" s="42"/>
      <c r="F11" s="42"/>
      <c r="G11" s="42"/>
      <c r="H11" s="42"/>
      <c r="I11" s="42"/>
      <c r="J11" s="42"/>
      <c r="K11" s="42"/>
      <c r="L11" s="42"/>
      <c r="M11" s="42"/>
      <c r="N11" s="42"/>
      <c r="O11" s="42"/>
      <c r="P11" s="42"/>
      <c r="Q11" s="44"/>
      <c r="R11" s="45"/>
      <c r="S11" s="42"/>
      <c r="T11" s="42"/>
      <c r="U11" s="42"/>
      <c r="V11" s="42"/>
      <c r="W11" s="42"/>
      <c r="X11" s="42"/>
      <c r="Y11" s="42"/>
      <c r="Z11" s="42"/>
      <c r="AA11" s="42"/>
      <c r="AB11" s="42"/>
      <c r="AC11" s="42"/>
      <c r="AD11" s="42"/>
      <c r="AE11" s="42"/>
      <c r="AF11" s="42"/>
      <c r="AG11" s="42"/>
      <c r="AH11" s="47"/>
      <c r="AI11" s="12"/>
    </row>
    <row r="12" spans="1:35" x14ac:dyDescent="0.25">
      <c r="A12" s="42"/>
      <c r="B12" s="42"/>
      <c r="C12" s="42"/>
      <c r="D12" s="42"/>
      <c r="E12" s="42"/>
      <c r="F12" s="42"/>
      <c r="G12" s="42"/>
      <c r="H12" s="42"/>
      <c r="I12" s="42"/>
      <c r="J12" s="42"/>
      <c r="K12" s="42"/>
      <c r="L12" s="42"/>
      <c r="M12" s="42"/>
      <c r="N12" s="42"/>
      <c r="O12" s="42"/>
      <c r="P12" s="42"/>
      <c r="Q12" s="44"/>
      <c r="R12" s="45"/>
      <c r="S12" s="42"/>
      <c r="T12" s="42"/>
      <c r="U12" s="42"/>
      <c r="V12" s="42"/>
      <c r="W12" s="42"/>
      <c r="X12" s="42"/>
      <c r="Y12" s="42"/>
      <c r="Z12" s="42"/>
      <c r="AA12" s="42"/>
      <c r="AB12" s="42"/>
      <c r="AC12" s="42"/>
      <c r="AD12" s="42"/>
      <c r="AE12" s="42"/>
      <c r="AF12" s="42"/>
      <c r="AG12" s="42"/>
      <c r="AH12" s="47"/>
      <c r="AI12" s="12"/>
    </row>
    <row r="13" spans="1:35" x14ac:dyDescent="0.25">
      <c r="A13" s="42"/>
      <c r="B13" s="42"/>
      <c r="C13" s="42"/>
      <c r="D13" s="42"/>
      <c r="E13" s="42"/>
      <c r="F13" s="42"/>
      <c r="G13" s="42"/>
      <c r="H13" s="42"/>
      <c r="I13" s="42"/>
      <c r="J13" s="42"/>
      <c r="K13" s="42"/>
      <c r="L13" s="42"/>
      <c r="M13" s="42"/>
      <c r="N13" s="42"/>
      <c r="O13" s="42"/>
      <c r="P13" s="42"/>
      <c r="Q13" s="44"/>
      <c r="R13" s="45"/>
      <c r="S13" s="42"/>
      <c r="T13" s="42"/>
      <c r="U13" s="42"/>
      <c r="V13" s="42"/>
      <c r="W13" s="42"/>
      <c r="X13" s="42"/>
      <c r="Y13" s="42"/>
      <c r="Z13" s="42"/>
      <c r="AA13" s="42"/>
      <c r="AB13" s="42"/>
      <c r="AC13" s="42"/>
      <c r="AD13" s="42"/>
      <c r="AE13" s="42"/>
      <c r="AF13" s="42"/>
      <c r="AG13" s="42"/>
      <c r="AH13" s="47"/>
      <c r="AI13" s="12"/>
    </row>
    <row r="14" spans="1:35" x14ac:dyDescent="0.25">
      <c r="A14" s="42"/>
      <c r="B14" s="42"/>
      <c r="C14" s="42"/>
      <c r="D14" s="42"/>
      <c r="E14" s="42"/>
      <c r="F14" s="42"/>
      <c r="G14" s="42"/>
      <c r="H14" s="42"/>
      <c r="I14" s="42"/>
      <c r="J14" s="42"/>
      <c r="K14" s="42"/>
      <c r="L14" s="42"/>
      <c r="M14" s="42"/>
      <c r="N14" s="42"/>
      <c r="O14" s="42"/>
      <c r="P14" s="42"/>
      <c r="Q14" s="44"/>
      <c r="R14" s="45"/>
      <c r="S14" s="42"/>
      <c r="T14" s="42"/>
      <c r="U14" s="42"/>
      <c r="V14" s="42"/>
      <c r="W14" s="42"/>
      <c r="X14" s="42"/>
      <c r="Y14" s="42"/>
      <c r="Z14" s="42"/>
      <c r="AA14" s="42"/>
      <c r="AB14" s="42"/>
      <c r="AC14" s="42"/>
      <c r="AD14" s="42"/>
      <c r="AE14" s="42"/>
      <c r="AF14" s="42"/>
      <c r="AG14" s="42"/>
      <c r="AH14" s="47"/>
      <c r="AI14" s="12"/>
    </row>
    <row r="15" spans="1:35" x14ac:dyDescent="0.25">
      <c r="A15" s="42"/>
      <c r="B15" s="42"/>
      <c r="C15" s="42"/>
      <c r="D15" s="42"/>
      <c r="E15" s="42"/>
      <c r="F15" s="42"/>
      <c r="G15" s="42"/>
      <c r="H15" s="42"/>
      <c r="I15" s="42"/>
      <c r="J15" s="42"/>
      <c r="K15" s="42"/>
      <c r="L15" s="42"/>
      <c r="M15" s="42"/>
      <c r="N15" s="42"/>
      <c r="O15" s="42"/>
      <c r="P15" s="42"/>
      <c r="Q15" s="44"/>
      <c r="R15" s="45"/>
      <c r="S15" s="42"/>
      <c r="T15" s="42"/>
      <c r="U15" s="42"/>
      <c r="V15" s="42"/>
      <c r="W15" s="42"/>
      <c r="X15" s="42"/>
      <c r="Y15" s="42"/>
      <c r="Z15" s="42"/>
      <c r="AA15" s="42"/>
      <c r="AB15" s="42"/>
      <c r="AC15" s="42"/>
      <c r="AD15" s="42"/>
      <c r="AE15" s="42"/>
      <c r="AF15" s="42"/>
      <c r="AG15" s="42"/>
      <c r="AH15" s="47"/>
      <c r="AI15" s="12"/>
    </row>
    <row r="16" spans="1:35" x14ac:dyDescent="0.25">
      <c r="A16" s="42"/>
      <c r="B16" s="42"/>
      <c r="C16" s="42"/>
      <c r="D16" s="42"/>
      <c r="E16" s="42"/>
      <c r="F16" s="42"/>
      <c r="G16" s="42"/>
      <c r="H16" s="42"/>
      <c r="I16" s="42"/>
      <c r="J16" s="42"/>
      <c r="K16" s="42"/>
      <c r="L16" s="42"/>
      <c r="M16" s="42"/>
      <c r="N16" s="42"/>
      <c r="O16" s="42"/>
      <c r="P16" s="42"/>
      <c r="Q16" s="44"/>
      <c r="R16" s="45"/>
      <c r="S16" s="42"/>
      <c r="T16" s="42"/>
      <c r="U16" s="42"/>
      <c r="V16" s="42"/>
      <c r="W16" s="42"/>
      <c r="X16" s="42"/>
      <c r="Y16" s="42"/>
      <c r="Z16" s="42"/>
      <c r="AA16" s="42"/>
      <c r="AB16" s="42"/>
      <c r="AC16" s="42"/>
      <c r="AD16" s="42"/>
      <c r="AE16" s="42"/>
      <c r="AF16" s="42"/>
      <c r="AG16" s="42"/>
      <c r="AH16" s="47"/>
      <c r="AI16" s="12"/>
    </row>
    <row r="17" spans="1:35" x14ac:dyDescent="0.25">
      <c r="A17" s="42"/>
      <c r="B17" s="42"/>
      <c r="C17" s="42"/>
      <c r="D17" s="42"/>
      <c r="E17" s="42"/>
      <c r="F17" s="42"/>
      <c r="G17" s="42"/>
      <c r="H17" s="42"/>
      <c r="I17" s="42"/>
      <c r="J17" s="42"/>
      <c r="K17" s="42"/>
      <c r="L17" s="42"/>
      <c r="M17" s="42"/>
      <c r="N17" s="42"/>
      <c r="O17" s="42"/>
      <c r="P17" s="42"/>
      <c r="Q17" s="44"/>
      <c r="R17" s="45"/>
      <c r="S17" s="42"/>
      <c r="T17" s="42"/>
      <c r="U17" s="42"/>
      <c r="V17" s="42"/>
      <c r="W17" s="42"/>
      <c r="X17" s="42"/>
      <c r="Y17" s="42"/>
      <c r="Z17" s="42"/>
      <c r="AA17" s="42"/>
      <c r="AB17" s="42"/>
      <c r="AC17" s="42"/>
      <c r="AD17" s="42"/>
      <c r="AE17" s="42"/>
      <c r="AF17" s="42"/>
      <c r="AG17" s="42"/>
      <c r="AH17" s="47"/>
      <c r="AI17" s="12"/>
    </row>
    <row r="18" spans="1:35" x14ac:dyDescent="0.25">
      <c r="A18" s="42"/>
      <c r="B18" s="42"/>
      <c r="C18" s="42"/>
      <c r="D18" s="42"/>
      <c r="E18" s="42"/>
      <c r="F18" s="42"/>
      <c r="G18" s="42"/>
      <c r="H18" s="42"/>
      <c r="I18" s="42"/>
      <c r="J18" s="42"/>
      <c r="K18" s="42"/>
      <c r="L18" s="42"/>
      <c r="M18" s="42"/>
      <c r="N18" s="42"/>
      <c r="O18" s="42"/>
      <c r="P18" s="42"/>
      <c r="Q18" s="44"/>
      <c r="R18" s="45"/>
      <c r="S18" s="42"/>
      <c r="T18" s="42"/>
      <c r="U18" s="42"/>
      <c r="V18" s="42"/>
      <c r="W18" s="42"/>
      <c r="X18" s="42"/>
      <c r="Y18" s="42"/>
      <c r="Z18" s="42"/>
      <c r="AA18" s="42"/>
      <c r="AB18" s="42"/>
      <c r="AC18" s="42"/>
      <c r="AD18" s="42"/>
      <c r="AE18" s="42"/>
      <c r="AF18" s="42"/>
      <c r="AG18" s="42"/>
      <c r="AH18" s="47"/>
      <c r="AI18" s="12"/>
    </row>
    <row r="19" spans="1:35" x14ac:dyDescent="0.25">
      <c r="A19" s="42"/>
      <c r="B19" s="42"/>
      <c r="C19" s="42"/>
      <c r="D19" s="42"/>
      <c r="E19" s="42"/>
      <c r="F19" s="42"/>
      <c r="G19" s="42"/>
      <c r="H19" s="42"/>
      <c r="I19" s="42"/>
      <c r="J19" s="42"/>
      <c r="K19" s="42"/>
      <c r="L19" s="42"/>
      <c r="M19" s="42"/>
      <c r="N19" s="42"/>
      <c r="O19" s="42"/>
      <c r="P19" s="42"/>
      <c r="Q19" s="44"/>
      <c r="R19" s="45"/>
      <c r="S19" s="42"/>
      <c r="T19" s="42"/>
      <c r="U19" s="42"/>
      <c r="V19" s="42"/>
      <c r="W19" s="42"/>
      <c r="X19" s="42"/>
      <c r="Y19" s="42"/>
      <c r="Z19" s="42"/>
      <c r="AA19" s="42"/>
      <c r="AB19" s="42"/>
      <c r="AC19" s="42"/>
      <c r="AD19" s="42"/>
      <c r="AE19" s="42"/>
      <c r="AF19" s="42"/>
      <c r="AG19" s="42"/>
      <c r="AH19" s="47"/>
      <c r="AI19" s="12"/>
    </row>
    <row r="20" spans="1:35" x14ac:dyDescent="0.25">
      <c r="A20" s="42"/>
      <c r="B20" s="42"/>
      <c r="C20" s="42"/>
      <c r="D20" s="42"/>
      <c r="E20" s="42"/>
      <c r="F20" s="42"/>
      <c r="G20" s="42"/>
      <c r="H20" s="42"/>
      <c r="I20" s="42"/>
      <c r="J20" s="42"/>
      <c r="K20" s="42"/>
      <c r="L20" s="42"/>
      <c r="M20" s="42"/>
      <c r="N20" s="42"/>
      <c r="O20" s="42"/>
      <c r="P20" s="42"/>
      <c r="Q20" s="44"/>
      <c r="R20" s="45"/>
      <c r="S20" s="42"/>
      <c r="T20" s="42"/>
      <c r="U20" s="42"/>
      <c r="V20" s="42"/>
      <c r="W20" s="42"/>
      <c r="X20" s="42"/>
      <c r="Y20" s="42"/>
      <c r="Z20" s="42"/>
      <c r="AA20" s="42"/>
      <c r="AB20" s="42"/>
      <c r="AC20" s="42"/>
      <c r="AD20" s="42"/>
      <c r="AE20" s="42"/>
      <c r="AF20" s="42"/>
      <c r="AG20" s="42"/>
      <c r="AH20" s="47"/>
      <c r="AI20" s="12"/>
    </row>
    <row r="21" spans="1:35" x14ac:dyDescent="0.25">
      <c r="A21" s="42"/>
      <c r="B21" s="42"/>
      <c r="C21" s="42"/>
      <c r="D21" s="42"/>
      <c r="E21" s="42"/>
      <c r="F21" s="42"/>
      <c r="G21" s="42"/>
      <c r="H21" s="42"/>
      <c r="I21" s="42"/>
      <c r="J21" s="42"/>
      <c r="K21" s="42"/>
      <c r="L21" s="42"/>
      <c r="M21" s="42"/>
      <c r="N21" s="42"/>
      <c r="O21" s="42"/>
      <c r="P21" s="42"/>
      <c r="Q21" s="44"/>
      <c r="R21" s="45"/>
      <c r="S21" s="42"/>
      <c r="T21" s="42"/>
      <c r="U21" s="42"/>
      <c r="V21" s="42"/>
      <c r="W21" s="42"/>
      <c r="X21" s="42"/>
      <c r="Y21" s="42"/>
      <c r="Z21" s="42"/>
      <c r="AA21" s="42"/>
      <c r="AB21" s="42"/>
      <c r="AC21" s="42"/>
      <c r="AD21" s="42"/>
      <c r="AE21" s="42"/>
      <c r="AF21" s="42"/>
      <c r="AG21" s="42"/>
      <c r="AH21" s="47"/>
      <c r="AI21" s="12"/>
    </row>
    <row r="22" spans="1:35" x14ac:dyDescent="0.25">
      <c r="A22" s="42"/>
      <c r="B22" s="42"/>
      <c r="C22" s="42"/>
      <c r="D22" s="42"/>
      <c r="E22" s="42"/>
      <c r="F22" s="42"/>
      <c r="G22" s="42"/>
      <c r="H22" s="42"/>
      <c r="I22" s="42"/>
      <c r="J22" s="42"/>
      <c r="K22" s="42"/>
      <c r="L22" s="42"/>
      <c r="M22" s="42"/>
      <c r="N22" s="42"/>
      <c r="O22" s="42"/>
      <c r="P22" s="42"/>
      <c r="Q22" s="44"/>
      <c r="R22" s="45"/>
      <c r="S22" s="42"/>
      <c r="T22" s="42"/>
      <c r="U22" s="42"/>
      <c r="V22" s="42"/>
      <c r="W22" s="42"/>
      <c r="X22" s="42"/>
      <c r="Y22" s="42"/>
      <c r="Z22" s="42"/>
      <c r="AA22" s="42"/>
      <c r="AB22" s="42"/>
      <c r="AC22" s="42"/>
      <c r="AD22" s="42"/>
      <c r="AE22" s="42"/>
      <c r="AF22" s="42"/>
      <c r="AG22" s="42"/>
      <c r="AH22" s="47"/>
      <c r="AI22" s="12"/>
    </row>
    <row r="23" spans="1:35" x14ac:dyDescent="0.25">
      <c r="A23" s="42"/>
      <c r="B23" s="42"/>
      <c r="C23" s="42"/>
      <c r="D23" s="42"/>
      <c r="E23" s="42"/>
      <c r="F23" s="42"/>
      <c r="G23" s="42"/>
      <c r="H23" s="42"/>
      <c r="I23" s="42"/>
      <c r="J23" s="42"/>
      <c r="K23" s="42"/>
      <c r="L23" s="42"/>
      <c r="M23" s="42"/>
      <c r="N23" s="42"/>
      <c r="O23" s="42"/>
      <c r="P23" s="42"/>
      <c r="Q23" s="44"/>
      <c r="R23" s="45"/>
      <c r="S23" s="42"/>
      <c r="T23" s="42"/>
      <c r="U23" s="42"/>
      <c r="V23" s="42"/>
      <c r="W23" s="42"/>
      <c r="X23" s="42"/>
      <c r="Y23" s="42"/>
      <c r="Z23" s="42"/>
      <c r="AA23" s="42"/>
      <c r="AB23" s="42"/>
      <c r="AC23" s="42"/>
      <c r="AD23" s="42"/>
      <c r="AE23" s="42"/>
      <c r="AF23" s="42"/>
      <c r="AG23" s="42"/>
      <c r="AH23" s="47"/>
      <c r="AI23" s="12"/>
    </row>
    <row r="24" spans="1:35" x14ac:dyDescent="0.25">
      <c r="A24" s="42"/>
      <c r="B24" s="42"/>
      <c r="C24" s="42"/>
      <c r="D24" s="42"/>
      <c r="E24" s="42"/>
      <c r="F24" s="42"/>
      <c r="G24" s="42"/>
      <c r="H24" s="42"/>
      <c r="I24" s="42"/>
      <c r="J24" s="42"/>
      <c r="K24" s="42"/>
      <c r="L24" s="42"/>
      <c r="M24" s="42"/>
      <c r="N24" s="42"/>
      <c r="O24" s="42"/>
      <c r="P24" s="42"/>
      <c r="Q24" s="44"/>
      <c r="R24" s="45"/>
      <c r="S24" s="42"/>
      <c r="T24" s="42"/>
      <c r="U24" s="42"/>
      <c r="V24" s="42"/>
      <c r="W24" s="42"/>
      <c r="X24" s="42"/>
      <c r="Y24" s="42"/>
      <c r="Z24" s="42"/>
      <c r="AA24" s="42"/>
      <c r="AB24" s="42"/>
      <c r="AC24" s="42"/>
      <c r="AD24" s="42"/>
      <c r="AE24" s="42"/>
      <c r="AF24" s="42"/>
      <c r="AG24" s="42"/>
      <c r="AH24" s="47"/>
      <c r="AI24" s="12"/>
    </row>
    <row r="25" spans="1:35" ht="14.4" thickBot="1" x14ac:dyDescent="0.3">
      <c r="A25" s="42"/>
      <c r="B25" s="42"/>
      <c r="C25" s="42"/>
      <c r="D25" s="42"/>
      <c r="E25" s="42"/>
      <c r="F25" s="42"/>
      <c r="G25" s="42"/>
      <c r="H25" s="42"/>
      <c r="I25" s="42"/>
      <c r="J25" s="42"/>
      <c r="K25" s="42"/>
      <c r="L25" s="42"/>
      <c r="M25" s="42"/>
      <c r="N25" s="42"/>
      <c r="O25" s="42"/>
      <c r="P25" s="42"/>
      <c r="Q25" s="44"/>
      <c r="R25" s="48"/>
      <c r="S25" s="49"/>
      <c r="T25" s="49"/>
      <c r="U25" s="49"/>
      <c r="V25" s="49"/>
      <c r="W25" s="49"/>
      <c r="X25" s="49"/>
      <c r="Y25" s="49"/>
      <c r="Z25" s="49"/>
      <c r="AA25" s="49"/>
      <c r="AB25" s="49"/>
      <c r="AC25" s="49"/>
      <c r="AD25" s="49"/>
      <c r="AE25" s="49"/>
      <c r="AF25" s="49"/>
      <c r="AG25" s="49"/>
      <c r="AH25" s="50"/>
      <c r="AI25" s="13"/>
    </row>
    <row r="26" spans="1:35" ht="14.4" thickTop="1" x14ac:dyDescent="0.25">
      <c r="A26" s="51"/>
      <c r="B26" s="51"/>
      <c r="C26" s="51"/>
      <c r="D26" s="51"/>
      <c r="E26" s="51"/>
      <c r="F26" s="51"/>
      <c r="G26" s="51"/>
      <c r="H26" s="51"/>
      <c r="I26" s="51"/>
      <c r="J26" s="51"/>
      <c r="K26" s="51"/>
      <c r="L26" s="51"/>
      <c r="M26" s="51"/>
      <c r="N26" s="51"/>
      <c r="O26" s="51"/>
      <c r="P26" s="51"/>
      <c r="Q26" s="14"/>
      <c r="R26" s="32"/>
      <c r="S26" s="33"/>
      <c r="T26" s="33"/>
      <c r="U26" s="33"/>
      <c r="V26" s="33"/>
      <c r="W26" s="33"/>
      <c r="X26" s="33"/>
      <c r="Y26" s="33"/>
      <c r="Z26" s="33"/>
      <c r="AA26" s="33"/>
      <c r="AB26" s="33"/>
      <c r="AC26" s="33"/>
      <c r="AD26" s="33"/>
      <c r="AE26" s="33"/>
      <c r="AF26" s="33"/>
      <c r="AG26" s="33"/>
      <c r="AH26" s="34"/>
      <c r="AI26" s="14"/>
    </row>
    <row r="27" spans="1:35" x14ac:dyDescent="0.25">
      <c r="A27" s="42"/>
      <c r="B27" s="42"/>
      <c r="C27" s="42"/>
      <c r="D27" s="42"/>
      <c r="E27" s="42"/>
      <c r="F27" s="42"/>
      <c r="G27" s="42"/>
      <c r="H27" s="42"/>
      <c r="I27" s="42"/>
      <c r="J27" s="42"/>
      <c r="K27" s="42"/>
      <c r="L27" s="42"/>
      <c r="M27" s="42"/>
      <c r="N27" s="42"/>
      <c r="O27" s="42"/>
      <c r="P27" s="42"/>
      <c r="Q27" s="12"/>
      <c r="R27" s="35"/>
      <c r="S27" s="36"/>
      <c r="T27" s="36"/>
      <c r="U27" s="36"/>
      <c r="V27" s="36"/>
      <c r="W27" s="36"/>
      <c r="X27" s="36"/>
      <c r="Y27" s="36"/>
      <c r="Z27" s="36"/>
      <c r="AA27" s="36"/>
      <c r="AB27" s="36"/>
      <c r="AC27" s="36"/>
      <c r="AD27" s="36"/>
      <c r="AE27" s="36"/>
      <c r="AF27" s="36"/>
      <c r="AG27" s="36"/>
      <c r="AH27" s="37"/>
      <c r="AI27" s="12"/>
    </row>
    <row r="28" spans="1:35" x14ac:dyDescent="0.25">
      <c r="A28" s="42"/>
      <c r="B28" s="42"/>
      <c r="C28" s="42"/>
      <c r="D28" s="42"/>
      <c r="E28" s="42"/>
      <c r="F28" s="42"/>
      <c r="G28" s="42"/>
      <c r="H28" s="42"/>
      <c r="I28" s="42"/>
      <c r="J28" s="42"/>
      <c r="K28" s="42"/>
      <c r="L28" s="42"/>
      <c r="M28" s="42"/>
      <c r="N28" s="42"/>
      <c r="O28" s="42"/>
      <c r="P28" s="42"/>
      <c r="Q28" s="12"/>
      <c r="R28" s="35"/>
      <c r="S28" s="36"/>
      <c r="T28" s="36"/>
      <c r="U28" s="36"/>
      <c r="V28" s="36"/>
      <c r="W28" s="36"/>
      <c r="X28" s="36"/>
      <c r="Y28" s="36"/>
      <c r="Z28" s="36"/>
      <c r="AA28" s="36"/>
      <c r="AB28" s="36"/>
      <c r="AC28" s="36"/>
      <c r="AD28" s="36"/>
      <c r="AE28" s="36"/>
      <c r="AF28" s="36"/>
      <c r="AG28" s="36"/>
      <c r="AH28" s="37"/>
      <c r="AI28" s="12"/>
    </row>
    <row r="29" spans="1:35" x14ac:dyDescent="0.25">
      <c r="A29" s="42"/>
      <c r="B29" s="42"/>
      <c r="C29" s="42"/>
      <c r="D29" s="42"/>
      <c r="E29" s="42"/>
      <c r="F29" s="42"/>
      <c r="G29" s="42"/>
      <c r="H29" s="42"/>
      <c r="I29" s="42"/>
      <c r="J29" s="42"/>
      <c r="K29" s="42"/>
      <c r="L29" s="42"/>
      <c r="M29" s="42"/>
      <c r="N29" s="42"/>
      <c r="O29" s="42"/>
      <c r="P29" s="42"/>
      <c r="Q29" s="12"/>
      <c r="R29" s="35"/>
      <c r="S29" s="36"/>
      <c r="T29" s="36"/>
      <c r="U29" s="36"/>
      <c r="V29" s="36"/>
      <c r="W29" s="36"/>
      <c r="X29" s="36"/>
      <c r="Y29" s="36"/>
      <c r="Z29" s="36"/>
      <c r="AA29" s="36"/>
      <c r="AB29" s="36"/>
      <c r="AC29" s="36"/>
      <c r="AD29" s="36"/>
      <c r="AE29" s="36"/>
      <c r="AF29" s="36"/>
      <c r="AG29" s="36"/>
      <c r="AH29" s="37"/>
      <c r="AI29" s="12"/>
    </row>
    <row r="30" spans="1:35" x14ac:dyDescent="0.25">
      <c r="A30" s="42"/>
      <c r="B30" s="42"/>
      <c r="C30" s="42"/>
      <c r="D30" s="42"/>
      <c r="E30" s="42"/>
      <c r="F30" s="42"/>
      <c r="G30" s="42"/>
      <c r="H30" s="42"/>
      <c r="I30" s="42"/>
      <c r="J30" s="42"/>
      <c r="K30" s="42"/>
      <c r="L30" s="42"/>
      <c r="M30" s="42"/>
      <c r="N30" s="42"/>
      <c r="O30" s="42"/>
      <c r="P30" s="42"/>
      <c r="Q30" s="12"/>
      <c r="R30" s="35"/>
      <c r="S30" s="36"/>
      <c r="T30" s="36"/>
      <c r="U30" s="36"/>
      <c r="V30" s="36"/>
      <c r="W30" s="36"/>
      <c r="X30" s="36"/>
      <c r="Y30" s="36"/>
      <c r="Z30" s="36"/>
      <c r="AA30" s="36"/>
      <c r="AB30" s="36"/>
      <c r="AC30" s="36"/>
      <c r="AD30" s="36"/>
      <c r="AE30" s="36"/>
      <c r="AF30" s="36"/>
      <c r="AG30" s="36"/>
      <c r="AH30" s="37"/>
      <c r="AI30" s="12"/>
    </row>
    <row r="31" spans="1:35" x14ac:dyDescent="0.25">
      <c r="A31" s="42"/>
      <c r="B31" s="42"/>
      <c r="C31" s="42"/>
      <c r="D31" s="42"/>
      <c r="E31" s="42"/>
      <c r="F31" s="42"/>
      <c r="G31" s="42"/>
      <c r="H31" s="42"/>
      <c r="I31" s="42"/>
      <c r="J31" s="42"/>
      <c r="K31" s="42"/>
      <c r="L31" s="42"/>
      <c r="M31" s="42"/>
      <c r="N31" s="42"/>
      <c r="O31" s="42"/>
      <c r="P31" s="42"/>
      <c r="Q31" s="12"/>
      <c r="R31" s="35"/>
      <c r="S31" s="36"/>
      <c r="T31" s="36"/>
      <c r="U31" s="36"/>
      <c r="V31" s="36"/>
      <c r="W31" s="36"/>
      <c r="X31" s="36"/>
      <c r="Y31" s="36"/>
      <c r="Z31" s="36"/>
      <c r="AA31" s="36"/>
      <c r="AB31" s="36"/>
      <c r="AC31" s="36"/>
      <c r="AD31" s="36"/>
      <c r="AE31" s="36"/>
      <c r="AF31" s="36"/>
      <c r="AG31" s="36"/>
      <c r="AH31" s="37"/>
      <c r="AI31" s="12"/>
    </row>
    <row r="32" spans="1:35" x14ac:dyDescent="0.25">
      <c r="A32" s="42"/>
      <c r="B32" s="42"/>
      <c r="C32" s="42"/>
      <c r="D32" s="42"/>
      <c r="E32" s="42"/>
      <c r="F32" s="42"/>
      <c r="G32" s="42"/>
      <c r="H32" s="42"/>
      <c r="I32" s="42"/>
      <c r="J32" s="42"/>
      <c r="K32" s="42"/>
      <c r="L32" s="42"/>
      <c r="M32" s="42"/>
      <c r="N32" s="42"/>
      <c r="O32" s="42"/>
      <c r="P32" s="42"/>
      <c r="Q32" s="12"/>
      <c r="R32" s="35"/>
      <c r="S32" s="36"/>
      <c r="T32" s="36"/>
      <c r="U32" s="36"/>
      <c r="V32" s="36"/>
      <c r="W32" s="36"/>
      <c r="X32" s="36"/>
      <c r="Y32" s="36"/>
      <c r="Z32" s="36"/>
      <c r="AA32" s="36"/>
      <c r="AB32" s="36"/>
      <c r="AC32" s="36"/>
      <c r="AD32" s="36"/>
      <c r="AE32" s="36"/>
      <c r="AF32" s="36"/>
      <c r="AG32" s="36"/>
      <c r="AH32" s="37"/>
      <c r="AI32" s="12"/>
    </row>
    <row r="33" spans="1:35" x14ac:dyDescent="0.25">
      <c r="A33" s="42"/>
      <c r="B33" s="42"/>
      <c r="C33" s="42"/>
      <c r="D33" s="42"/>
      <c r="E33" s="42"/>
      <c r="F33" s="42"/>
      <c r="G33" s="42"/>
      <c r="H33" s="42"/>
      <c r="I33" s="42"/>
      <c r="J33" s="42"/>
      <c r="K33" s="42"/>
      <c r="L33" s="42"/>
      <c r="M33" s="42"/>
      <c r="N33" s="42"/>
      <c r="O33" s="42"/>
      <c r="P33" s="42"/>
      <c r="Q33" s="12"/>
      <c r="R33" s="35"/>
      <c r="S33" s="36"/>
      <c r="T33" s="36"/>
      <c r="U33" s="36"/>
      <c r="V33" s="36"/>
      <c r="W33" s="36"/>
      <c r="X33" s="36"/>
      <c r="Y33" s="36"/>
      <c r="Z33" s="36"/>
      <c r="AA33" s="36"/>
      <c r="AB33" s="36"/>
      <c r="AC33" s="36"/>
      <c r="AD33" s="36"/>
      <c r="AE33" s="36"/>
      <c r="AF33" s="36"/>
      <c r="AG33" s="36"/>
      <c r="AH33" s="37"/>
      <c r="AI33" s="12"/>
    </row>
    <row r="34" spans="1:35" x14ac:dyDescent="0.25">
      <c r="A34" s="42"/>
      <c r="B34" s="42"/>
      <c r="C34" s="42"/>
      <c r="D34" s="42"/>
      <c r="E34" s="42"/>
      <c r="F34" s="42"/>
      <c r="G34" s="42"/>
      <c r="H34" s="42"/>
      <c r="I34" s="42"/>
      <c r="J34" s="42"/>
      <c r="K34" s="42"/>
      <c r="L34" s="42"/>
      <c r="M34" s="42"/>
      <c r="N34" s="42"/>
      <c r="O34" s="42"/>
      <c r="P34" s="42"/>
      <c r="Q34" s="12"/>
      <c r="R34" s="35"/>
      <c r="S34" s="36"/>
      <c r="T34" s="36"/>
      <c r="U34" s="36"/>
      <c r="V34" s="36"/>
      <c r="W34" s="36"/>
      <c r="X34" s="36"/>
      <c r="Y34" s="36"/>
      <c r="Z34" s="36"/>
      <c r="AA34" s="36"/>
      <c r="AB34" s="36"/>
      <c r="AC34" s="36"/>
      <c r="AD34" s="36"/>
      <c r="AE34" s="36"/>
      <c r="AF34" s="36"/>
      <c r="AG34" s="36"/>
      <c r="AH34" s="37"/>
      <c r="AI34" s="12"/>
    </row>
    <row r="35" spans="1:35" x14ac:dyDescent="0.25">
      <c r="A35" s="42"/>
      <c r="B35" s="42"/>
      <c r="C35" s="42"/>
      <c r="D35" s="42"/>
      <c r="E35" s="42"/>
      <c r="F35" s="42"/>
      <c r="G35" s="42"/>
      <c r="H35" s="42"/>
      <c r="I35" s="42"/>
      <c r="J35" s="42"/>
      <c r="K35" s="42"/>
      <c r="L35" s="42"/>
      <c r="M35" s="42"/>
      <c r="N35" s="42"/>
      <c r="O35" s="42"/>
      <c r="P35" s="42"/>
      <c r="Q35" s="12"/>
      <c r="R35" s="35"/>
      <c r="S35" s="36"/>
      <c r="T35" s="36"/>
      <c r="U35" s="36"/>
      <c r="V35" s="36"/>
      <c r="W35" s="36"/>
      <c r="X35" s="36"/>
      <c r="Y35" s="36"/>
      <c r="Z35" s="36"/>
      <c r="AA35" s="36"/>
      <c r="AB35" s="36"/>
      <c r="AC35" s="36"/>
      <c r="AD35" s="36"/>
      <c r="AE35" s="36"/>
      <c r="AF35" s="36"/>
      <c r="AG35" s="36"/>
      <c r="AH35" s="37"/>
      <c r="AI35" s="12"/>
    </row>
    <row r="36" spans="1:35" x14ac:dyDescent="0.25">
      <c r="A36" s="42"/>
      <c r="B36" s="42"/>
      <c r="C36" s="42"/>
      <c r="D36" s="42"/>
      <c r="E36" s="42"/>
      <c r="F36" s="42"/>
      <c r="G36" s="42"/>
      <c r="H36" s="42"/>
      <c r="I36" s="42"/>
      <c r="J36" s="42"/>
      <c r="K36" s="42"/>
      <c r="L36" s="42"/>
      <c r="M36" s="42"/>
      <c r="N36" s="42"/>
      <c r="O36" s="42"/>
      <c r="P36" s="42"/>
      <c r="Q36" s="12"/>
      <c r="R36" s="35"/>
      <c r="S36" s="36"/>
      <c r="T36" s="36"/>
      <c r="U36" s="36"/>
      <c r="V36" s="36"/>
      <c r="W36" s="36"/>
      <c r="X36" s="36"/>
      <c r="Y36" s="36"/>
      <c r="Z36" s="36"/>
      <c r="AA36" s="36"/>
      <c r="AB36" s="36"/>
      <c r="AC36" s="36"/>
      <c r="AD36" s="36"/>
      <c r="AE36" s="36"/>
      <c r="AF36" s="36"/>
      <c r="AG36" s="36"/>
      <c r="AH36" s="37"/>
      <c r="AI36" s="12"/>
    </row>
    <row r="37" spans="1:35" x14ac:dyDescent="0.25">
      <c r="A37" s="42"/>
      <c r="B37" s="42"/>
      <c r="C37" s="42"/>
      <c r="D37" s="42"/>
      <c r="E37" s="42"/>
      <c r="F37" s="42"/>
      <c r="G37" s="42"/>
      <c r="H37" s="42"/>
      <c r="I37" s="42"/>
      <c r="J37" s="42"/>
      <c r="K37" s="42"/>
      <c r="L37" s="42"/>
      <c r="M37" s="42"/>
      <c r="N37" s="42"/>
      <c r="O37" s="42"/>
      <c r="P37" s="42"/>
      <c r="Q37" s="12"/>
      <c r="R37" s="35"/>
      <c r="S37" s="36"/>
      <c r="T37" s="36"/>
      <c r="U37" s="36"/>
      <c r="V37" s="36"/>
      <c r="W37" s="36"/>
      <c r="X37" s="36"/>
      <c r="Y37" s="36"/>
      <c r="Z37" s="36"/>
      <c r="AA37" s="36"/>
      <c r="AB37" s="36"/>
      <c r="AC37" s="36"/>
      <c r="AD37" s="36"/>
      <c r="AE37" s="36"/>
      <c r="AF37" s="36"/>
      <c r="AG37" s="36"/>
      <c r="AH37" s="37"/>
      <c r="AI37" s="12"/>
    </row>
    <row r="38" spans="1:35" x14ac:dyDescent="0.25">
      <c r="A38" s="42"/>
      <c r="B38" s="42"/>
      <c r="C38" s="42"/>
      <c r="D38" s="42"/>
      <c r="E38" s="42"/>
      <c r="F38" s="42"/>
      <c r="G38" s="42"/>
      <c r="H38" s="42"/>
      <c r="I38" s="42"/>
      <c r="J38" s="42"/>
      <c r="K38" s="42"/>
      <c r="L38" s="42"/>
      <c r="M38" s="42"/>
      <c r="N38" s="42"/>
      <c r="O38" s="42"/>
      <c r="P38" s="42"/>
      <c r="Q38" s="12"/>
      <c r="R38" s="35"/>
      <c r="S38" s="36"/>
      <c r="T38" s="36"/>
      <c r="U38" s="36"/>
      <c r="V38" s="36"/>
      <c r="W38" s="36"/>
      <c r="X38" s="36"/>
      <c r="Y38" s="36"/>
      <c r="Z38" s="36"/>
      <c r="AA38" s="36"/>
      <c r="AB38" s="36"/>
      <c r="AC38" s="36"/>
      <c r="AD38" s="36"/>
      <c r="AE38" s="36"/>
      <c r="AF38" s="36"/>
      <c r="AG38" s="36"/>
      <c r="AH38" s="37"/>
      <c r="AI38" s="12"/>
    </row>
    <row r="39" spans="1:35" x14ac:dyDescent="0.25">
      <c r="A39" s="42"/>
      <c r="B39" s="42"/>
      <c r="C39" s="42"/>
      <c r="D39" s="42"/>
      <c r="E39" s="42"/>
      <c r="F39" s="42"/>
      <c r="G39" s="42"/>
      <c r="H39" s="42"/>
      <c r="I39" s="42"/>
      <c r="J39" s="42"/>
      <c r="K39" s="42"/>
      <c r="L39" s="42"/>
      <c r="M39" s="42"/>
      <c r="N39" s="42"/>
      <c r="O39" s="42"/>
      <c r="P39" s="42"/>
      <c r="Q39" s="12"/>
      <c r="R39" s="35"/>
      <c r="S39" s="36"/>
      <c r="T39" s="36"/>
      <c r="U39" s="36"/>
      <c r="V39" s="36"/>
      <c r="W39" s="36"/>
      <c r="X39" s="36"/>
      <c r="Y39" s="36"/>
      <c r="Z39" s="36"/>
      <c r="AA39" s="36"/>
      <c r="AB39" s="36"/>
      <c r="AC39" s="36"/>
      <c r="AD39" s="36"/>
      <c r="AE39" s="36"/>
      <c r="AF39" s="36"/>
      <c r="AG39" s="36"/>
      <c r="AH39" s="37"/>
      <c r="AI39" s="12"/>
    </row>
    <row r="40" spans="1:35" x14ac:dyDescent="0.25">
      <c r="A40" s="42"/>
      <c r="B40" s="42"/>
      <c r="C40" s="42"/>
      <c r="D40" s="42"/>
      <c r="E40" s="42"/>
      <c r="F40" s="42"/>
      <c r="G40" s="42"/>
      <c r="H40" s="42"/>
      <c r="I40" s="42"/>
      <c r="J40" s="42"/>
      <c r="K40" s="42"/>
      <c r="L40" s="42"/>
      <c r="M40" s="42"/>
      <c r="N40" s="42"/>
      <c r="O40" s="42"/>
      <c r="P40" s="42"/>
      <c r="Q40" s="12"/>
      <c r="R40" s="35"/>
      <c r="S40" s="36"/>
      <c r="T40" s="36"/>
      <c r="U40" s="36"/>
      <c r="V40" s="36"/>
      <c r="W40" s="36"/>
      <c r="X40" s="36"/>
      <c r="Y40" s="36"/>
      <c r="Z40" s="36"/>
      <c r="AA40" s="36"/>
      <c r="AB40" s="36"/>
      <c r="AC40" s="36"/>
      <c r="AD40" s="36"/>
      <c r="AE40" s="36"/>
      <c r="AF40" s="36"/>
      <c r="AG40" s="36"/>
      <c r="AH40" s="37"/>
      <c r="AI40" s="12"/>
    </row>
    <row r="41" spans="1:35" x14ac:dyDescent="0.25">
      <c r="A41" s="42"/>
      <c r="B41" s="42"/>
      <c r="C41" s="42"/>
      <c r="D41" s="42"/>
      <c r="E41" s="42"/>
      <c r="F41" s="42"/>
      <c r="G41" s="42"/>
      <c r="H41" s="42"/>
      <c r="I41" s="42"/>
      <c r="J41" s="42"/>
      <c r="K41" s="42"/>
      <c r="L41" s="42"/>
      <c r="M41" s="42"/>
      <c r="N41" s="42"/>
      <c r="O41" s="42"/>
      <c r="P41" s="42"/>
      <c r="Q41" s="12"/>
      <c r="R41" s="35"/>
      <c r="S41" s="36"/>
      <c r="T41" s="36"/>
      <c r="U41" s="36"/>
      <c r="V41" s="36"/>
      <c r="W41" s="36"/>
      <c r="X41" s="36"/>
      <c r="Y41" s="36"/>
      <c r="Z41" s="36"/>
      <c r="AA41" s="36"/>
      <c r="AB41" s="36"/>
      <c r="AC41" s="36"/>
      <c r="AD41" s="36"/>
      <c r="AE41" s="36"/>
      <c r="AF41" s="36"/>
      <c r="AG41" s="36"/>
      <c r="AH41" s="37"/>
      <c r="AI41" s="12"/>
    </row>
    <row r="42" spans="1:35" x14ac:dyDescent="0.25">
      <c r="A42" s="42"/>
      <c r="B42" s="42"/>
      <c r="C42" s="42"/>
      <c r="D42" s="42"/>
      <c r="E42" s="42"/>
      <c r="F42" s="42"/>
      <c r="G42" s="42"/>
      <c r="H42" s="42"/>
      <c r="I42" s="42"/>
      <c r="J42" s="42"/>
      <c r="K42" s="42"/>
      <c r="L42" s="42"/>
      <c r="M42" s="42"/>
      <c r="N42" s="42"/>
      <c r="O42" s="42"/>
      <c r="P42" s="42"/>
      <c r="Q42" s="12"/>
      <c r="R42" s="35"/>
      <c r="S42" s="36"/>
      <c r="T42" s="36"/>
      <c r="U42" s="36"/>
      <c r="V42" s="36"/>
      <c r="W42" s="36"/>
      <c r="X42" s="36"/>
      <c r="Y42" s="36"/>
      <c r="Z42" s="36"/>
      <c r="AA42" s="36"/>
      <c r="AB42" s="36"/>
      <c r="AC42" s="36"/>
      <c r="AD42" s="36"/>
      <c r="AE42" s="36"/>
      <c r="AF42" s="36"/>
      <c r="AG42" s="36"/>
      <c r="AH42" s="37"/>
      <c r="AI42" s="12"/>
    </row>
    <row r="43" spans="1:35" x14ac:dyDescent="0.25">
      <c r="A43" s="42"/>
      <c r="B43" s="42"/>
      <c r="C43" s="42"/>
      <c r="D43" s="42"/>
      <c r="E43" s="42"/>
      <c r="F43" s="42"/>
      <c r="G43" s="42"/>
      <c r="H43" s="42"/>
      <c r="I43" s="42"/>
      <c r="J43" s="42"/>
      <c r="K43" s="42"/>
      <c r="L43" s="42"/>
      <c r="M43" s="42"/>
      <c r="N43" s="42"/>
      <c r="O43" s="42"/>
      <c r="P43" s="42"/>
      <c r="Q43" s="12"/>
      <c r="R43" s="35"/>
      <c r="S43" s="36"/>
      <c r="T43" s="36"/>
      <c r="U43" s="36"/>
      <c r="V43" s="36"/>
      <c r="W43" s="36"/>
      <c r="X43" s="36"/>
      <c r="Y43" s="36"/>
      <c r="Z43" s="36"/>
      <c r="AA43" s="36"/>
      <c r="AB43" s="36"/>
      <c r="AC43" s="36"/>
      <c r="AD43" s="36"/>
      <c r="AE43" s="36"/>
      <c r="AF43" s="36"/>
      <c r="AG43" s="36"/>
      <c r="AH43" s="37"/>
      <c r="AI43" s="12"/>
    </row>
    <row r="44" spans="1:35" x14ac:dyDescent="0.25">
      <c r="A44" s="42"/>
      <c r="B44" s="42"/>
      <c r="C44" s="42"/>
      <c r="D44" s="42"/>
      <c r="E44" s="42"/>
      <c r="F44" s="42"/>
      <c r="G44" s="42"/>
      <c r="H44" s="42"/>
      <c r="I44" s="42"/>
      <c r="J44" s="42"/>
      <c r="K44" s="42"/>
      <c r="L44" s="42"/>
      <c r="M44" s="42"/>
      <c r="N44" s="42"/>
      <c r="O44" s="42"/>
      <c r="P44" s="42"/>
      <c r="Q44" s="12"/>
      <c r="R44" s="35"/>
      <c r="S44" s="36"/>
      <c r="T44" s="36"/>
      <c r="U44" s="36"/>
      <c r="V44" s="36"/>
      <c r="W44" s="36"/>
      <c r="X44" s="36"/>
      <c r="Y44" s="36"/>
      <c r="Z44" s="36"/>
      <c r="AA44" s="36"/>
      <c r="AB44" s="36"/>
      <c r="AC44" s="36"/>
      <c r="AD44" s="36"/>
      <c r="AE44" s="36"/>
      <c r="AF44" s="36"/>
      <c r="AG44" s="36"/>
      <c r="AH44" s="37"/>
      <c r="AI44" s="12"/>
    </row>
    <row r="45" spans="1:35" x14ac:dyDescent="0.25">
      <c r="A45" s="42"/>
      <c r="B45" s="42"/>
      <c r="C45" s="42"/>
      <c r="D45" s="42"/>
      <c r="E45" s="42"/>
      <c r="F45" s="42"/>
      <c r="G45" s="42"/>
      <c r="H45" s="42"/>
      <c r="I45" s="42"/>
      <c r="J45" s="42"/>
      <c r="K45" s="42"/>
      <c r="L45" s="42"/>
      <c r="M45" s="42"/>
      <c r="N45" s="42"/>
      <c r="O45" s="42"/>
      <c r="P45" s="42"/>
      <c r="Q45" s="12"/>
      <c r="R45" s="35"/>
      <c r="S45" s="36"/>
      <c r="T45" s="36"/>
      <c r="U45" s="36"/>
      <c r="V45" s="36"/>
      <c r="W45" s="36"/>
      <c r="X45" s="36"/>
      <c r="Y45" s="36"/>
      <c r="Z45" s="36"/>
      <c r="AA45" s="36"/>
      <c r="AB45" s="36"/>
      <c r="AC45" s="36"/>
      <c r="AD45" s="36"/>
      <c r="AE45" s="36"/>
      <c r="AF45" s="36"/>
      <c r="AG45" s="36"/>
      <c r="AH45" s="37"/>
      <c r="AI45" s="12"/>
    </row>
    <row r="46" spans="1:35" x14ac:dyDescent="0.25">
      <c r="A46" s="42"/>
      <c r="B46" s="42"/>
      <c r="C46" s="42"/>
      <c r="D46" s="42"/>
      <c r="E46" s="42"/>
      <c r="F46" s="42"/>
      <c r="G46" s="42"/>
      <c r="H46" s="42"/>
      <c r="I46" s="42"/>
      <c r="J46" s="42"/>
      <c r="K46" s="42"/>
      <c r="L46" s="42"/>
      <c r="M46" s="42"/>
      <c r="N46" s="42"/>
      <c r="O46" s="42"/>
      <c r="P46" s="42"/>
      <c r="Q46" s="12"/>
      <c r="R46" s="35"/>
      <c r="S46" s="36"/>
      <c r="T46" s="36"/>
      <c r="U46" s="36"/>
      <c r="V46" s="36"/>
      <c r="W46" s="36"/>
      <c r="X46" s="36"/>
      <c r="Y46" s="36"/>
      <c r="Z46" s="36"/>
      <c r="AA46" s="36"/>
      <c r="AB46" s="36"/>
      <c r="AC46" s="36"/>
      <c r="AD46" s="36"/>
      <c r="AE46" s="36"/>
      <c r="AF46" s="36"/>
      <c r="AG46" s="36"/>
      <c r="AH46" s="37"/>
      <c r="AI46" s="12"/>
    </row>
    <row r="47" spans="1:35" x14ac:dyDescent="0.25">
      <c r="A47" s="42"/>
      <c r="B47" s="42"/>
      <c r="C47" s="42"/>
      <c r="D47" s="42"/>
      <c r="E47" s="42"/>
      <c r="F47" s="42"/>
      <c r="G47" s="42"/>
      <c r="H47" s="42"/>
      <c r="I47" s="42"/>
      <c r="J47" s="42"/>
      <c r="K47" s="42"/>
      <c r="L47" s="42"/>
      <c r="M47" s="42"/>
      <c r="N47" s="42"/>
      <c r="O47" s="42"/>
      <c r="P47" s="42"/>
      <c r="Q47" s="12"/>
      <c r="R47" s="35"/>
      <c r="S47" s="36"/>
      <c r="T47" s="36"/>
      <c r="U47" s="36"/>
      <c r="V47" s="36"/>
      <c r="W47" s="36"/>
      <c r="X47" s="36"/>
      <c r="Y47" s="36"/>
      <c r="Z47" s="36"/>
      <c r="AA47" s="36"/>
      <c r="AB47" s="36"/>
      <c r="AC47" s="36"/>
      <c r="AD47" s="36"/>
      <c r="AE47" s="36"/>
      <c r="AF47" s="36"/>
      <c r="AG47" s="36"/>
      <c r="AH47" s="37"/>
      <c r="AI47" s="12"/>
    </row>
    <row r="48" spans="1:35" x14ac:dyDescent="0.25">
      <c r="A48" s="42"/>
      <c r="B48" s="42"/>
      <c r="C48" s="42"/>
      <c r="D48" s="42"/>
      <c r="E48" s="42"/>
      <c r="F48" s="42"/>
      <c r="G48" s="42"/>
      <c r="H48" s="42"/>
      <c r="I48" s="42"/>
      <c r="J48" s="42"/>
      <c r="K48" s="42"/>
      <c r="L48" s="42"/>
      <c r="M48" s="42"/>
      <c r="N48" s="42"/>
      <c r="O48" s="42"/>
      <c r="P48" s="42"/>
      <c r="Q48" s="12"/>
      <c r="R48" s="35"/>
      <c r="S48" s="36"/>
      <c r="T48" s="36"/>
      <c r="U48" s="36"/>
      <c r="V48" s="36"/>
      <c r="W48" s="36"/>
      <c r="X48" s="36"/>
      <c r="Y48" s="36"/>
      <c r="Z48" s="36"/>
      <c r="AA48" s="36"/>
      <c r="AB48" s="36"/>
      <c r="AC48" s="36"/>
      <c r="AD48" s="36"/>
      <c r="AE48" s="36"/>
      <c r="AF48" s="36"/>
      <c r="AG48" s="36"/>
      <c r="AH48" s="37"/>
      <c r="AI48" s="12"/>
    </row>
    <row r="49" spans="1:35" x14ac:dyDescent="0.25">
      <c r="A49" s="42"/>
      <c r="B49" s="42"/>
      <c r="C49" s="42"/>
      <c r="D49" s="42"/>
      <c r="E49" s="42"/>
      <c r="F49" s="42"/>
      <c r="G49" s="42"/>
      <c r="H49" s="42"/>
      <c r="I49" s="42"/>
      <c r="J49" s="42"/>
      <c r="K49" s="42"/>
      <c r="L49" s="42"/>
      <c r="M49" s="42"/>
      <c r="N49" s="42"/>
      <c r="O49" s="42"/>
      <c r="P49" s="42"/>
      <c r="Q49" s="12"/>
      <c r="R49" s="35"/>
      <c r="S49" s="36"/>
      <c r="T49" s="36"/>
      <c r="U49" s="36"/>
      <c r="V49" s="36"/>
      <c r="W49" s="36"/>
      <c r="X49" s="36"/>
      <c r="Y49" s="36"/>
      <c r="Z49" s="36"/>
      <c r="AA49" s="36"/>
      <c r="AB49" s="36"/>
      <c r="AC49" s="36"/>
      <c r="AD49" s="36"/>
      <c r="AE49" s="36"/>
      <c r="AF49" s="36"/>
      <c r="AG49" s="36"/>
      <c r="AH49" s="37"/>
      <c r="AI49" s="12"/>
    </row>
    <row r="50" spans="1:35" x14ac:dyDescent="0.25">
      <c r="A50" s="42"/>
      <c r="B50" s="42"/>
      <c r="C50" s="42"/>
      <c r="D50" s="42"/>
      <c r="E50" s="42"/>
      <c r="F50" s="42"/>
      <c r="G50" s="42"/>
      <c r="H50" s="42"/>
      <c r="I50" s="42"/>
      <c r="J50" s="42"/>
      <c r="K50" s="42"/>
      <c r="L50" s="42"/>
      <c r="M50" s="42"/>
      <c r="N50" s="42"/>
      <c r="O50" s="42"/>
      <c r="P50" s="42"/>
      <c r="Q50" s="12"/>
      <c r="R50" s="35"/>
      <c r="S50" s="36"/>
      <c r="T50" s="36"/>
      <c r="U50" s="36"/>
      <c r="V50" s="36"/>
      <c r="W50" s="36"/>
      <c r="X50" s="36"/>
      <c r="Y50" s="36"/>
      <c r="Z50" s="36"/>
      <c r="AA50" s="36"/>
      <c r="AB50" s="36"/>
      <c r="AC50" s="36"/>
      <c r="AD50" s="36"/>
      <c r="AE50" s="36"/>
      <c r="AF50" s="36"/>
      <c r="AG50" s="36"/>
      <c r="AH50" s="37"/>
      <c r="AI50" s="12"/>
    </row>
    <row r="51" spans="1:35" x14ac:dyDescent="0.25">
      <c r="A51" s="42"/>
      <c r="B51" s="42"/>
      <c r="C51" s="42"/>
      <c r="D51" s="42"/>
      <c r="E51" s="42"/>
      <c r="F51" s="42"/>
      <c r="G51" s="42"/>
      <c r="H51" s="42"/>
      <c r="I51" s="42"/>
      <c r="J51" s="42"/>
      <c r="K51" s="42"/>
      <c r="L51" s="42"/>
      <c r="M51" s="42"/>
      <c r="N51" s="42"/>
      <c r="O51" s="42"/>
      <c r="P51" s="42"/>
      <c r="Q51" s="12"/>
      <c r="R51" s="35"/>
      <c r="S51" s="36"/>
      <c r="T51" s="36"/>
      <c r="U51" s="36"/>
      <c r="V51" s="36"/>
      <c r="W51" s="36"/>
      <c r="X51" s="36"/>
      <c r="Y51" s="36"/>
      <c r="Z51" s="36"/>
      <c r="AA51" s="36"/>
      <c r="AB51" s="36"/>
      <c r="AC51" s="36"/>
      <c r="AD51" s="36"/>
      <c r="AE51" s="36"/>
      <c r="AF51" s="36"/>
      <c r="AG51" s="36"/>
      <c r="AH51" s="37"/>
      <c r="AI51" s="12"/>
    </row>
    <row r="52" spans="1:35" x14ac:dyDescent="0.25">
      <c r="A52" s="42"/>
      <c r="B52" s="42"/>
      <c r="C52" s="42"/>
      <c r="D52" s="42"/>
      <c r="E52" s="42"/>
      <c r="F52" s="42"/>
      <c r="G52" s="42"/>
      <c r="H52" s="42"/>
      <c r="I52" s="42"/>
      <c r="J52" s="42"/>
      <c r="K52" s="42"/>
      <c r="L52" s="42"/>
      <c r="M52" s="42"/>
      <c r="N52" s="42"/>
      <c r="O52" s="42"/>
      <c r="P52" s="42"/>
      <c r="Q52" s="12"/>
      <c r="R52" s="35"/>
      <c r="S52" s="36"/>
      <c r="T52" s="36"/>
      <c r="U52" s="36"/>
      <c r="V52" s="36"/>
      <c r="W52" s="36"/>
      <c r="X52" s="36"/>
      <c r="Y52" s="36"/>
      <c r="Z52" s="36"/>
      <c r="AA52" s="36"/>
      <c r="AB52" s="36"/>
      <c r="AC52" s="36"/>
      <c r="AD52" s="36"/>
      <c r="AE52" s="36"/>
      <c r="AF52" s="36"/>
      <c r="AG52" s="36"/>
      <c r="AH52" s="37"/>
      <c r="AI52" s="12"/>
    </row>
    <row r="53" spans="1:35" ht="14.4" thickBot="1" x14ac:dyDescent="0.3">
      <c r="A53" s="49"/>
      <c r="B53" s="49"/>
      <c r="C53" s="49"/>
      <c r="D53" s="49"/>
      <c r="E53" s="49"/>
      <c r="F53" s="49"/>
      <c r="G53" s="49"/>
      <c r="H53" s="49"/>
      <c r="I53" s="49"/>
      <c r="J53" s="49"/>
      <c r="K53" s="49"/>
      <c r="L53" s="49"/>
      <c r="M53" s="49"/>
      <c r="N53" s="49"/>
      <c r="O53" s="49"/>
      <c r="P53" s="49"/>
      <c r="Q53" s="13"/>
      <c r="R53" s="38"/>
      <c r="S53" s="39"/>
      <c r="T53" s="39"/>
      <c r="U53" s="39"/>
      <c r="V53" s="39"/>
      <c r="W53" s="39"/>
      <c r="X53" s="39"/>
      <c r="Y53" s="39"/>
      <c r="Z53" s="39"/>
      <c r="AA53" s="39"/>
      <c r="AB53" s="39"/>
      <c r="AC53" s="39"/>
      <c r="AD53" s="39"/>
      <c r="AE53" s="39"/>
      <c r="AF53" s="39"/>
      <c r="AG53" s="39"/>
      <c r="AH53" s="40"/>
      <c r="AI53" s="13"/>
    </row>
    <row r="54" spans="1:35" ht="14.4" thickTop="1" x14ac:dyDescent="0.25"/>
  </sheetData>
  <mergeCells count="2">
    <mergeCell ref="X2:AB2"/>
    <mergeCell ref="F2: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AM17" sqref="AM17"/>
    </sheetView>
  </sheetViews>
  <sheetFormatPr defaultRowHeight="13.8" x14ac:dyDescent="0.25"/>
  <cols>
    <col min="1" max="1" width="12.5" customWidth="1"/>
    <col min="2" max="2" width="20.5" customWidth="1"/>
    <col min="3" max="3" width="15.59765625" customWidth="1"/>
    <col min="4" max="4" width="25.3984375" customWidth="1"/>
    <col min="5" max="5" width="20.3984375" customWidth="1"/>
    <col min="6" max="6" width="11.3984375" customWidth="1"/>
    <col min="7" max="7" width="15.59765625" customWidth="1"/>
    <col min="8" max="8" width="18.5" bestFit="1" customWidth="1"/>
    <col min="9" max="9" width="14.09765625" bestFit="1" customWidth="1"/>
    <col min="10" max="10" width="18.5" bestFit="1" customWidth="1"/>
    <col min="11" max="11" width="14.09765625" bestFit="1" customWidth="1"/>
    <col min="12" max="12" width="22.8984375" bestFit="1" customWidth="1"/>
    <col min="13" max="13" width="18.3984375" bestFit="1" customWidth="1"/>
    <col min="14" max="14" width="19" customWidth="1"/>
    <col min="15" max="15" width="14.3984375" customWidth="1"/>
    <col min="16" max="16" width="19" customWidth="1"/>
    <col min="17" max="17" width="14.3984375" customWidth="1"/>
    <col min="18" max="18" width="19" customWidth="1"/>
    <col min="19" max="19" width="14.3984375" customWidth="1"/>
    <col min="20" max="20" width="19" customWidth="1"/>
    <col min="21" max="21" width="14.3984375" customWidth="1"/>
    <col min="22" max="22" width="19" customWidth="1"/>
    <col min="23" max="23" width="14.3984375" customWidth="1"/>
    <col min="24" max="24" width="19" bestFit="1" customWidth="1"/>
    <col min="25" max="25" width="14.3984375" bestFit="1" customWidth="1"/>
    <col min="26" max="26" width="19" bestFit="1" customWidth="1"/>
    <col min="27" max="27" width="14.3984375" bestFit="1" customWidth="1"/>
    <col min="28" max="28" width="19" bestFit="1" customWidth="1"/>
    <col min="29" max="29" width="14.3984375" bestFit="1" customWidth="1"/>
    <col min="30" max="30" width="19" bestFit="1" customWidth="1"/>
    <col min="31" max="31" width="14.3984375" bestFit="1" customWidth="1"/>
    <col min="32" max="32" width="19" bestFit="1" customWidth="1"/>
    <col min="33" max="33" width="14.3984375" bestFit="1" customWidth="1"/>
    <col min="34" max="34" width="19" bestFit="1" customWidth="1"/>
    <col min="35" max="35" width="14.3984375" bestFit="1" customWidth="1"/>
    <col min="36" max="36" width="19" bestFit="1" customWidth="1"/>
    <col min="37" max="37" width="14.3984375" bestFit="1" customWidth="1"/>
    <col min="38" max="38" width="19" bestFit="1" customWidth="1"/>
    <col min="39" max="39" width="14.3984375" bestFit="1" customWidth="1"/>
    <col min="40" max="40" width="19" bestFit="1" customWidth="1"/>
    <col min="41" max="41" width="14.3984375" bestFit="1" customWidth="1"/>
    <col min="42" max="42" width="19" bestFit="1" customWidth="1"/>
    <col min="43" max="43" width="14.3984375" bestFit="1" customWidth="1"/>
    <col min="44" max="44" width="23.59765625" bestFit="1" customWidth="1"/>
    <col min="45" max="45" width="18.8984375" bestFit="1" customWidth="1"/>
  </cols>
  <sheetData>
    <row r="1" spans="1:5" x14ac:dyDescent="0.25">
      <c r="B1" s="26" t="s">
        <v>49</v>
      </c>
    </row>
    <row r="2" spans="1:5" x14ac:dyDescent="0.25">
      <c r="B2" s="25" t="s">
        <v>520</v>
      </c>
      <c r="D2" s="25" t="s">
        <v>53</v>
      </c>
      <c r="E2" s="25" t="s">
        <v>55</v>
      </c>
    </row>
    <row r="3" spans="1:5" x14ac:dyDescent="0.25">
      <c r="A3" s="26" t="s">
        <v>48</v>
      </c>
      <c r="B3" s="25" t="s">
        <v>54</v>
      </c>
      <c r="C3" s="25" t="s">
        <v>56</v>
      </c>
    </row>
    <row r="4" spans="1:5" x14ac:dyDescent="0.25">
      <c r="A4" s="27" t="s">
        <v>144</v>
      </c>
      <c r="B4" s="28">
        <v>924</v>
      </c>
      <c r="C4" s="28">
        <v>34</v>
      </c>
      <c r="D4" s="28">
        <v>924</v>
      </c>
      <c r="E4" s="28">
        <v>34</v>
      </c>
    </row>
    <row r="5" spans="1:5" x14ac:dyDescent="0.25">
      <c r="A5" s="27" t="s">
        <v>396</v>
      </c>
      <c r="B5" s="28">
        <v>1025</v>
      </c>
      <c r="C5" s="28">
        <v>28</v>
      </c>
      <c r="D5" s="28">
        <v>1025</v>
      </c>
      <c r="E5" s="28">
        <v>28</v>
      </c>
    </row>
    <row r="6" spans="1:5" x14ac:dyDescent="0.25">
      <c r="A6" s="27" t="s">
        <v>397</v>
      </c>
      <c r="B6" s="28">
        <v>1073</v>
      </c>
      <c r="C6" s="28">
        <v>58</v>
      </c>
      <c r="D6" s="28">
        <v>1073</v>
      </c>
      <c r="E6" s="28">
        <v>58</v>
      </c>
    </row>
    <row r="7" spans="1:5" x14ac:dyDescent="0.25">
      <c r="A7" s="27" t="s">
        <v>398</v>
      </c>
      <c r="B7" s="28">
        <v>1160</v>
      </c>
      <c r="C7" s="28">
        <v>85</v>
      </c>
      <c r="D7" s="28">
        <v>1160</v>
      </c>
      <c r="E7" s="28">
        <v>85</v>
      </c>
    </row>
    <row r="8" spans="1:5" x14ac:dyDescent="0.25">
      <c r="A8" s="27" t="s">
        <v>395</v>
      </c>
      <c r="B8" s="28">
        <v>1112</v>
      </c>
      <c r="C8" s="28">
        <v>122</v>
      </c>
      <c r="D8" s="28">
        <v>1112</v>
      </c>
      <c r="E8" s="28">
        <v>122</v>
      </c>
    </row>
    <row r="9" spans="1:5" x14ac:dyDescent="0.25">
      <c r="A9" s="27" t="s">
        <v>399</v>
      </c>
      <c r="B9" s="28">
        <v>1059</v>
      </c>
      <c r="C9" s="28">
        <v>70</v>
      </c>
      <c r="D9" s="28">
        <v>1059</v>
      </c>
      <c r="E9" s="28">
        <v>70</v>
      </c>
    </row>
    <row r="10" spans="1:5" x14ac:dyDescent="0.25">
      <c r="A10" s="27" t="s">
        <v>400</v>
      </c>
      <c r="B10" s="28">
        <v>1108</v>
      </c>
      <c r="C10" s="28">
        <v>95</v>
      </c>
      <c r="D10" s="28">
        <v>1108</v>
      </c>
      <c r="E10" s="28">
        <v>95</v>
      </c>
    </row>
    <row r="11" spans="1:5" x14ac:dyDescent="0.25">
      <c r="A11" s="27" t="s">
        <v>63</v>
      </c>
      <c r="B11" s="28">
        <v>1152</v>
      </c>
      <c r="C11" s="28">
        <v>88</v>
      </c>
      <c r="D11" s="28">
        <v>1152</v>
      </c>
      <c r="E11" s="28">
        <v>88</v>
      </c>
    </row>
    <row r="12" spans="1:5" x14ac:dyDescent="0.25">
      <c r="A12" s="27" t="s">
        <v>70</v>
      </c>
      <c r="B12" s="28">
        <v>930</v>
      </c>
      <c r="C12" s="28">
        <v>60</v>
      </c>
      <c r="D12" s="28">
        <v>930</v>
      </c>
      <c r="E12" s="28">
        <v>60</v>
      </c>
    </row>
    <row r="13" spans="1:5" x14ac:dyDescent="0.25">
      <c r="A13" s="27" t="s">
        <v>76</v>
      </c>
      <c r="B13" s="28">
        <v>867</v>
      </c>
      <c r="C13" s="28">
        <v>24</v>
      </c>
      <c r="D13" s="28">
        <v>867</v>
      </c>
      <c r="E13" s="28">
        <v>24</v>
      </c>
    </row>
    <row r="14" spans="1:5" x14ac:dyDescent="0.25">
      <c r="A14" s="27" t="s">
        <v>102</v>
      </c>
      <c r="B14" s="28">
        <v>959</v>
      </c>
      <c r="C14" s="28">
        <v>18</v>
      </c>
      <c r="D14" s="28">
        <v>959</v>
      </c>
      <c r="E14" s="28">
        <v>18</v>
      </c>
    </row>
    <row r="15" spans="1:5" x14ac:dyDescent="0.25">
      <c r="A15" s="27" t="s">
        <v>128</v>
      </c>
      <c r="B15" s="28">
        <v>908</v>
      </c>
      <c r="C15" s="28">
        <v>18</v>
      </c>
      <c r="D15" s="28">
        <v>908</v>
      </c>
      <c r="E15" s="28">
        <v>18</v>
      </c>
    </row>
    <row r="16" spans="1:5" x14ac:dyDescent="0.25">
      <c r="A16" s="27" t="s">
        <v>523</v>
      </c>
      <c r="B16" s="28">
        <v>984</v>
      </c>
      <c r="C16" s="28">
        <v>12</v>
      </c>
      <c r="D16" s="28">
        <v>984</v>
      </c>
      <c r="E16" s="28">
        <v>12</v>
      </c>
    </row>
    <row r="17" spans="1:6" x14ac:dyDescent="0.25">
      <c r="A17" s="27" t="s">
        <v>43</v>
      </c>
      <c r="B17" s="28">
        <v>13261</v>
      </c>
      <c r="C17" s="28">
        <v>712</v>
      </c>
      <c r="D17" s="28">
        <v>13261</v>
      </c>
      <c r="E17" s="28">
        <v>712</v>
      </c>
    </row>
    <row r="22" spans="1:6" x14ac:dyDescent="0.25">
      <c r="A22" s="26" t="s">
        <v>50</v>
      </c>
      <c r="B22" s="26" t="s">
        <v>49</v>
      </c>
    </row>
    <row r="23" spans="1:6" x14ac:dyDescent="0.25">
      <c r="A23" s="26" t="s">
        <v>48</v>
      </c>
      <c r="B23" s="25" t="s">
        <v>5</v>
      </c>
      <c r="C23" s="25" t="s">
        <v>520</v>
      </c>
      <c r="D23" s="25" t="s">
        <v>521</v>
      </c>
      <c r="E23" s="25" t="s">
        <v>522</v>
      </c>
      <c r="F23" s="25" t="s">
        <v>43</v>
      </c>
    </row>
    <row r="24" spans="1:6" x14ac:dyDescent="0.25">
      <c r="A24" s="15" t="s">
        <v>144</v>
      </c>
      <c r="B24" s="20">
        <v>69730.939918070144</v>
      </c>
      <c r="C24" s="20">
        <v>137660.03360036411</v>
      </c>
      <c r="D24" s="20">
        <v>364976.51342740061</v>
      </c>
      <c r="E24" s="20">
        <v>268496.6203914425</v>
      </c>
      <c r="F24" s="20">
        <v>840864.10733727738</v>
      </c>
    </row>
    <row r="25" spans="1:6" x14ac:dyDescent="0.25">
      <c r="A25" s="15" t="s">
        <v>396</v>
      </c>
      <c r="B25" s="20">
        <v>247339.24092775499</v>
      </c>
      <c r="C25" s="20">
        <v>125081.45357008112</v>
      </c>
      <c r="D25" s="20">
        <v>502243.80201975338</v>
      </c>
      <c r="E25" s="20">
        <v>298588.11452668993</v>
      </c>
      <c r="F25" s="20">
        <v>1173252.6110442795</v>
      </c>
    </row>
    <row r="26" spans="1:6" x14ac:dyDescent="0.25">
      <c r="A26" s="15" t="s">
        <v>397</v>
      </c>
      <c r="B26" s="20">
        <v>195123.48050780804</v>
      </c>
      <c r="C26" s="20">
        <v>490526.43189529266</v>
      </c>
      <c r="D26" s="20">
        <v>225333.01876193704</v>
      </c>
      <c r="E26" s="20">
        <v>732469.77867655421</v>
      </c>
      <c r="F26" s="20">
        <v>1643452.7098415918</v>
      </c>
    </row>
    <row r="27" spans="1:6" x14ac:dyDescent="0.25">
      <c r="A27" s="15" t="s">
        <v>398</v>
      </c>
      <c r="B27" s="20">
        <v>35709.692696274447</v>
      </c>
      <c r="C27" s="20">
        <v>237833.00846558594</v>
      </c>
      <c r="D27" s="20">
        <v>24379.972637339539</v>
      </c>
      <c r="E27" s="20">
        <v>227426.77331088178</v>
      </c>
      <c r="F27" s="20">
        <v>525349.44711008167</v>
      </c>
    </row>
    <row r="28" spans="1:6" x14ac:dyDescent="0.25">
      <c r="A28" s="15" t="s">
        <v>395</v>
      </c>
      <c r="B28" s="20">
        <v>60046.874333262458</v>
      </c>
      <c r="C28" s="20">
        <v>442139.60687433567</v>
      </c>
      <c r="D28" s="20">
        <v>38616.641775122829</v>
      </c>
      <c r="E28" s="20">
        <v>38438.94815446993</v>
      </c>
      <c r="F28" s="20">
        <v>579242.07113719091</v>
      </c>
    </row>
    <row r="29" spans="1:6" x14ac:dyDescent="0.25">
      <c r="A29" s="15" t="s">
        <v>399</v>
      </c>
      <c r="B29" s="20">
        <v>175328.25491091766</v>
      </c>
      <c r="C29" s="20">
        <v>113792.14293284553</v>
      </c>
      <c r="D29" s="20">
        <v>78614.333028780035</v>
      </c>
      <c r="E29" s="20">
        <v>504926.7930561878</v>
      </c>
      <c r="F29" s="20">
        <v>872661.52392873098</v>
      </c>
    </row>
    <row r="30" spans="1:6" x14ac:dyDescent="0.25">
      <c r="A30" s="15" t="s">
        <v>400</v>
      </c>
      <c r="B30" s="20">
        <v>186131.89125295461</v>
      </c>
      <c r="C30" s="20">
        <v>178354.65628841537</v>
      </c>
      <c r="D30" s="20">
        <v>136897.54137115797</v>
      </c>
      <c r="E30" s="20">
        <v>397655.11820330861</v>
      </c>
      <c r="F30" s="20">
        <v>899039.20711583656</v>
      </c>
    </row>
    <row r="31" spans="1:6" x14ac:dyDescent="0.25">
      <c r="A31" s="15" t="s">
        <v>63</v>
      </c>
      <c r="B31" s="20">
        <v>123046.38185527454</v>
      </c>
      <c r="C31" s="20">
        <v>236642.84786871503</v>
      </c>
      <c r="D31" s="20">
        <v>42043.933757350358</v>
      </c>
      <c r="E31" s="20">
        <v>402361.97047882003</v>
      </c>
      <c r="F31" s="20">
        <v>804095.13396015996</v>
      </c>
    </row>
    <row r="32" spans="1:6" x14ac:dyDescent="0.25">
      <c r="A32" s="15" t="s">
        <v>70</v>
      </c>
      <c r="B32" s="20">
        <v>253678.97391732302</v>
      </c>
      <c r="C32" s="20">
        <v>484517.5884645675</v>
      </c>
      <c r="D32" s="20">
        <v>67809.448818897523</v>
      </c>
      <c r="E32" s="20">
        <v>87084.559547244004</v>
      </c>
      <c r="F32" s="20">
        <v>893090.57074803195</v>
      </c>
    </row>
    <row r="33" spans="1:6" x14ac:dyDescent="0.25">
      <c r="A33" s="15" t="s">
        <v>76</v>
      </c>
      <c r="B33" s="20">
        <v>104368.26249416168</v>
      </c>
      <c r="C33" s="20">
        <v>15839.339093881412</v>
      </c>
      <c r="D33" s="20">
        <v>306683.510042037</v>
      </c>
      <c r="E33" s="20">
        <v>332038.66184026253</v>
      </c>
      <c r="F33" s="20">
        <v>758929.77347034262</v>
      </c>
    </row>
    <row r="34" spans="1:6" x14ac:dyDescent="0.25">
      <c r="A34" s="15" t="s">
        <v>102</v>
      </c>
      <c r="B34" s="20">
        <v>99623.687877380231</v>
      </c>
      <c r="C34" s="20">
        <v>-18514.52592661402</v>
      </c>
      <c r="D34" s="20">
        <v>337909.14770088199</v>
      </c>
      <c r="E34" s="20">
        <v>416831.76962378022</v>
      </c>
      <c r="F34" s="20">
        <v>835850.07927542843</v>
      </c>
    </row>
    <row r="35" spans="1:6" x14ac:dyDescent="0.25">
      <c r="A35" s="15" t="s">
        <v>128</v>
      </c>
      <c r="B35" s="20">
        <v>89075.45588401836</v>
      </c>
      <c r="C35" s="20">
        <v>-8786.0653256313744</v>
      </c>
      <c r="D35" s="20">
        <v>301999.87212594697</v>
      </c>
      <c r="E35" s="20">
        <v>399242.6548873022</v>
      </c>
      <c r="F35" s="20">
        <v>781531.91757163615</v>
      </c>
    </row>
    <row r="36" spans="1:6" x14ac:dyDescent="0.25">
      <c r="A36" s="15" t="s">
        <v>523</v>
      </c>
      <c r="B36" s="20">
        <v>75725.925506622661</v>
      </c>
      <c r="C36" s="20">
        <v>-67097.804655269734</v>
      </c>
      <c r="D36" s="20">
        <v>237580.94509226701</v>
      </c>
      <c r="E36" s="20">
        <v>364468.35729650041</v>
      </c>
      <c r="F36" s="20">
        <v>610677.42324012029</v>
      </c>
    </row>
    <row r="37" spans="1:6" x14ac:dyDescent="0.25">
      <c r="A37" s="27" t="s">
        <v>43</v>
      </c>
      <c r="B37" s="20">
        <v>1714929.0620818229</v>
      </c>
      <c r="C37" s="20">
        <v>2367988.7131465687</v>
      </c>
      <c r="D37" s="20">
        <v>2665088.6805588724</v>
      </c>
      <c r="E37" s="20">
        <v>4470030.1199934445</v>
      </c>
      <c r="F37" s="20">
        <v>11218036.575780708</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6"/>
  <sheetViews>
    <sheetView zoomScaleNormal="100" workbookViewId="0">
      <selection activeCell="S26" sqref="S26"/>
    </sheetView>
  </sheetViews>
  <sheetFormatPr defaultColWidth="9" defaultRowHeight="12" x14ac:dyDescent="0.3"/>
  <cols>
    <col min="1" max="1" width="8.3984375" style="8" customWidth="1"/>
    <col min="2" max="2" width="11.5" style="8" customWidth="1"/>
    <col min="3" max="5" width="14.09765625" style="8" customWidth="1"/>
    <col min="6" max="8" width="13.09765625" style="8" customWidth="1"/>
    <col min="9" max="10" width="11.5" style="8" customWidth="1"/>
    <col min="11" max="12" width="13.09765625" style="8" customWidth="1"/>
    <col min="13" max="14" width="9" style="8" customWidth="1"/>
    <col min="15" max="15" width="11.69921875" style="8" customWidth="1"/>
    <col min="16" max="16" width="9.8984375" style="8" customWidth="1"/>
    <col min="17" max="18" width="9" style="8"/>
    <col min="19" max="19" width="13" style="8" customWidth="1"/>
    <col min="20" max="20" width="21" style="8" customWidth="1"/>
    <col min="21" max="21" width="14.3984375" style="8" customWidth="1"/>
    <col min="22" max="22" width="19" style="8" customWidth="1"/>
    <col min="23" max="23" width="14.3984375" style="8" customWidth="1"/>
    <col min="24" max="24" width="19" style="8" customWidth="1"/>
    <col min="25" max="25" width="14.3984375" style="8" customWidth="1"/>
    <col min="26" max="26" width="19" style="8" customWidth="1"/>
    <col min="27" max="27" width="14.3984375" style="8" customWidth="1"/>
    <col min="28" max="28" width="19" style="8" customWidth="1"/>
    <col min="29" max="29" width="14.3984375" style="8" customWidth="1"/>
    <col min="30" max="30" width="19" style="8" customWidth="1"/>
    <col min="31" max="31" width="14.3984375" style="8" customWidth="1"/>
    <col min="32" max="32" width="19" style="8" customWidth="1"/>
    <col min="33" max="33" width="14.3984375" style="8" customWidth="1"/>
    <col min="34" max="34" width="19" style="8" customWidth="1"/>
    <col min="35" max="35" width="14.3984375" style="8" customWidth="1"/>
    <col min="36" max="36" width="19" style="8" customWidth="1"/>
    <col min="37" max="37" width="14.3984375" style="8" customWidth="1"/>
    <col min="38" max="38" width="19" style="8" customWidth="1"/>
    <col min="39" max="39" width="14.3984375" style="8" customWidth="1"/>
    <col min="40" max="40" width="19" style="8" customWidth="1"/>
    <col min="41" max="41" width="14.3984375" style="8" customWidth="1"/>
    <col min="42" max="42" width="19" style="8" customWidth="1"/>
    <col min="43" max="43" width="14.3984375" style="8" customWidth="1"/>
    <col min="44" max="44" width="19" style="8" customWidth="1"/>
    <col min="45" max="45" width="14.3984375" style="8" customWidth="1"/>
    <col min="46" max="46" width="19" style="8" customWidth="1"/>
    <col min="47" max="47" width="14.3984375" style="8" customWidth="1"/>
    <col min="48" max="48" width="19" style="8" customWidth="1"/>
    <col min="49" max="49" width="14.3984375" style="8" customWidth="1"/>
    <col min="50" max="50" width="19" style="8" customWidth="1"/>
    <col min="51" max="51" width="14.3984375" style="8" customWidth="1"/>
    <col min="52" max="52" width="19" style="8" customWidth="1"/>
    <col min="53" max="53" width="14.3984375" style="8" customWidth="1"/>
    <col min="54" max="54" width="19" style="8" customWidth="1"/>
    <col min="55" max="55" width="14.3984375" style="8" customWidth="1"/>
    <col min="56" max="56" width="19" style="8" customWidth="1"/>
    <col min="57" max="57" width="14.3984375" style="8" customWidth="1"/>
    <col min="58" max="58" width="19" style="8" customWidth="1"/>
    <col min="59" max="59" width="14.3984375" style="8" customWidth="1"/>
    <col min="60" max="60" width="19" style="8" customWidth="1"/>
    <col min="61" max="61" width="14.3984375" style="8" customWidth="1"/>
    <col min="62" max="62" width="23.59765625" style="8" customWidth="1"/>
    <col min="63" max="63" width="18.8984375" style="8" customWidth="1"/>
    <col min="64" max="16384" width="9" style="8"/>
  </cols>
  <sheetData>
    <row r="1" spans="1:19" ht="30.75" customHeight="1" x14ac:dyDescent="0.3">
      <c r="A1" s="7" t="s">
        <v>1</v>
      </c>
      <c r="B1" s="7" t="s">
        <v>2</v>
      </c>
      <c r="C1" s="7" t="s">
        <v>45</v>
      </c>
      <c r="D1" s="7" t="s">
        <v>97</v>
      </c>
      <c r="E1" s="7" t="s">
        <v>10</v>
      </c>
      <c r="F1" s="7" t="s">
        <v>11</v>
      </c>
      <c r="G1" s="7" t="s">
        <v>12</v>
      </c>
      <c r="H1" s="7" t="s">
        <v>13</v>
      </c>
      <c r="I1" s="7" t="s">
        <v>14</v>
      </c>
      <c r="J1" s="7" t="s">
        <v>15</v>
      </c>
      <c r="K1" s="7" t="s">
        <v>16</v>
      </c>
      <c r="L1" s="7" t="s">
        <v>17</v>
      </c>
      <c r="M1" s="7" t="s">
        <v>44</v>
      </c>
      <c r="N1" s="7" t="s">
        <v>4</v>
      </c>
      <c r="O1" s="7" t="s">
        <v>51</v>
      </c>
      <c r="P1" s="7" t="s">
        <v>52</v>
      </c>
    </row>
    <row r="2" spans="1:19" ht="13.2" x14ac:dyDescent="0.3">
      <c r="A2" s="16" t="s">
        <v>144</v>
      </c>
      <c r="B2" s="11" t="s">
        <v>5</v>
      </c>
      <c r="C2" s="9">
        <v>1919780.5302685476</v>
      </c>
      <c r="D2" s="9">
        <v>1634975.8420573508</v>
      </c>
      <c r="E2" s="9">
        <v>161303.66408739204</v>
      </c>
      <c r="F2" s="9">
        <v>53770.084205735067</v>
      </c>
      <c r="G2" s="9">
        <v>33848.645880746495</v>
      </c>
      <c r="H2" s="9">
        <v>8351.3199817933528</v>
      </c>
      <c r="I2" s="9">
        <v>13697.940373236239</v>
      </c>
      <c r="J2" s="9">
        <v>13833.033682294052</v>
      </c>
      <c r="K2" s="9">
        <v>123501.02412380524</v>
      </c>
      <c r="L2" s="9">
        <v>69730.939918070144</v>
      </c>
      <c r="M2" s="10">
        <f t="shared" ref="M2:M14" si="0">L2/C2</f>
        <v>3.6322349778344643E-2</v>
      </c>
      <c r="N2" s="10">
        <v>1.8499999999999999E-2</v>
      </c>
      <c r="O2" s="8">
        <v>222</v>
      </c>
      <c r="P2" s="8">
        <v>45</v>
      </c>
    </row>
    <row r="3" spans="1:19" ht="14.4" x14ac:dyDescent="0.3">
      <c r="A3" s="16" t="s">
        <v>396</v>
      </c>
      <c r="B3" s="11" t="s">
        <v>5</v>
      </c>
      <c r="C3" s="9">
        <v>2161406.2146265688</v>
      </c>
      <c r="D3" s="9">
        <v>1726950.460548219</v>
      </c>
      <c r="E3" s="9">
        <v>135211.24181555863</v>
      </c>
      <c r="F3" s="9">
        <v>51905.271335034922</v>
      </c>
      <c r="G3" s="9">
        <v>143111.53035179214</v>
      </c>
      <c r="H3" s="9">
        <v>101934.00288536241</v>
      </c>
      <c r="I3" s="9">
        <v>6378.3708800355162</v>
      </c>
      <c r="J3" s="9">
        <v>-4084.6631894351317</v>
      </c>
      <c r="K3" s="9">
        <v>299244.51226278977</v>
      </c>
      <c r="L3" s="9">
        <v>247339.24092775499</v>
      </c>
      <c r="M3" s="10">
        <f t="shared" si="0"/>
        <v>0.11443440814316727</v>
      </c>
      <c r="N3" s="10">
        <v>1.8499999999999999E-2</v>
      </c>
      <c r="O3" s="8">
        <v>241</v>
      </c>
      <c r="P3" s="8">
        <v>39</v>
      </c>
      <c r="S3"/>
    </row>
    <row r="4" spans="1:19" ht="14.4" x14ac:dyDescent="0.3">
      <c r="A4" s="16" t="s">
        <v>397</v>
      </c>
      <c r="B4" s="11" t="s">
        <v>5</v>
      </c>
      <c r="C4" s="9">
        <v>2351856.1060554995</v>
      </c>
      <c r="D4" s="9">
        <v>1931446.2981687433</v>
      </c>
      <c r="E4" s="9">
        <v>174437.9507920458</v>
      </c>
      <c r="F4" s="9">
        <v>50848.376586900398</v>
      </c>
      <c r="G4" s="9">
        <v>128889.86630715648</v>
      </c>
      <c r="H4" s="9">
        <v>43686.450960566195</v>
      </c>
      <c r="I4" s="9">
        <v>24819.458487810309</v>
      </c>
      <c r="J4" s="9">
        <v>-2272.2952477249828</v>
      </c>
      <c r="K4" s="9">
        <v>245971.85709470851</v>
      </c>
      <c r="L4" s="9">
        <v>195123.48050780804</v>
      </c>
      <c r="M4" s="10">
        <f t="shared" si="0"/>
        <v>8.2965739275208644E-2</v>
      </c>
      <c r="N4" s="10">
        <v>1.8499999999999999E-2</v>
      </c>
      <c r="O4" s="8">
        <v>223</v>
      </c>
      <c r="P4" s="8">
        <v>53</v>
      </c>
      <c r="S4"/>
    </row>
    <row r="5" spans="1:19" ht="14.4" x14ac:dyDescent="0.3">
      <c r="A5" s="16" t="s">
        <v>398</v>
      </c>
      <c r="B5" s="11" t="s">
        <v>5</v>
      </c>
      <c r="C5" s="9">
        <v>2227599.4422226888</v>
      </c>
      <c r="D5" s="9">
        <v>1689833.4982109035</v>
      </c>
      <c r="E5" s="9">
        <v>319481.93011997425</v>
      </c>
      <c r="F5" s="9">
        <v>182574.32119553786</v>
      </c>
      <c r="G5" s="9">
        <v>14518.76447063776</v>
      </c>
      <c r="H5" s="9">
        <v>11083.645548305605</v>
      </c>
      <c r="I5" s="9">
        <v>8585.8135129446418</v>
      </c>
      <c r="J5" s="9">
        <v>1521.4691643864444</v>
      </c>
      <c r="K5" s="9">
        <v>218284.01389181224</v>
      </c>
      <c r="L5" s="9">
        <v>35709.692696274447</v>
      </c>
      <c r="M5" s="10">
        <f t="shared" si="0"/>
        <v>1.6030571753350539E-2</v>
      </c>
      <c r="N5" s="10">
        <v>1.8499999999999999E-2</v>
      </c>
      <c r="O5" s="8">
        <v>242</v>
      </c>
      <c r="P5" s="8">
        <v>32</v>
      </c>
      <c r="S5"/>
    </row>
    <row r="6" spans="1:19" ht="14.4" x14ac:dyDescent="0.3">
      <c r="A6" s="16" t="s">
        <v>395</v>
      </c>
      <c r="B6" s="11" t="s">
        <v>5</v>
      </c>
      <c r="C6" s="9">
        <v>2122810.7638148167</v>
      </c>
      <c r="D6" s="9">
        <v>1673038.073394503</v>
      </c>
      <c r="E6" s="9">
        <v>321793.48197141202</v>
      </c>
      <c r="F6" s="9">
        <v>67932.334115639285</v>
      </c>
      <c r="G6" s="9">
        <v>25440.836355878037</v>
      </c>
      <c r="H6" s="9">
        <v>19487.486665244392</v>
      </c>
      <c r="I6" s="9">
        <v>1392.4791977811099</v>
      </c>
      <c r="J6" s="9">
        <v>13726.07211435892</v>
      </c>
      <c r="K6" s="9">
        <v>127979.20844890176</v>
      </c>
      <c r="L6" s="9">
        <v>60046.874333262458</v>
      </c>
      <c r="M6" s="10">
        <f t="shared" si="0"/>
        <v>2.8286494188184099E-2</v>
      </c>
      <c r="N6" s="10">
        <v>1.8499999999999999E-2</v>
      </c>
      <c r="O6" s="8">
        <v>231</v>
      </c>
      <c r="P6" s="8">
        <v>38</v>
      </c>
      <c r="S6"/>
    </row>
    <row r="7" spans="1:19" ht="14.4" x14ac:dyDescent="0.3">
      <c r="A7" s="16" t="s">
        <v>399</v>
      </c>
      <c r="B7" s="11" t="s">
        <v>5</v>
      </c>
      <c r="C7" s="9">
        <v>1833173.8008222852</v>
      </c>
      <c r="D7" s="9">
        <v>1324459.6162631281</v>
      </c>
      <c r="E7" s="9">
        <v>273303.80310644029</v>
      </c>
      <c r="F7" s="9">
        <v>60082.126541799706</v>
      </c>
      <c r="G7" s="9">
        <v>141594.16400182678</v>
      </c>
      <c r="H7" s="9">
        <v>3345.0662402923604</v>
      </c>
      <c r="I7" s="9">
        <v>13896.265417999028</v>
      </c>
      <c r="J7" s="9">
        <v>16492.759250799434</v>
      </c>
      <c r="K7" s="9">
        <v>235410.38145271735</v>
      </c>
      <c r="L7" s="9">
        <v>175328.25491091766</v>
      </c>
      <c r="M7" s="10">
        <f t="shared" si="0"/>
        <v>9.5641916130523322E-2</v>
      </c>
      <c r="N7" s="10">
        <v>1.8499999999999999E-2</v>
      </c>
      <c r="O7" s="8">
        <v>233</v>
      </c>
      <c r="P7" s="8">
        <v>44</v>
      </c>
      <c r="S7"/>
    </row>
    <row r="8" spans="1:19" ht="14.4" x14ac:dyDescent="0.3">
      <c r="A8" s="16" t="s">
        <v>400</v>
      </c>
      <c r="B8" s="11" t="s">
        <v>5</v>
      </c>
      <c r="C8" s="9">
        <v>2410647.2340425462</v>
      </c>
      <c r="D8" s="9">
        <v>1707642.4231678429</v>
      </c>
      <c r="E8" s="9">
        <v>357664.79905437183</v>
      </c>
      <c r="F8" s="9">
        <v>159208.1205673753</v>
      </c>
      <c r="G8" s="9">
        <v>101855.63829787206</v>
      </c>
      <c r="H8" s="9">
        <v>68033.191489361547</v>
      </c>
      <c r="I8" s="9">
        <v>3203.6170212765874</v>
      </c>
      <c r="J8" s="9">
        <v>13039.444444444398</v>
      </c>
      <c r="K8" s="9">
        <v>345340.01182032982</v>
      </c>
      <c r="L8" s="9">
        <v>186131.89125295461</v>
      </c>
      <c r="M8" s="10">
        <f t="shared" si="0"/>
        <v>7.7212413589366147E-2</v>
      </c>
      <c r="N8" s="10">
        <v>1.8499999999999999E-2</v>
      </c>
      <c r="O8" s="8">
        <v>243</v>
      </c>
      <c r="P8" s="8">
        <v>49</v>
      </c>
      <c r="S8"/>
    </row>
    <row r="9" spans="1:19" ht="14.4" x14ac:dyDescent="0.3">
      <c r="A9" s="16" t="s">
        <v>63</v>
      </c>
      <c r="B9" s="11" t="s">
        <v>5</v>
      </c>
      <c r="C9" s="9">
        <v>2866677.1750870119</v>
      </c>
      <c r="D9" s="9">
        <v>2310751.4940597694</v>
      </c>
      <c r="E9" s="9">
        <v>307624.84099364065</v>
      </c>
      <c r="F9" s="9">
        <v>125254.45817832749</v>
      </c>
      <c r="G9" s="9">
        <v>23692.727709108429</v>
      </c>
      <c r="H9" s="9">
        <v>38863.434537381625</v>
      </c>
      <c r="I9" s="9">
        <v>42005.544221768992</v>
      </c>
      <c r="J9" s="9">
        <v>18484.675387015523</v>
      </c>
      <c r="K9" s="9">
        <v>248300.84003360214</v>
      </c>
      <c r="L9" s="9">
        <v>123046.38185527454</v>
      </c>
      <c r="M9" s="10">
        <f t="shared" si="0"/>
        <v>4.2922999117101394E-2</v>
      </c>
      <c r="N9" s="10">
        <v>1.8499999999999999E-2</v>
      </c>
      <c r="O9" s="8">
        <v>248</v>
      </c>
      <c r="P9" s="8">
        <v>43</v>
      </c>
      <c r="S9"/>
    </row>
    <row r="10" spans="1:19" ht="14.4" x14ac:dyDescent="0.3">
      <c r="A10" s="16" t="s">
        <v>70</v>
      </c>
      <c r="B10" s="11" t="s">
        <v>5</v>
      </c>
      <c r="C10" s="9">
        <v>2711519.4635826745</v>
      </c>
      <c r="D10" s="9">
        <v>1954305.2411417307</v>
      </c>
      <c r="E10" s="9">
        <v>379282.3818897634</v>
      </c>
      <c r="F10" s="9">
        <v>124252.86663385821</v>
      </c>
      <c r="G10" s="9">
        <v>181633.57529527578</v>
      </c>
      <c r="H10" s="9">
        <v>55516.818405511825</v>
      </c>
      <c r="I10" s="9">
        <v>2821.8011811023653</v>
      </c>
      <c r="J10" s="9">
        <v>13706.779035433052</v>
      </c>
      <c r="K10" s="9">
        <v>377931.84055118123</v>
      </c>
      <c r="L10" s="9">
        <v>253678.97391732302</v>
      </c>
      <c r="M10" s="10">
        <f t="shared" si="0"/>
        <v>9.3556021752520355E-2</v>
      </c>
      <c r="N10" s="10">
        <v>1.8499999999999999E-2</v>
      </c>
      <c r="O10" s="8">
        <v>186</v>
      </c>
      <c r="P10" s="8">
        <v>27</v>
      </c>
      <c r="S10"/>
    </row>
    <row r="11" spans="1:19" ht="14.4" x14ac:dyDescent="0.3">
      <c r="A11" s="16" t="s">
        <v>76</v>
      </c>
      <c r="B11" s="11" t="s">
        <v>5</v>
      </c>
      <c r="C11" s="9">
        <v>2380184.820177488</v>
      </c>
      <c r="D11" s="9">
        <v>1910040.284913592</v>
      </c>
      <c r="E11" s="9">
        <v>299098.35357309686</v>
      </c>
      <c r="F11" s="9">
        <v>66677.919196637056</v>
      </c>
      <c r="G11" s="9">
        <v>57330.254553946797</v>
      </c>
      <c r="H11" s="9">
        <v>37985.462400747339</v>
      </c>
      <c r="I11" s="9">
        <v>-298.85567491826293</v>
      </c>
      <c r="J11" s="9">
        <v>9351.4012143858126</v>
      </c>
      <c r="K11" s="9">
        <v>171046.18169079875</v>
      </c>
      <c r="L11" s="9">
        <v>104368.26249416168</v>
      </c>
      <c r="M11" s="10">
        <f t="shared" si="0"/>
        <v>4.3848806029432218E-2</v>
      </c>
      <c r="N11" s="10">
        <v>1.8499999999999999E-2</v>
      </c>
      <c r="O11" s="8">
        <v>196</v>
      </c>
      <c r="P11" s="8">
        <v>20</v>
      </c>
      <c r="S11"/>
    </row>
    <row r="12" spans="1:19" ht="14.4" x14ac:dyDescent="0.3">
      <c r="A12" s="16" t="s">
        <v>102</v>
      </c>
      <c r="B12" s="11" t="s">
        <v>5</v>
      </c>
      <c r="C12" s="9">
        <v>1632194.6005573601</v>
      </c>
      <c r="D12" s="9">
        <v>1165952.7635856925</v>
      </c>
      <c r="E12" s="9">
        <v>297700.06967022707</v>
      </c>
      <c r="F12" s="9">
        <v>68918.079424059324</v>
      </c>
      <c r="G12" s="9">
        <v>81744.577333952533</v>
      </c>
      <c r="H12" s="9">
        <v>3190.3622851834584</v>
      </c>
      <c r="I12" s="9">
        <v>4519.0896423594895</v>
      </c>
      <c r="J12" s="9">
        <v>10169.658615884791</v>
      </c>
      <c r="K12" s="9">
        <v>168541.76730143954</v>
      </c>
      <c r="L12" s="9">
        <v>99623.687877380231</v>
      </c>
      <c r="M12" s="10">
        <f t="shared" si="0"/>
        <v>6.1036648352690813E-2</v>
      </c>
      <c r="N12" s="10">
        <v>1.8499999999999999E-2</v>
      </c>
      <c r="O12" s="8">
        <v>159</v>
      </c>
      <c r="P12" s="8">
        <v>20</v>
      </c>
      <c r="S12"/>
    </row>
    <row r="13" spans="1:19" ht="14.4" x14ac:dyDescent="0.3">
      <c r="A13" s="16" t="s">
        <v>128</v>
      </c>
      <c r="B13" s="11" t="s">
        <v>5</v>
      </c>
      <c r="C13" s="29">
        <v>1493843.4817080044</v>
      </c>
      <c r="D13" s="29">
        <v>915285.11722731672</v>
      </c>
      <c r="E13" s="29">
        <v>371146.5624646045</v>
      </c>
      <c r="F13" s="29">
        <v>118336.34613206497</v>
      </c>
      <c r="G13" s="29">
        <v>7470.0645599727995</v>
      </c>
      <c r="H13" s="29">
        <v>68280.167629402931</v>
      </c>
      <c r="I13" s="29">
        <v>4606.0595763959618</v>
      </c>
      <c r="J13" s="29">
        <v>8719.1641182466647</v>
      </c>
      <c r="K13" s="29">
        <v>207411.8020160833</v>
      </c>
      <c r="L13" s="29">
        <v>89075.45588401836</v>
      </c>
      <c r="M13" s="10">
        <f t="shared" si="0"/>
        <v>5.9628372700848711E-2</v>
      </c>
      <c r="N13" s="10">
        <v>1.8499999999999999E-2</v>
      </c>
      <c r="O13" s="8">
        <v>150</v>
      </c>
      <c r="P13" s="8">
        <v>13</v>
      </c>
      <c r="S13"/>
    </row>
    <row r="14" spans="1:19" ht="14.4" x14ac:dyDescent="0.3">
      <c r="A14" s="16" t="s">
        <v>523</v>
      </c>
      <c r="B14" s="11" t="s">
        <v>5</v>
      </c>
      <c r="C14" s="29">
        <v>1501552.2698969727</v>
      </c>
      <c r="D14" s="29">
        <v>1200010.7438016492</v>
      </c>
      <c r="E14" s="29">
        <v>122926.57081399248</v>
      </c>
      <c r="F14" s="29">
        <v>102889.02977470816</v>
      </c>
      <c r="G14" s="29">
        <v>0</v>
      </c>
      <c r="H14" s="29">
        <v>68139.352428393293</v>
      </c>
      <c r="I14" s="29">
        <v>4616.4723197101612</v>
      </c>
      <c r="J14" s="29">
        <v>2970.1007585191787</v>
      </c>
      <c r="K14" s="29">
        <v>178614.95528133077</v>
      </c>
      <c r="L14" s="29">
        <v>75725.925506622661</v>
      </c>
      <c r="M14" s="10">
        <f t="shared" si="0"/>
        <v>5.0431761201239107E-2</v>
      </c>
      <c r="N14" s="10">
        <v>1.8499999999999999E-2</v>
      </c>
      <c r="O14" s="8">
        <v>165</v>
      </c>
      <c r="P14" s="8">
        <v>10</v>
      </c>
      <c r="S14" s="25"/>
    </row>
    <row r="15" spans="1:19" ht="14.4" x14ac:dyDescent="0.3">
      <c r="A15" s="16"/>
      <c r="B15" s="11"/>
      <c r="C15" s="9"/>
      <c r="D15" s="9"/>
      <c r="E15" s="9"/>
      <c r="F15" s="9"/>
      <c r="G15" s="9"/>
      <c r="H15" s="9"/>
      <c r="I15" s="9"/>
      <c r="J15" s="9"/>
      <c r="K15" s="9"/>
      <c r="L15" s="9"/>
      <c r="M15" s="10"/>
      <c r="N15" s="10"/>
      <c r="S15"/>
    </row>
    <row r="16" spans="1:19" ht="14.4" x14ac:dyDescent="0.3">
      <c r="A16" s="16" t="s">
        <v>144</v>
      </c>
      <c r="B16" s="11" t="s">
        <v>520</v>
      </c>
      <c r="C16" s="9">
        <v>10482093.09609922</v>
      </c>
      <c r="D16" s="9">
        <v>9156398.333322715</v>
      </c>
      <c r="E16" s="9">
        <v>1100865.2139280832</v>
      </c>
      <c r="F16" s="9">
        <v>87169.515248065509</v>
      </c>
      <c r="G16" s="9">
        <v>49070.913327264476</v>
      </c>
      <c r="H16" s="9">
        <v>80827.526172052763</v>
      </c>
      <c r="I16" s="9">
        <v>11974.86219390077</v>
      </c>
      <c r="J16" s="9">
        <v>-4213.2680928538948</v>
      </c>
      <c r="K16" s="9">
        <v>224829.54884842967</v>
      </c>
      <c r="L16" s="9">
        <v>137660.03360036411</v>
      </c>
      <c r="M16" s="10">
        <f t="shared" ref="M16:M28" si="1">L16/C16</f>
        <v>1.3132876453042815E-2</v>
      </c>
      <c r="N16" s="10">
        <v>1.8499999999999999E-2</v>
      </c>
      <c r="O16" s="8">
        <v>924</v>
      </c>
      <c r="P16" s="8">
        <v>34</v>
      </c>
      <c r="S16"/>
    </row>
    <row r="17" spans="1:19" ht="14.4" x14ac:dyDescent="0.3">
      <c r="A17" s="16" t="s">
        <v>396</v>
      </c>
      <c r="B17" s="11" t="s">
        <v>520</v>
      </c>
      <c r="C17" s="9">
        <v>11907175.134827429</v>
      </c>
      <c r="D17" s="9">
        <v>10958758.165041607</v>
      </c>
      <c r="E17" s="9">
        <v>794059.07630895567</v>
      </c>
      <c r="F17" s="9">
        <v>29276.439906780521</v>
      </c>
      <c r="G17" s="9">
        <v>47266.96260126515</v>
      </c>
      <c r="H17" s="9">
        <v>50792.720008878037</v>
      </c>
      <c r="I17" s="9">
        <v>33962.312728886907</v>
      </c>
      <c r="J17" s="9">
        <v>-6940.5417689490632</v>
      </c>
      <c r="K17" s="9">
        <v>154357.8934768617</v>
      </c>
      <c r="L17" s="9">
        <v>125081.45357008112</v>
      </c>
      <c r="M17" s="10">
        <f t="shared" si="1"/>
        <v>1.0504712675656292E-2</v>
      </c>
      <c r="N17" s="10">
        <v>1.8499999999999999E-2</v>
      </c>
      <c r="O17" s="8">
        <v>1025</v>
      </c>
      <c r="P17" s="8">
        <v>28</v>
      </c>
      <c r="S17"/>
    </row>
    <row r="18" spans="1:19" ht="14.4" x14ac:dyDescent="0.3">
      <c r="A18" s="16" t="s">
        <v>397</v>
      </c>
      <c r="B18" s="11" t="s">
        <v>520</v>
      </c>
      <c r="C18" s="9">
        <v>11785855.5920054</v>
      </c>
      <c r="D18" s="9">
        <v>9650279.3911268339</v>
      </c>
      <c r="E18" s="9">
        <v>1461284.1703179406</v>
      </c>
      <c r="F18" s="9">
        <v>183765.59866531941</v>
      </c>
      <c r="G18" s="9">
        <v>412311.478865296</v>
      </c>
      <c r="H18" s="9">
        <v>54073.373778227236</v>
      </c>
      <c r="I18" s="9">
        <v>29612.144702842379</v>
      </c>
      <c r="J18" s="9">
        <v>-5470.5654510729109</v>
      </c>
      <c r="K18" s="9">
        <v>674292.03056061175</v>
      </c>
      <c r="L18" s="9">
        <v>490526.43189529266</v>
      </c>
      <c r="M18" s="10">
        <f t="shared" si="1"/>
        <v>4.1619925517162058E-2</v>
      </c>
      <c r="N18" s="10">
        <v>1.8499999999999999E-2</v>
      </c>
      <c r="O18" s="8">
        <v>1073</v>
      </c>
      <c r="P18" s="8">
        <v>58</v>
      </c>
      <c r="S18"/>
    </row>
    <row r="19" spans="1:19" ht="14.4" x14ac:dyDescent="0.3">
      <c r="A19" s="16" t="s">
        <v>398</v>
      </c>
      <c r="B19" s="11" t="s">
        <v>520</v>
      </c>
      <c r="C19" s="9">
        <v>15237618.760319972</v>
      </c>
      <c r="D19" s="9">
        <v>12978149.56780679</v>
      </c>
      <c r="E19" s="9">
        <v>1460179.7024226477</v>
      </c>
      <c r="F19" s="9">
        <v>561456.4816249212</v>
      </c>
      <c r="G19" s="9">
        <v>204478.08762365812</v>
      </c>
      <c r="H19" s="9">
        <v>55044.253841296581</v>
      </c>
      <c r="I19" s="9">
        <v>-26576.299726373425</v>
      </c>
      <c r="J19" s="9">
        <v>4886.9667270048467</v>
      </c>
      <c r="K19" s="9">
        <v>799289.49009050732</v>
      </c>
      <c r="L19" s="9">
        <v>237833.00846558594</v>
      </c>
      <c r="M19" s="10">
        <f t="shared" si="1"/>
        <v>1.5608279233558651E-2</v>
      </c>
      <c r="N19" s="10">
        <v>1.8499999999999999E-2</v>
      </c>
      <c r="O19" s="8">
        <v>1160</v>
      </c>
      <c r="P19" s="8">
        <v>85</v>
      </c>
      <c r="S19"/>
    </row>
    <row r="20" spans="1:19" ht="14.4" x14ac:dyDescent="0.3">
      <c r="A20" s="16" t="s">
        <v>395</v>
      </c>
      <c r="B20" s="11" t="s">
        <v>520</v>
      </c>
      <c r="C20" s="9">
        <v>14115237.890544079</v>
      </c>
      <c r="D20" s="9">
        <v>11032309.161448712</v>
      </c>
      <c r="E20" s="9">
        <v>1112210.6127544302</v>
      </c>
      <c r="F20" s="9">
        <v>1528578.5094666125</v>
      </c>
      <c r="G20" s="9">
        <v>296550.39968423446</v>
      </c>
      <c r="H20" s="9">
        <v>169357.79945807622</v>
      </c>
      <c r="I20" s="9">
        <v>-24253.605717943319</v>
      </c>
      <c r="J20" s="9">
        <v>485.01344996801413</v>
      </c>
      <c r="K20" s="9">
        <v>1970718.1163409476</v>
      </c>
      <c r="L20" s="9">
        <v>442139.60687433567</v>
      </c>
      <c r="M20" s="10">
        <f t="shared" si="1"/>
        <v>3.1323567502218923E-2</v>
      </c>
      <c r="N20" s="10">
        <v>1.8499999999999999E-2</v>
      </c>
      <c r="O20" s="8">
        <v>1112</v>
      </c>
      <c r="P20" s="8">
        <v>122</v>
      </c>
      <c r="S20"/>
    </row>
    <row r="21" spans="1:19" ht="14.4" x14ac:dyDescent="0.3">
      <c r="A21" s="16" t="s">
        <v>399</v>
      </c>
      <c r="B21" s="11" t="s">
        <v>520</v>
      </c>
      <c r="C21" s="9">
        <v>16062837.055107275</v>
      </c>
      <c r="D21" s="9">
        <v>14405921.760187235</v>
      </c>
      <c r="E21" s="9">
        <v>1288313.1931018678</v>
      </c>
      <c r="F21" s="9">
        <v>254809.95888533464</v>
      </c>
      <c r="G21" s="9">
        <v>115747.81863864735</v>
      </c>
      <c r="H21" s="9">
        <v>23326.701690269398</v>
      </c>
      <c r="I21" s="9">
        <v>12072.156235724067</v>
      </c>
      <c r="J21" s="9">
        <v>-37354.533631795253</v>
      </c>
      <c r="K21" s="9">
        <v>368602.10181818024</v>
      </c>
      <c r="L21" s="9">
        <v>113792.14293284553</v>
      </c>
      <c r="M21" s="10">
        <f t="shared" si="1"/>
        <v>7.0841870923831997E-3</v>
      </c>
      <c r="N21" s="10">
        <v>1.8499999999999999E-2</v>
      </c>
      <c r="O21" s="8">
        <v>1059</v>
      </c>
      <c r="P21" s="8">
        <v>70</v>
      </c>
      <c r="S21"/>
    </row>
    <row r="22" spans="1:19" ht="14.4" x14ac:dyDescent="0.3">
      <c r="A22" s="16" t="s">
        <v>400</v>
      </c>
      <c r="B22" s="11" t="s">
        <v>520</v>
      </c>
      <c r="C22" s="9">
        <v>14940096.676359277</v>
      </c>
      <c r="D22" s="9">
        <v>12540560.350709161</v>
      </c>
      <c r="E22" s="9">
        <v>972025.01451536291</v>
      </c>
      <c r="F22" s="9">
        <v>1249156.6548463313</v>
      </c>
      <c r="G22" s="9">
        <v>136401.40661938486</v>
      </c>
      <c r="H22" s="9">
        <v>106417.63936170173</v>
      </c>
      <c r="I22" s="9">
        <v>-1321.2765957446572</v>
      </c>
      <c r="J22" s="9">
        <v>-63143.11309692655</v>
      </c>
      <c r="K22" s="9">
        <v>1427511.311134747</v>
      </c>
      <c r="L22" s="9">
        <v>178354.65628841537</v>
      </c>
      <c r="M22" s="10">
        <f t="shared" si="1"/>
        <v>1.1937985419507892E-2</v>
      </c>
      <c r="N22" s="10">
        <v>1.8499999999999999E-2</v>
      </c>
      <c r="O22" s="8">
        <v>1108</v>
      </c>
      <c r="P22" s="8">
        <v>95</v>
      </c>
      <c r="S22"/>
    </row>
    <row r="23" spans="1:19" ht="14.4" x14ac:dyDescent="0.3">
      <c r="A23" s="16" t="s">
        <v>63</v>
      </c>
      <c r="B23" s="11" t="s">
        <v>520</v>
      </c>
      <c r="C23" s="9">
        <v>19050585.191894926</v>
      </c>
      <c r="D23" s="9">
        <v>16730614.289608851</v>
      </c>
      <c r="E23" s="9">
        <v>1835145.2927601151</v>
      </c>
      <c r="F23" s="9">
        <v>248182.76165726679</v>
      </c>
      <c r="G23" s="9">
        <v>272973.11393615784</v>
      </c>
      <c r="H23" s="9">
        <v>20774.662486499525</v>
      </c>
      <c r="I23" s="9">
        <v>12252.826113044513</v>
      </c>
      <c r="J23" s="9">
        <v>-69357.754666986904</v>
      </c>
      <c r="K23" s="9">
        <v>484825.60952598182</v>
      </c>
      <c r="L23" s="9">
        <v>236642.84786871503</v>
      </c>
      <c r="M23" s="10">
        <f t="shared" si="1"/>
        <v>1.2421815156071676E-2</v>
      </c>
      <c r="N23" s="10">
        <v>1.8499999999999999E-2</v>
      </c>
      <c r="O23" s="8">
        <v>1152</v>
      </c>
      <c r="P23" s="8">
        <v>88</v>
      </c>
      <c r="S23"/>
    </row>
    <row r="24" spans="1:19" ht="14.4" x14ac:dyDescent="0.3">
      <c r="A24" s="16" t="s">
        <v>70</v>
      </c>
      <c r="B24" s="11" t="s">
        <v>520</v>
      </c>
      <c r="C24" s="9">
        <v>15038692.563405501</v>
      </c>
      <c r="D24" s="9">
        <v>13567007.542775564</v>
      </c>
      <c r="E24" s="9">
        <v>902800.17379921163</v>
      </c>
      <c r="F24" s="9">
        <v>84367.258366141599</v>
      </c>
      <c r="G24" s="9">
        <v>479033.04100393667</v>
      </c>
      <c r="H24" s="9">
        <v>57157.627952755873</v>
      </c>
      <c r="I24" s="9">
        <v>21023.252952755869</v>
      </c>
      <c r="J24" s="9">
        <v>-72696.333444881835</v>
      </c>
      <c r="K24" s="9">
        <v>568884.84683070879</v>
      </c>
      <c r="L24" s="9">
        <v>484517.5884645675</v>
      </c>
      <c r="M24" s="10">
        <f t="shared" si="1"/>
        <v>3.2218065927058809E-2</v>
      </c>
      <c r="N24" s="10">
        <v>1.8499999999999999E-2</v>
      </c>
      <c r="O24" s="8">
        <v>930</v>
      </c>
      <c r="P24" s="8">
        <v>60</v>
      </c>
      <c r="S24"/>
    </row>
    <row r="25" spans="1:19" ht="14.4" x14ac:dyDescent="0.3">
      <c r="A25" s="16" t="s">
        <v>76</v>
      </c>
      <c r="B25" s="11" t="s">
        <v>520</v>
      </c>
      <c r="C25" s="9">
        <v>14391069.14323215</v>
      </c>
      <c r="D25" s="9">
        <v>12736833.512442792</v>
      </c>
      <c r="E25" s="9">
        <v>1466597.0146847274</v>
      </c>
      <c r="F25" s="9">
        <v>171799.27701074255</v>
      </c>
      <c r="G25" s="9">
        <v>27599.894908921131</v>
      </c>
      <c r="H25" s="9">
        <v>2905.3596450256855</v>
      </c>
      <c r="I25" s="9">
        <v>15215.822045772999</v>
      </c>
      <c r="J25" s="9">
        <v>-29881.73750583841</v>
      </c>
      <c r="K25" s="9">
        <v>187638.616104624</v>
      </c>
      <c r="L25" s="9">
        <v>15839.339093881412</v>
      </c>
      <c r="M25" s="10">
        <f t="shared" si="1"/>
        <v>1.1006367168578546E-3</v>
      </c>
      <c r="N25" s="10">
        <v>1.8499999999999999E-2</v>
      </c>
      <c r="O25" s="8">
        <v>867</v>
      </c>
      <c r="P25" s="8">
        <v>24</v>
      </c>
      <c r="S25"/>
    </row>
    <row r="26" spans="1:19" ht="14.4" x14ac:dyDescent="0.3">
      <c r="A26" s="16" t="s">
        <v>102</v>
      </c>
      <c r="B26" s="11" t="s">
        <v>520</v>
      </c>
      <c r="C26" s="9">
        <v>16403320.483994389</v>
      </c>
      <c r="D26" s="9">
        <v>14557147.332038978</v>
      </c>
      <c r="E26" s="9">
        <v>1644147.2140640942</v>
      </c>
      <c r="F26" s="9">
        <v>220540.46381792825</v>
      </c>
      <c r="G26" s="9">
        <v>9700.8015234556296</v>
      </c>
      <c r="H26" s="9">
        <v>-123.68787738040555</v>
      </c>
      <c r="I26" s="9">
        <v>1141.0822108685622</v>
      </c>
      <c r="J26" s="9">
        <v>-29232.721783557798</v>
      </c>
      <c r="K26" s="9">
        <v>202025.93789131421</v>
      </c>
      <c r="L26" s="9">
        <v>-18514.52592661402</v>
      </c>
      <c r="M26" s="10">
        <f t="shared" si="1"/>
        <v>-1.1287059802726923E-3</v>
      </c>
      <c r="N26" s="10">
        <v>1.8499999999999999E-2</v>
      </c>
      <c r="O26" s="8">
        <v>959</v>
      </c>
      <c r="P26" s="8">
        <v>18</v>
      </c>
      <c r="S26"/>
    </row>
    <row r="27" spans="1:19" ht="14.4" x14ac:dyDescent="0.3">
      <c r="A27" s="16" t="s">
        <v>128</v>
      </c>
      <c r="B27" s="11" t="s">
        <v>520</v>
      </c>
      <c r="C27" s="29">
        <v>10671890.544636955</v>
      </c>
      <c r="D27" s="29">
        <v>8828911.4712435976</v>
      </c>
      <c r="E27" s="29">
        <v>1867498.5853154361</v>
      </c>
      <c r="F27" s="29">
        <v>-15733.446596443502</v>
      </c>
      <c r="G27" s="29">
        <v>9228.4177143504567</v>
      </c>
      <c r="H27" s="29">
        <v>513.11917997508772</v>
      </c>
      <c r="I27" s="29">
        <v>7152.5880620681628</v>
      </c>
      <c r="J27" s="29">
        <v>-25680.190282025069</v>
      </c>
      <c r="K27" s="29">
        <v>-24519.511922074907</v>
      </c>
      <c r="L27" s="29">
        <v>-8786.0653256313744</v>
      </c>
      <c r="M27" s="10">
        <f t="shared" si="1"/>
        <v>-8.2329042720989275E-4</v>
      </c>
      <c r="N27" s="10">
        <v>1.8499999999999999E-2</v>
      </c>
      <c r="O27" s="8">
        <v>908</v>
      </c>
      <c r="P27" s="8">
        <v>18</v>
      </c>
      <c r="S27"/>
    </row>
    <row r="28" spans="1:19" ht="14.4" x14ac:dyDescent="0.3">
      <c r="A28" s="16" t="s">
        <v>523</v>
      </c>
      <c r="B28" s="11" t="s">
        <v>520</v>
      </c>
      <c r="C28" s="29">
        <v>12688755.884286173</v>
      </c>
      <c r="D28" s="29">
        <v>11501260.444068806</v>
      </c>
      <c r="E28" s="29">
        <v>1127477.8149292404</v>
      </c>
      <c r="F28" s="29">
        <v>127115.42994339373</v>
      </c>
      <c r="G28" s="29">
        <v>-48794.656402128152</v>
      </c>
      <c r="H28" s="29">
        <v>6270.903597871592</v>
      </c>
      <c r="I28" s="29">
        <v>825.74436771199498</v>
      </c>
      <c r="J28" s="29">
        <v>-25399.796218725136</v>
      </c>
      <c r="K28" s="29">
        <v>60017.625288124022</v>
      </c>
      <c r="L28" s="29">
        <v>-67097.804655269734</v>
      </c>
      <c r="M28" s="10">
        <f t="shared" si="1"/>
        <v>-5.2879734835441228E-3</v>
      </c>
      <c r="N28" s="10">
        <v>1.8499999999999999E-2</v>
      </c>
      <c r="O28" s="8">
        <v>984</v>
      </c>
      <c r="P28" s="8">
        <v>12</v>
      </c>
      <c r="S28" s="25"/>
    </row>
    <row r="29" spans="1:19" ht="14.4" x14ac:dyDescent="0.3">
      <c r="S29"/>
    </row>
    <row r="30" spans="1:19" ht="14.4" x14ac:dyDescent="0.3">
      <c r="A30" s="16" t="s">
        <v>144</v>
      </c>
      <c r="B30" s="11" t="s">
        <v>521</v>
      </c>
      <c r="C30" s="9">
        <v>6554578.6413290855</v>
      </c>
      <c r="D30" s="9">
        <v>4474828.6754665412</v>
      </c>
      <c r="E30" s="9">
        <v>1475797.758306782</v>
      </c>
      <c r="F30" s="9">
        <v>238975.6941283569</v>
      </c>
      <c r="G30" s="9">
        <v>61396.973145197895</v>
      </c>
      <c r="H30" s="9">
        <v>246477.01411014993</v>
      </c>
      <c r="I30" s="9">
        <v>57490.794264906675</v>
      </c>
      <c r="J30" s="9">
        <v>-388.26809285389129</v>
      </c>
      <c r="K30" s="9">
        <v>603952.20755575749</v>
      </c>
      <c r="L30" s="9">
        <v>364976.51342740061</v>
      </c>
      <c r="M30" s="10">
        <f t="shared" ref="M30:M41" si="2">L30/C30</f>
        <v>5.5682681282681744E-2</v>
      </c>
      <c r="N30" s="10">
        <v>1.8499999999999999E-2</v>
      </c>
      <c r="O30" s="8">
        <v>433</v>
      </c>
      <c r="P30" s="8">
        <v>15</v>
      </c>
      <c r="S30"/>
    </row>
    <row r="31" spans="1:19" ht="14.4" x14ac:dyDescent="0.3">
      <c r="A31" s="16" t="s">
        <v>396</v>
      </c>
      <c r="B31" s="11" t="s">
        <v>521</v>
      </c>
      <c r="C31" s="9">
        <v>7080129.3419154398</v>
      </c>
      <c r="D31" s="9">
        <v>6391358.7615137054</v>
      </c>
      <c r="E31" s="9">
        <v>-58661.990900011078</v>
      </c>
      <c r="F31" s="9">
        <v>245188.76928198873</v>
      </c>
      <c r="G31" s="9">
        <v>58327.311064254784</v>
      </c>
      <c r="H31" s="9">
        <v>329744.76750638074</v>
      </c>
      <c r="I31" s="9">
        <v>111994.47342137393</v>
      </c>
      <c r="J31" s="9">
        <v>2177.2500277438667</v>
      </c>
      <c r="K31" s="9">
        <v>747432.57130174199</v>
      </c>
      <c r="L31" s="9">
        <v>502243.80201975338</v>
      </c>
      <c r="M31" s="10">
        <f t="shared" si="2"/>
        <v>7.0937094192106614E-2</v>
      </c>
      <c r="N31" s="10">
        <v>1.8499999999999999E-2</v>
      </c>
      <c r="O31" s="8">
        <v>413</v>
      </c>
      <c r="P31" s="8">
        <v>13</v>
      </c>
      <c r="S31"/>
    </row>
    <row r="32" spans="1:19" ht="14.4" x14ac:dyDescent="0.3">
      <c r="A32" s="16" t="s">
        <v>397</v>
      </c>
      <c r="B32" s="11" t="s">
        <v>521</v>
      </c>
      <c r="C32" s="9">
        <v>5411494.3714189408</v>
      </c>
      <c r="D32" s="9">
        <v>4971877.6541961543</v>
      </c>
      <c r="E32" s="9">
        <v>-111301.26952027901</v>
      </c>
      <c r="F32" s="9">
        <v>325584.96798112581</v>
      </c>
      <c r="G32" s="9">
        <v>8546.0959442759176</v>
      </c>
      <c r="H32" s="9">
        <v>151146.33187282344</v>
      </c>
      <c r="I32" s="9">
        <v>63436.434108527137</v>
      </c>
      <c r="J32" s="9">
        <v>2204.1568363105307</v>
      </c>
      <c r="K32" s="9">
        <v>550917.98674306285</v>
      </c>
      <c r="L32" s="9">
        <v>225333.01876193704</v>
      </c>
      <c r="M32" s="10">
        <f t="shared" si="2"/>
        <v>4.1639703064655087E-2</v>
      </c>
      <c r="N32" s="10">
        <v>1.8499999999999999E-2</v>
      </c>
      <c r="O32" s="8">
        <v>331</v>
      </c>
      <c r="P32" s="8">
        <v>8</v>
      </c>
      <c r="S32"/>
    </row>
    <row r="33" spans="1:19" ht="14.4" x14ac:dyDescent="0.3">
      <c r="A33" s="16" t="s">
        <v>398</v>
      </c>
      <c r="B33" s="11" t="s">
        <v>521</v>
      </c>
      <c r="C33" s="9">
        <v>7275606.2407914158</v>
      </c>
      <c r="D33" s="9">
        <v>6141359.8821300725</v>
      </c>
      <c r="E33" s="9">
        <v>824583.92969901126</v>
      </c>
      <c r="F33" s="9">
        <v>285282.45632498414</v>
      </c>
      <c r="G33" s="9">
        <v>1016.5544095979792</v>
      </c>
      <c r="H33" s="9">
        <v>23798.021469164407</v>
      </c>
      <c r="I33" s="9">
        <v>-2008.1351294464212</v>
      </c>
      <c r="J33" s="9">
        <v>1573.5318880235759</v>
      </c>
      <c r="K33" s="9">
        <v>309662.42896232387</v>
      </c>
      <c r="L33" s="9">
        <v>24379.972637339539</v>
      </c>
      <c r="M33" s="10">
        <f t="shared" si="2"/>
        <v>3.3509197488795885E-3</v>
      </c>
      <c r="N33" s="10">
        <v>1.8499999999999999E-2</v>
      </c>
      <c r="O33" s="8">
        <v>363</v>
      </c>
      <c r="P33" s="8">
        <v>6</v>
      </c>
      <c r="S33"/>
    </row>
    <row r="34" spans="1:19" ht="14.4" x14ac:dyDescent="0.3">
      <c r="A34" s="16" t="s">
        <v>395</v>
      </c>
      <c r="B34" s="11" t="s">
        <v>521</v>
      </c>
      <c r="C34" s="9">
        <v>6630732.3767868858</v>
      </c>
      <c r="D34" s="9">
        <v>5215686.2385321343</v>
      </c>
      <c r="E34" s="9">
        <v>1083862.8653723123</v>
      </c>
      <c r="F34" s="9">
        <v>292566.63110731909</v>
      </c>
      <c r="G34" s="9">
        <v>10538.756133987699</v>
      </c>
      <c r="H34" s="9">
        <v>13488.980157883565</v>
      </c>
      <c r="I34" s="9">
        <v>13027.661617239193</v>
      </c>
      <c r="J34" s="9">
        <v>1561.243866012381</v>
      </c>
      <c r="K34" s="9">
        <v>331183.27288244205</v>
      </c>
      <c r="L34" s="9">
        <v>38616.641775122829</v>
      </c>
      <c r="M34" s="10">
        <f t="shared" si="2"/>
        <v>5.8238878574429281E-3</v>
      </c>
      <c r="N34" s="10">
        <v>1.8499999999999999E-2</v>
      </c>
      <c r="O34" s="8">
        <v>445</v>
      </c>
      <c r="P34" s="8">
        <v>9</v>
      </c>
      <c r="S34"/>
    </row>
    <row r="35" spans="1:19" ht="14.4" x14ac:dyDescent="0.3">
      <c r="A35" s="16" t="s">
        <v>399</v>
      </c>
      <c r="B35" s="11" t="s">
        <v>521</v>
      </c>
      <c r="C35" s="9">
        <v>7961981.4755595801</v>
      </c>
      <c r="D35" s="9">
        <v>7534243.6729099732</v>
      </c>
      <c r="E35" s="9">
        <v>139663.51073549452</v>
      </c>
      <c r="F35" s="9">
        <v>209459.95888533472</v>
      </c>
      <c r="G35" s="9">
        <v>34645.694380995861</v>
      </c>
      <c r="H35" s="9">
        <v>44204.47693010488</v>
      </c>
      <c r="I35" s="9">
        <v>3760.0845134764591</v>
      </c>
      <c r="J35" s="9">
        <v>-3995.9227957971593</v>
      </c>
      <c r="K35" s="9">
        <v>288074.29191411479</v>
      </c>
      <c r="L35" s="9">
        <v>78614.333028780035</v>
      </c>
      <c r="M35" s="10">
        <f t="shared" si="2"/>
        <v>9.8737146362495015E-3</v>
      </c>
      <c r="N35" s="10">
        <v>1.8499999999999999E-2</v>
      </c>
      <c r="O35" s="8">
        <v>431</v>
      </c>
      <c r="P35" s="8">
        <v>34</v>
      </c>
      <c r="S35"/>
    </row>
    <row r="36" spans="1:19" ht="14.4" x14ac:dyDescent="0.3">
      <c r="A36" s="16" t="s">
        <v>400</v>
      </c>
      <c r="B36" s="11" t="s">
        <v>521</v>
      </c>
      <c r="C36" s="9">
        <v>6117345.0591016412</v>
      </c>
      <c r="D36" s="9">
        <v>5551298.7470449051</v>
      </c>
      <c r="E36" s="9">
        <v>223694.29078014093</v>
      </c>
      <c r="F36" s="9">
        <v>205454.47990543631</v>
      </c>
      <c r="G36" s="9">
        <v>115672.49408983419</v>
      </c>
      <c r="H36" s="9">
        <v>18574.432624113408</v>
      </c>
      <c r="I36" s="9">
        <v>6003.5697399526944</v>
      </c>
      <c r="J36" s="9">
        <v>-3352.9550827423041</v>
      </c>
      <c r="K36" s="9">
        <v>342352.02127659431</v>
      </c>
      <c r="L36" s="9">
        <v>136897.54137115797</v>
      </c>
      <c r="M36" s="10">
        <f t="shared" si="2"/>
        <v>2.23785874506909E-2</v>
      </c>
      <c r="N36" s="10">
        <v>1.8499999999999999E-2</v>
      </c>
      <c r="O36" s="8">
        <v>351</v>
      </c>
      <c r="P36" s="8">
        <v>31</v>
      </c>
      <c r="S36"/>
    </row>
    <row r="37" spans="1:19" ht="14.4" x14ac:dyDescent="0.3">
      <c r="A37" s="16" t="s">
        <v>63</v>
      </c>
      <c r="B37" s="11" t="s">
        <v>521</v>
      </c>
      <c r="C37" s="9">
        <v>8217108.616344667</v>
      </c>
      <c r="D37" s="9">
        <v>7756819.9087963728</v>
      </c>
      <c r="E37" s="9">
        <v>211895.16380655291</v>
      </c>
      <c r="F37" s="9">
        <v>206349.6099843999</v>
      </c>
      <c r="G37" s="9">
        <v>14151.50606024242</v>
      </c>
      <c r="H37" s="9">
        <v>24552.790111604507</v>
      </c>
      <c r="I37" s="9">
        <v>4326.7130685227503</v>
      </c>
      <c r="J37" s="9">
        <v>-987.0754830193232</v>
      </c>
      <c r="K37" s="9">
        <v>248393.54374175024</v>
      </c>
      <c r="L37" s="9">
        <v>42043.933757350358</v>
      </c>
      <c r="M37" s="10">
        <f t="shared" si="2"/>
        <v>5.1166335654515612E-3</v>
      </c>
      <c r="N37" s="10">
        <v>1.8499999999999999E-2</v>
      </c>
      <c r="O37" s="8">
        <v>475</v>
      </c>
      <c r="P37" s="8">
        <v>16</v>
      </c>
      <c r="S37"/>
    </row>
    <row r="38" spans="1:19" ht="14.4" x14ac:dyDescent="0.3">
      <c r="A38" s="16" t="s">
        <v>70</v>
      </c>
      <c r="B38" s="11" t="s">
        <v>521</v>
      </c>
      <c r="C38" s="9">
        <v>7733867.0890747895</v>
      </c>
      <c r="D38" s="9">
        <v>6991399.0649606213</v>
      </c>
      <c r="E38" s="9">
        <v>85908.033956692845</v>
      </c>
      <c r="F38" s="9">
        <v>588750.54133858229</v>
      </c>
      <c r="G38" s="9">
        <v>67219.094488188886</v>
      </c>
      <c r="H38" s="9">
        <v>-754.08464566929547</v>
      </c>
      <c r="I38" s="9">
        <v>10295.570866141727</v>
      </c>
      <c r="J38" s="9">
        <v>-8951.1318897637739</v>
      </c>
      <c r="K38" s="9">
        <v>656559.99015747989</v>
      </c>
      <c r="L38" s="9">
        <v>67809.448818897523</v>
      </c>
      <c r="M38" s="10">
        <f t="shared" si="2"/>
        <v>8.7678580505589788E-3</v>
      </c>
      <c r="N38" s="10">
        <v>1.8499999999999999E-2</v>
      </c>
      <c r="O38" s="8">
        <v>425</v>
      </c>
      <c r="P38" s="8">
        <v>5</v>
      </c>
      <c r="S38"/>
    </row>
    <row r="39" spans="1:19" ht="14.4" x14ac:dyDescent="0.3">
      <c r="A39" s="16" t="s">
        <v>76</v>
      </c>
      <c r="B39" s="11" t="s">
        <v>521</v>
      </c>
      <c r="C39" s="9">
        <v>8399974.6613731943</v>
      </c>
      <c r="D39" s="9">
        <v>7684335.357309673</v>
      </c>
      <c r="E39" s="9">
        <v>253246.34516581031</v>
      </c>
      <c r="F39" s="9">
        <v>128054.44885567491</v>
      </c>
      <c r="G39" s="9">
        <v>194287.7276973378</v>
      </c>
      <c r="H39" s="9">
        <v>109233.17375058393</v>
      </c>
      <c r="I39" s="9">
        <v>27840.646893974787</v>
      </c>
      <c r="J39" s="9">
        <v>2976.9617001401216</v>
      </c>
      <c r="K39" s="9">
        <v>462392.95889771159</v>
      </c>
      <c r="L39" s="9">
        <f>334338.510042037-27655</f>
        <v>306683.510042037</v>
      </c>
      <c r="M39" s="31">
        <f t="shared" si="2"/>
        <v>3.6510051804358845E-2</v>
      </c>
      <c r="N39" s="10">
        <v>1.8499999999999999E-2</v>
      </c>
      <c r="O39" s="8">
        <v>469</v>
      </c>
      <c r="P39" s="8">
        <v>35</v>
      </c>
      <c r="S39"/>
    </row>
    <row r="40" spans="1:19" ht="14.4" x14ac:dyDescent="0.3">
      <c r="A40" s="16" t="s">
        <v>102</v>
      </c>
      <c r="B40" s="11" t="s">
        <v>521</v>
      </c>
      <c r="C40" s="9">
        <v>5964098.815606121</v>
      </c>
      <c r="D40" s="9">
        <v>5081392.6846260959</v>
      </c>
      <c r="E40" s="9">
        <v>349548.38597306004</v>
      </c>
      <c r="F40" s="9">
        <v>117813.59730608438</v>
      </c>
      <c r="G40" s="9">
        <v>277559.60287970223</v>
      </c>
      <c r="H40" s="9">
        <v>72156.026474686412</v>
      </c>
      <c r="I40" s="9">
        <v>62503.10032512762</v>
      </c>
      <c r="J40" s="9">
        <v>3125.4180213655313</v>
      </c>
      <c r="K40" s="9">
        <v>533157.74500696606</v>
      </c>
      <c r="L40" s="9">
        <f>415344.147700882-77435</f>
        <v>337909.14770088199</v>
      </c>
      <c r="M40" s="31">
        <f t="shared" si="2"/>
        <v>5.6657201389199462E-2</v>
      </c>
      <c r="N40" s="10">
        <v>1.8499999999999999E-2</v>
      </c>
      <c r="O40" s="8">
        <v>349</v>
      </c>
      <c r="P40" s="8">
        <v>39</v>
      </c>
      <c r="S40"/>
    </row>
    <row r="41" spans="1:19" ht="14.4" x14ac:dyDescent="0.3">
      <c r="A41" s="16" t="s">
        <v>128</v>
      </c>
      <c r="B41" s="11" t="s">
        <v>521</v>
      </c>
      <c r="C41" s="29">
        <v>5639658.4437648598</v>
      </c>
      <c r="D41" s="29">
        <v>4867984.3923434075</v>
      </c>
      <c r="E41" s="29">
        <v>196606.56926039114</v>
      </c>
      <c r="F41" s="29">
        <v>121166.61003511127</v>
      </c>
      <c r="G41" s="29">
        <v>182992.62657152521</v>
      </c>
      <c r="H41" s="29">
        <v>235671.78615924739</v>
      </c>
      <c r="I41" s="29">
        <v>32234.839732699045</v>
      </c>
      <c r="J41" s="29">
        <v>3001.619662475925</v>
      </c>
      <c r="K41" s="29">
        <v>575067.48216105858</v>
      </c>
      <c r="L41" s="29">
        <f>453900.872125947-151901</f>
        <v>301999.87212594697</v>
      </c>
      <c r="M41" s="31">
        <f t="shared" si="2"/>
        <v>5.3549319544312919E-2</v>
      </c>
      <c r="N41" s="10">
        <v>1.8499999999999999E-2</v>
      </c>
      <c r="O41" s="8">
        <v>358</v>
      </c>
      <c r="P41" s="8">
        <v>13</v>
      </c>
      <c r="S41"/>
    </row>
    <row r="42" spans="1:19" ht="14.4" x14ac:dyDescent="0.3">
      <c r="A42" s="16" t="s">
        <v>523</v>
      </c>
      <c r="B42" s="11" t="s">
        <v>521</v>
      </c>
      <c r="C42" s="29">
        <v>5591562.4363183333</v>
      </c>
      <c r="D42" s="29">
        <v>5170970.7121023256</v>
      </c>
      <c r="E42" s="29">
        <v>109443.63183516327</v>
      </c>
      <c r="F42" s="29">
        <v>47303.147288576787</v>
      </c>
      <c r="G42" s="29">
        <v>42702.21895165836</v>
      </c>
      <c r="H42" s="29">
        <v>185875.26321747925</v>
      </c>
      <c r="I42" s="29">
        <v>29531.076644401553</v>
      </c>
      <c r="J42" s="29">
        <v>5736.3862787274802</v>
      </c>
      <c r="K42" s="29">
        <v>311148.09238084342</v>
      </c>
      <c r="L42" s="29">
        <f>263844.945092267-26264</f>
        <v>237580.94509226701</v>
      </c>
      <c r="M42" s="31">
        <f>L42/C42</f>
        <v>4.2489187556796384E-2</v>
      </c>
      <c r="N42" s="10">
        <v>1.8499999999999999E-2</v>
      </c>
      <c r="O42" s="8">
        <v>363</v>
      </c>
      <c r="P42" s="8">
        <v>37</v>
      </c>
      <c r="S42" s="25"/>
    </row>
    <row r="43" spans="1:19" ht="13.2" x14ac:dyDescent="0.3">
      <c r="M43" s="30"/>
    </row>
    <row r="44" spans="1:19" ht="13.2" x14ac:dyDescent="0.3">
      <c r="A44" s="16" t="s">
        <v>144</v>
      </c>
      <c r="B44" s="11" t="s">
        <v>522</v>
      </c>
      <c r="C44" s="9">
        <v>1904381.1333636774</v>
      </c>
      <c r="D44" s="9">
        <v>775737.41465634946</v>
      </c>
      <c r="E44" s="9">
        <v>333982.44196631754</v>
      </c>
      <c r="F44" s="9">
        <v>526164.65634956746</v>
      </c>
      <c r="G44" s="9">
        <v>16694.17387346382</v>
      </c>
      <c r="H44" s="9">
        <v>249315.49840691817</v>
      </c>
      <c r="I44" s="9">
        <v>105.92853891670399</v>
      </c>
      <c r="J44" s="9">
        <v>2381.0195721438299</v>
      </c>
      <c r="K44" s="9">
        <v>794661.27674101002</v>
      </c>
      <c r="L44" s="9">
        <v>268496.6203914425</v>
      </c>
      <c r="M44" s="10">
        <f t="shared" ref="M44:M56" si="3">L44/C44</f>
        <v>0.14098891009133308</v>
      </c>
      <c r="N44" s="10">
        <v>1.8499999999999999E-2</v>
      </c>
      <c r="O44" s="8">
        <v>14</v>
      </c>
      <c r="P44" s="8">
        <v>5</v>
      </c>
    </row>
    <row r="45" spans="1:19" ht="13.2" x14ac:dyDescent="0.3">
      <c r="A45" s="16" t="s">
        <v>396</v>
      </c>
      <c r="B45" s="11" t="s">
        <v>522</v>
      </c>
      <c r="C45" s="9">
        <v>1329928.1100876702</v>
      </c>
      <c r="D45" s="9">
        <v>432259.87126845005</v>
      </c>
      <c r="E45" s="9">
        <v>223456.79724780831</v>
      </c>
      <c r="F45" s="9">
        <v>375623.32704472332</v>
      </c>
      <c r="G45" s="9">
        <v>8782.9541671290608</v>
      </c>
      <c r="H45" s="9">
        <v>285804.18377538602</v>
      </c>
      <c r="I45" s="9">
        <v>1318.9879036732866</v>
      </c>
      <c r="J45" s="9">
        <v>2681.9886805016072</v>
      </c>
      <c r="K45" s="9">
        <v>674211.44157141319</v>
      </c>
      <c r="L45" s="9">
        <v>298588.11452668993</v>
      </c>
      <c r="M45" s="10">
        <f t="shared" si="3"/>
        <v>0.22451447733291893</v>
      </c>
      <c r="N45" s="10">
        <v>1.8499999999999999E-2</v>
      </c>
      <c r="O45" s="8">
        <v>12</v>
      </c>
      <c r="P45" s="8">
        <v>6</v>
      </c>
    </row>
    <row r="46" spans="1:19" ht="13.2" x14ac:dyDescent="0.3">
      <c r="A46" s="16" t="s">
        <v>397</v>
      </c>
      <c r="B46" s="11" t="s">
        <v>522</v>
      </c>
      <c r="C46" s="9">
        <v>1462637.9283226603</v>
      </c>
      <c r="D46" s="9">
        <v>348517.82945736387</v>
      </c>
      <c r="E46" s="9">
        <v>194787.36097067769</v>
      </c>
      <c r="F46" s="9">
        <v>186862.95921806552</v>
      </c>
      <c r="G46" s="9">
        <v>2604.2017750814498</v>
      </c>
      <c r="H46" s="9">
        <v>463588.27098078921</v>
      </c>
      <c r="I46" s="9">
        <v>263562.17278957466</v>
      </c>
      <c r="J46" s="9">
        <v>2715.1331311088679</v>
      </c>
      <c r="K46" s="9">
        <v>919332.73789461958</v>
      </c>
      <c r="L46" s="9">
        <v>732469.77867655421</v>
      </c>
      <c r="M46" s="10">
        <f t="shared" si="3"/>
        <v>0.50078680751602267</v>
      </c>
      <c r="N46" s="10">
        <v>1.8499999999999999E-2</v>
      </c>
      <c r="O46" s="8">
        <v>10</v>
      </c>
      <c r="P46" s="8">
        <v>6</v>
      </c>
    </row>
    <row r="47" spans="1:19" ht="13.2" x14ac:dyDescent="0.3">
      <c r="A47" s="16" t="s">
        <v>398</v>
      </c>
      <c r="B47" s="11" t="s">
        <v>522</v>
      </c>
      <c r="C47" s="9">
        <v>1610336.9501157687</v>
      </c>
      <c r="D47" s="9">
        <v>1239637.697326879</v>
      </c>
      <c r="E47" s="9">
        <v>29940.317827825682</v>
      </c>
      <c r="F47" s="9">
        <v>113332.161650179</v>
      </c>
      <c r="G47" s="9">
        <v>77536.876447063798</v>
      </c>
      <c r="H47" s="9">
        <v>138132.83519259089</v>
      </c>
      <c r="I47" s="9">
        <v>9345.8219322247896</v>
      </c>
      <c r="J47" s="9">
        <v>2411.2397390023202</v>
      </c>
      <c r="K47" s="9">
        <v>340758.93496106082</v>
      </c>
      <c r="L47" s="9">
        <v>227426.77331088178</v>
      </c>
      <c r="M47" s="10">
        <f t="shared" si="3"/>
        <v>0.1412293081237016</v>
      </c>
      <c r="N47" s="10">
        <v>1.8499999999999999E-2</v>
      </c>
      <c r="O47" s="8">
        <v>8</v>
      </c>
      <c r="P47" s="8">
        <v>4</v>
      </c>
    </row>
    <row r="48" spans="1:19" ht="13.2" x14ac:dyDescent="0.3">
      <c r="A48" s="16" t="s">
        <v>395</v>
      </c>
      <c r="B48" s="11" t="s">
        <v>522</v>
      </c>
      <c r="C48" s="9">
        <v>2063744.527416263</v>
      </c>
      <c r="D48" s="9">
        <v>1021722.6690847067</v>
      </c>
      <c r="E48" s="9">
        <v>974796.41561766958</v>
      </c>
      <c r="F48" s="9">
        <v>28786.494559419752</v>
      </c>
      <c r="G48" s="9">
        <v>2135.8224877320299</v>
      </c>
      <c r="H48" s="9">
        <v>0</v>
      </c>
      <c r="I48" s="9">
        <v>36303.125666737898</v>
      </c>
      <c r="J48" s="9">
        <v>0</v>
      </c>
      <c r="K48" s="9">
        <v>67225.442713889686</v>
      </c>
      <c r="L48" s="9">
        <v>38438.94815446993</v>
      </c>
      <c r="M48" s="10">
        <f t="shared" si="3"/>
        <v>1.8625826813260731E-2</v>
      </c>
      <c r="N48" s="10">
        <v>1.8499999999999999E-2</v>
      </c>
      <c r="O48" s="8">
        <v>8</v>
      </c>
      <c r="P48" s="8">
        <v>3</v>
      </c>
    </row>
    <row r="49" spans="1:16" ht="13.2" x14ac:dyDescent="0.3">
      <c r="A49" s="16" t="s">
        <v>399</v>
      </c>
      <c r="B49" s="11" t="s">
        <v>522</v>
      </c>
      <c r="C49" s="9">
        <v>1788626.1078117776</v>
      </c>
      <c r="D49" s="9">
        <v>897113.65920511296</v>
      </c>
      <c r="E49" s="9">
        <v>355649.08634079306</v>
      </c>
      <c r="F49" s="9">
        <v>30936.569209684647</v>
      </c>
      <c r="G49" s="9">
        <v>267607.38921882061</v>
      </c>
      <c r="H49" s="9">
        <v>225181.85244403701</v>
      </c>
      <c r="I49" s="9">
        <v>12137.551393330201</v>
      </c>
      <c r="J49" s="9">
        <v>0</v>
      </c>
      <c r="K49" s="9">
        <v>535863.36226587242</v>
      </c>
      <c r="L49" s="9">
        <v>504926.7930561878</v>
      </c>
      <c r="M49" s="10">
        <f t="shared" si="3"/>
        <v>0.28229868212866471</v>
      </c>
      <c r="N49" s="10">
        <v>1.8499999999999999E-2</v>
      </c>
      <c r="O49" s="8">
        <v>10</v>
      </c>
      <c r="P49" s="8">
        <v>2</v>
      </c>
    </row>
    <row r="50" spans="1:16" ht="13.2" x14ac:dyDescent="0.3">
      <c r="A50" s="16" t="s">
        <v>400</v>
      </c>
      <c r="B50" s="11" t="s">
        <v>522</v>
      </c>
      <c r="C50" s="9">
        <v>1559080.9929077961</v>
      </c>
      <c r="D50" s="9">
        <v>436590.59101654717</v>
      </c>
      <c r="E50" s="9">
        <v>471239.25531914714</v>
      </c>
      <c r="F50" s="9">
        <v>253596.02836879337</v>
      </c>
      <c r="G50" s="9">
        <v>22893.605200945527</v>
      </c>
      <c r="H50" s="9">
        <v>137181.02836879389</v>
      </c>
      <c r="I50" s="9">
        <v>225018.26241134701</v>
      </c>
      <c r="J50" s="9">
        <v>12562.222222222201</v>
      </c>
      <c r="K50" s="9">
        <v>651251.14657210209</v>
      </c>
      <c r="L50" s="9">
        <v>397655.11820330861</v>
      </c>
      <c r="M50" s="10">
        <f t="shared" si="3"/>
        <v>0.25505738317138593</v>
      </c>
      <c r="N50" s="10">
        <v>1.8499999999999999E-2</v>
      </c>
      <c r="O50" s="8">
        <v>8</v>
      </c>
      <c r="P50" s="8">
        <v>2</v>
      </c>
    </row>
    <row r="51" spans="1:16" ht="13.2" x14ac:dyDescent="0.3">
      <c r="A51" s="16" t="s">
        <v>63</v>
      </c>
      <c r="B51" s="11" t="s">
        <v>522</v>
      </c>
      <c r="C51" s="9">
        <v>1738452.910116409</v>
      </c>
      <c r="D51" s="9">
        <v>1024754.24216969</v>
      </c>
      <c r="E51" s="9">
        <v>213804.74018960819</v>
      </c>
      <c r="F51" s="9">
        <v>97531.957278291462</v>
      </c>
      <c r="G51" s="9">
        <v>58407.428297131977</v>
      </c>
      <c r="H51" s="9">
        <v>168709.972398896</v>
      </c>
      <c r="I51" s="9">
        <v>175244.56978279201</v>
      </c>
      <c r="J51" s="9">
        <v>0</v>
      </c>
      <c r="K51" s="9">
        <v>499893.92775711149</v>
      </c>
      <c r="L51" s="9">
        <v>402361.97047882003</v>
      </c>
      <c r="M51" s="10">
        <f t="shared" si="3"/>
        <v>0.23144829988629223</v>
      </c>
      <c r="N51" s="10">
        <v>1.8499999999999999E-2</v>
      </c>
      <c r="O51" s="8">
        <v>8</v>
      </c>
      <c r="P51" s="8">
        <v>4</v>
      </c>
    </row>
    <row r="52" spans="1:16" ht="13.2" x14ac:dyDescent="0.3">
      <c r="A52" s="16" t="s">
        <v>70</v>
      </c>
      <c r="B52" s="11" t="s">
        <v>522</v>
      </c>
      <c r="C52" s="9">
        <v>2266651.4025590518</v>
      </c>
      <c r="D52" s="9">
        <v>1362678.1742125978</v>
      </c>
      <c r="E52" s="9">
        <v>605691.49852362101</v>
      </c>
      <c r="F52" s="9">
        <v>211197.17027559</v>
      </c>
      <c r="G52" s="9">
        <v>41289.899114173197</v>
      </c>
      <c r="H52" s="9">
        <v>39101.427165354296</v>
      </c>
      <c r="I52" s="9">
        <v>5156.24999999999</v>
      </c>
      <c r="J52" s="9">
        <v>1536.98326771653</v>
      </c>
      <c r="K52" s="9">
        <v>298281.72982283402</v>
      </c>
      <c r="L52" s="9">
        <v>87084.559547244004</v>
      </c>
      <c r="M52" s="10">
        <f t="shared" si="3"/>
        <v>3.8419917349851611E-2</v>
      </c>
      <c r="N52" s="10">
        <v>1.8499999999999999E-2</v>
      </c>
      <c r="O52" s="8">
        <v>6</v>
      </c>
      <c r="P52" s="8">
        <v>3</v>
      </c>
    </row>
    <row r="53" spans="1:16" ht="13.2" x14ac:dyDescent="0.3">
      <c r="A53" s="16" t="s">
        <v>76</v>
      </c>
      <c r="B53" s="11" t="s">
        <v>522</v>
      </c>
      <c r="C53" s="9">
        <v>2401132.3563755252</v>
      </c>
      <c r="D53" s="9">
        <v>1149021.2634283053</v>
      </c>
      <c r="E53" s="9">
        <v>351918.06398879003</v>
      </c>
      <c r="F53" s="9">
        <v>568154.36711816979</v>
      </c>
      <c r="G53" s="9">
        <v>6485.0303596450303</v>
      </c>
      <c r="H53" s="9">
        <v>344279.600653901</v>
      </c>
      <c r="I53" s="9">
        <v>-18725.969173283502</v>
      </c>
      <c r="J53" s="9">
        <v>0</v>
      </c>
      <c r="K53" s="9">
        <v>900193.02895843226</v>
      </c>
      <c r="L53" s="9">
        <v>332038.66184026253</v>
      </c>
      <c r="M53" s="10">
        <f t="shared" si="3"/>
        <v>0.13828419785299553</v>
      </c>
      <c r="N53" s="10">
        <v>1.8499999999999999E-2</v>
      </c>
      <c r="O53" s="8">
        <v>9</v>
      </c>
      <c r="P53" s="8">
        <v>2</v>
      </c>
    </row>
    <row r="54" spans="1:16" ht="13.2" x14ac:dyDescent="0.3">
      <c r="A54" s="16" t="s">
        <v>102</v>
      </c>
      <c r="B54" s="11" t="s">
        <v>522</v>
      </c>
      <c r="C54" s="9">
        <v>1933008.0933581004</v>
      </c>
      <c r="D54" s="9">
        <v>549932.96562935261</v>
      </c>
      <c r="E54" s="9">
        <v>677956.22387366369</v>
      </c>
      <c r="F54" s="9">
        <v>288287.13423130487</v>
      </c>
      <c r="G54" s="9">
        <v>27464.735253135073</v>
      </c>
      <c r="H54" s="9">
        <v>319715.53646075202</v>
      </c>
      <c r="I54" s="9">
        <v>64819.867626567502</v>
      </c>
      <c r="J54" s="9">
        <v>4831.6302833255804</v>
      </c>
      <c r="K54" s="9">
        <v>705118.90385508514</v>
      </c>
      <c r="L54" s="9">
        <v>416831.76962378022</v>
      </c>
      <c r="M54" s="10">
        <f t="shared" si="3"/>
        <v>0.21563891587212297</v>
      </c>
      <c r="N54" s="10">
        <v>1.8499999999999999E-2</v>
      </c>
      <c r="O54" s="8">
        <v>8</v>
      </c>
      <c r="P54" s="8">
        <v>3</v>
      </c>
    </row>
    <row r="55" spans="1:16" ht="13.2" x14ac:dyDescent="0.3">
      <c r="A55" s="16" t="s">
        <v>128</v>
      </c>
      <c r="B55" s="11" t="s">
        <v>522</v>
      </c>
      <c r="C55" s="29">
        <v>1424470.1325178354</v>
      </c>
      <c r="D55" s="29">
        <v>468228.10057764169</v>
      </c>
      <c r="E55" s="29">
        <v>126078.1741986633</v>
      </c>
      <c r="F55" s="29">
        <v>430921.20285422978</v>
      </c>
      <c r="G55" s="29">
        <v>281201.58568354213</v>
      </c>
      <c r="H55" s="29">
        <v>65187.0993317475</v>
      </c>
      <c r="I55" s="29">
        <v>48366.338203646999</v>
      </c>
      <c r="J55" s="29">
        <v>4487.6316683655996</v>
      </c>
      <c r="K55" s="29">
        <v>830163.85774153203</v>
      </c>
      <c r="L55" s="29">
        <v>399242.6548873022</v>
      </c>
      <c r="M55" s="10">
        <f t="shared" si="3"/>
        <v>0.28027450051312564</v>
      </c>
      <c r="N55" s="10">
        <v>1.8499999999999999E-2</v>
      </c>
      <c r="O55" s="8">
        <v>8</v>
      </c>
      <c r="P55" s="8">
        <v>3</v>
      </c>
    </row>
    <row r="56" spans="1:16" ht="13.2" x14ac:dyDescent="0.3">
      <c r="A56" s="16" t="s">
        <v>523</v>
      </c>
      <c r="B56" s="11" t="s">
        <v>522</v>
      </c>
      <c r="C56" s="29">
        <v>1090120.1856673795</v>
      </c>
      <c r="D56" s="29">
        <v>536538.85429638694</v>
      </c>
      <c r="E56" s="29">
        <v>87688.758066341688</v>
      </c>
      <c r="F56" s="29">
        <v>101424.21600815096</v>
      </c>
      <c r="G56" s="29">
        <v>326578.02558586997</v>
      </c>
      <c r="H56" s="29">
        <v>14505.343597871601</v>
      </c>
      <c r="I56" s="29">
        <v>18899.388656175601</v>
      </c>
      <c r="J56" s="29">
        <v>4485.5994565832498</v>
      </c>
      <c r="K56" s="29">
        <v>465892.57330465136</v>
      </c>
      <c r="L56" s="29">
        <v>364468.35729650041</v>
      </c>
      <c r="M56" s="10">
        <f t="shared" si="3"/>
        <v>0.33433777494301714</v>
      </c>
      <c r="N56" s="10">
        <v>1.8499999999999999E-2</v>
      </c>
      <c r="O56" s="8">
        <v>8</v>
      </c>
      <c r="P56" s="8">
        <v>3</v>
      </c>
    </row>
  </sheetData>
  <autoFilter ref="A1:AO2" xr:uid="{13E5A200-EEF7-41DD-BD5F-EF870990931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59999389629810485"/>
  </sheetPr>
  <dimension ref="A1:D54"/>
  <sheetViews>
    <sheetView zoomScaleNormal="100" workbookViewId="0">
      <selection activeCell="C54" sqref="C54"/>
    </sheetView>
  </sheetViews>
  <sheetFormatPr defaultRowHeight="14.4" x14ac:dyDescent="0.25"/>
  <cols>
    <col min="1" max="1" width="8.5" customWidth="1"/>
    <col min="2" max="2" width="23.5" customWidth="1"/>
    <col min="3" max="3" width="15.3984375" customWidth="1"/>
    <col min="4" max="4" width="13.69921875" customWidth="1"/>
    <col min="5" max="5" width="19.09765625" customWidth="1"/>
    <col min="6" max="6" width="13.8984375" customWidth="1"/>
    <col min="7" max="7" width="12.69921875" customWidth="1"/>
    <col min="8" max="8" width="11.8984375" customWidth="1"/>
    <col min="9" max="9" width="10.8984375" customWidth="1"/>
    <col min="10" max="10" width="8.5" customWidth="1"/>
    <col min="11" max="11" width="15.09765625" customWidth="1"/>
    <col min="12" max="12" width="7.09765625" customWidth="1"/>
    <col min="13" max="13" width="6.3984375" customWidth="1"/>
    <col min="14" max="14" width="7.59765625" customWidth="1"/>
    <col min="15" max="15" width="7.8984375" customWidth="1"/>
    <col min="16" max="16" width="7.69921875" customWidth="1"/>
    <col min="17" max="17" width="9.69921875" customWidth="1"/>
    <col min="18" max="18" width="11.796875" customWidth="1"/>
    <col min="19" max="19" width="14.796875" customWidth="1"/>
    <col min="20" max="20" width="7.59765625" customWidth="1"/>
    <col min="21" max="21" width="10.8984375" customWidth="1"/>
    <col min="22" max="22" width="10.796875" customWidth="1"/>
    <col min="23" max="23" width="6.796875" customWidth="1"/>
    <col min="24" max="24" width="6.5" customWidth="1"/>
    <col min="25" max="26" width="6.296875" customWidth="1"/>
    <col min="27" max="27" width="17.19921875" customWidth="1"/>
    <col min="28" max="28" width="16.3984375" customWidth="1"/>
    <col min="29" max="29" width="17.19921875" customWidth="1"/>
    <col min="30" max="30" width="16.3984375" customWidth="1"/>
  </cols>
  <sheetData>
    <row r="1" spans="1:4" thickBot="1" x14ac:dyDescent="0.3">
      <c r="A1" s="1" t="s">
        <v>1</v>
      </c>
      <c r="B1" s="2" t="s">
        <v>2</v>
      </c>
      <c r="C1" s="3" t="s">
        <v>3</v>
      </c>
      <c r="D1" t="s">
        <v>4</v>
      </c>
    </row>
    <row r="2" spans="1:4" hidden="1" thickTop="1" x14ac:dyDescent="0.25">
      <c r="A2" s="16" t="s">
        <v>144</v>
      </c>
      <c r="B2" s="4" t="s">
        <v>5</v>
      </c>
      <c r="C2" s="5">
        <v>3.6299999999999999E-2</v>
      </c>
      <c r="D2" s="5">
        <v>1.8499999999999999E-2</v>
      </c>
    </row>
    <row r="3" spans="1:4" hidden="1" thickTop="1" x14ac:dyDescent="0.25">
      <c r="A3" s="16" t="s">
        <v>396</v>
      </c>
      <c r="B3" s="4" t="s">
        <v>5</v>
      </c>
      <c r="C3" s="5">
        <v>0.1144</v>
      </c>
      <c r="D3" s="5">
        <v>1.8499999999999999E-2</v>
      </c>
    </row>
    <row r="4" spans="1:4" hidden="1" thickTop="1" x14ac:dyDescent="0.25">
      <c r="A4" s="16" t="s">
        <v>397</v>
      </c>
      <c r="B4" s="4" t="s">
        <v>5</v>
      </c>
      <c r="C4" s="5">
        <v>8.3000000000000004E-2</v>
      </c>
      <c r="D4" s="5">
        <v>1.8499999999999999E-2</v>
      </c>
    </row>
    <row r="5" spans="1:4" hidden="1" thickTop="1" x14ac:dyDescent="0.25">
      <c r="A5" s="16" t="s">
        <v>398</v>
      </c>
      <c r="B5" s="4" t="s">
        <v>5</v>
      </c>
      <c r="C5" s="5">
        <v>1.6E-2</v>
      </c>
      <c r="D5" s="5">
        <v>1.8499999999999999E-2</v>
      </c>
    </row>
    <row r="6" spans="1:4" s="18" customFormat="1" hidden="1" thickTop="1" x14ac:dyDescent="0.25">
      <c r="A6" s="17" t="s">
        <v>395</v>
      </c>
      <c r="B6" s="21" t="s">
        <v>5</v>
      </c>
      <c r="C6" s="5">
        <v>2.8299999999999999E-2</v>
      </c>
      <c r="D6" s="5">
        <v>1.8499999999999999E-2</v>
      </c>
    </row>
    <row r="7" spans="1:4" s="22" customFormat="1" hidden="1" thickTop="1" x14ac:dyDescent="0.25">
      <c r="A7" s="23" t="s">
        <v>399</v>
      </c>
      <c r="B7" s="21" t="s">
        <v>5</v>
      </c>
      <c r="C7" s="5">
        <v>9.5600000000000004E-2</v>
      </c>
      <c r="D7" s="5">
        <v>1.8499999999999999E-2</v>
      </c>
    </row>
    <row r="8" spans="1:4" s="22" customFormat="1" hidden="1" thickTop="1" x14ac:dyDescent="0.25">
      <c r="A8" s="23" t="s">
        <v>400</v>
      </c>
      <c r="B8" s="21" t="s">
        <v>5</v>
      </c>
      <c r="C8" s="5">
        <v>7.7200000000000005E-2</v>
      </c>
      <c r="D8" s="5">
        <v>1.8499999999999999E-2</v>
      </c>
    </row>
    <row r="9" spans="1:4" s="22" customFormat="1" hidden="1" thickTop="1" x14ac:dyDescent="0.25">
      <c r="A9" s="23" t="s">
        <v>63</v>
      </c>
      <c r="B9" s="21" t="s">
        <v>5</v>
      </c>
      <c r="C9" s="5">
        <v>4.2900000000000001E-2</v>
      </c>
      <c r="D9" s="5">
        <v>1.8499999999999999E-2</v>
      </c>
    </row>
    <row r="10" spans="1:4" s="22" customFormat="1" hidden="1" thickTop="1" x14ac:dyDescent="0.25">
      <c r="A10" s="23" t="s">
        <v>70</v>
      </c>
      <c r="B10" s="21" t="s">
        <v>5</v>
      </c>
      <c r="C10" s="5">
        <v>9.3600000000000003E-2</v>
      </c>
      <c r="D10" s="5">
        <v>1.8499999999999999E-2</v>
      </c>
    </row>
    <row r="11" spans="1:4" s="22" customFormat="1" hidden="1" thickTop="1" x14ac:dyDescent="0.25">
      <c r="A11" s="23" t="s">
        <v>76</v>
      </c>
      <c r="B11" s="21" t="s">
        <v>5</v>
      </c>
      <c r="C11" s="5">
        <v>4.3799999999999999E-2</v>
      </c>
      <c r="D11" s="5">
        <v>1.8499999999999999E-2</v>
      </c>
    </row>
    <row r="12" spans="1:4" s="25" customFormat="1" hidden="1" thickTop="1" x14ac:dyDescent="0.25">
      <c r="A12" s="23" t="s">
        <v>102</v>
      </c>
      <c r="B12" s="27" t="s">
        <v>5</v>
      </c>
      <c r="C12" s="5">
        <v>6.0999999999999999E-2</v>
      </c>
      <c r="D12" s="5">
        <v>1.8499999999999999E-2</v>
      </c>
    </row>
    <row r="13" spans="1:4" s="25" customFormat="1" hidden="1" thickTop="1" x14ac:dyDescent="0.25">
      <c r="A13" s="23" t="s">
        <v>128</v>
      </c>
      <c r="B13" s="27" t="s">
        <v>5</v>
      </c>
      <c r="C13" s="5">
        <v>5.96E-2</v>
      </c>
      <c r="D13" s="5">
        <v>1.8499999999999999E-2</v>
      </c>
    </row>
    <row r="14" spans="1:4" s="25" customFormat="1" hidden="1" thickTop="1" x14ac:dyDescent="0.25">
      <c r="A14" s="23">
        <v>43422</v>
      </c>
      <c r="B14" s="27" t="s">
        <v>5</v>
      </c>
      <c r="C14" s="5">
        <v>5.04E-2</v>
      </c>
      <c r="D14" s="5">
        <v>1.8499999999999999E-2</v>
      </c>
    </row>
    <row r="15" spans="1:4" thickTop="1" x14ac:dyDescent="0.25">
      <c r="A15" s="17" t="s">
        <v>144</v>
      </c>
      <c r="B15" s="27" t="s">
        <v>520</v>
      </c>
      <c r="C15" s="5">
        <v>1.3100000000000001E-2</v>
      </c>
      <c r="D15" s="5">
        <v>1.8499999999999999E-2</v>
      </c>
    </row>
    <row r="16" spans="1:4" ht="13.8" x14ac:dyDescent="0.25">
      <c r="A16" s="17" t="s">
        <v>396</v>
      </c>
      <c r="B16" s="27" t="s">
        <v>520</v>
      </c>
      <c r="C16" s="5">
        <v>1.0500000000000001E-2</v>
      </c>
      <c r="D16" s="5">
        <v>1.8499999999999999E-2</v>
      </c>
    </row>
    <row r="17" spans="1:4" ht="13.8" x14ac:dyDescent="0.25">
      <c r="A17" s="17" t="s">
        <v>397</v>
      </c>
      <c r="B17" s="27" t="s">
        <v>520</v>
      </c>
      <c r="C17" s="5">
        <v>4.1599999999999998E-2</v>
      </c>
      <c r="D17" s="5">
        <v>1.8499999999999999E-2</v>
      </c>
    </row>
    <row r="18" spans="1:4" ht="13.8" x14ac:dyDescent="0.25">
      <c r="A18" s="17" t="s">
        <v>398</v>
      </c>
      <c r="B18" s="27" t="s">
        <v>520</v>
      </c>
      <c r="C18" s="5">
        <v>1.5599999999999999E-2</v>
      </c>
      <c r="D18" s="5">
        <v>1.8499999999999999E-2</v>
      </c>
    </row>
    <row r="19" spans="1:4" ht="13.8" x14ac:dyDescent="0.25">
      <c r="A19" s="17" t="s">
        <v>395</v>
      </c>
      <c r="B19" s="27" t="s">
        <v>520</v>
      </c>
      <c r="C19" s="5">
        <v>3.1300000000000001E-2</v>
      </c>
      <c r="D19" s="5">
        <v>1.8499999999999999E-2</v>
      </c>
    </row>
    <row r="20" spans="1:4" ht="13.8" x14ac:dyDescent="0.25">
      <c r="A20" s="24" t="s">
        <v>399</v>
      </c>
      <c r="B20" s="27" t="s">
        <v>520</v>
      </c>
      <c r="C20" s="5">
        <v>7.1000000000000004E-3</v>
      </c>
      <c r="D20" s="5">
        <v>1.8499999999999999E-2</v>
      </c>
    </row>
    <row r="21" spans="1:4" ht="13.8" x14ac:dyDescent="0.25">
      <c r="A21" s="24" t="s">
        <v>400</v>
      </c>
      <c r="B21" s="27" t="s">
        <v>520</v>
      </c>
      <c r="C21" s="5">
        <v>1.1900000000000001E-2</v>
      </c>
      <c r="D21" s="5">
        <v>1.8499999999999999E-2</v>
      </c>
    </row>
    <row r="22" spans="1:4" ht="13.8" x14ac:dyDescent="0.25">
      <c r="A22" s="24" t="s">
        <v>63</v>
      </c>
      <c r="B22" s="27" t="s">
        <v>520</v>
      </c>
      <c r="C22" s="5">
        <v>1.24E-2</v>
      </c>
      <c r="D22" s="5">
        <v>1.8499999999999999E-2</v>
      </c>
    </row>
    <row r="23" spans="1:4" ht="13.8" x14ac:dyDescent="0.25">
      <c r="A23" s="24" t="s">
        <v>70</v>
      </c>
      <c r="B23" s="27" t="s">
        <v>520</v>
      </c>
      <c r="C23" s="5">
        <v>3.2199999999999999E-2</v>
      </c>
      <c r="D23" s="5">
        <v>1.8499999999999999E-2</v>
      </c>
    </row>
    <row r="24" spans="1:4" ht="13.8" x14ac:dyDescent="0.25">
      <c r="A24" s="24" t="s">
        <v>76</v>
      </c>
      <c r="B24" s="27" t="s">
        <v>520</v>
      </c>
      <c r="C24" s="5">
        <v>1.1000000000000001E-3</v>
      </c>
      <c r="D24" s="5">
        <v>1.8499999999999999E-2</v>
      </c>
    </row>
    <row r="25" spans="1:4" ht="13.8" x14ac:dyDescent="0.25">
      <c r="A25" s="24" t="s">
        <v>102</v>
      </c>
      <c r="B25" s="27" t="s">
        <v>520</v>
      </c>
      <c r="C25" s="5">
        <v>-1.1000000000000001E-3</v>
      </c>
      <c r="D25" s="5">
        <v>1.8499999999999999E-2</v>
      </c>
    </row>
    <row r="26" spans="1:4" ht="13.8" x14ac:dyDescent="0.25">
      <c r="A26" s="24" t="s">
        <v>128</v>
      </c>
      <c r="B26" s="27" t="s">
        <v>520</v>
      </c>
      <c r="C26" s="5">
        <v>-8.0000000000000004E-4</v>
      </c>
      <c r="D26" s="5">
        <v>1.8499999999999999E-2</v>
      </c>
    </row>
    <row r="27" spans="1:4" s="25" customFormat="1" ht="13.8" x14ac:dyDescent="0.25">
      <c r="A27" s="24">
        <v>43422</v>
      </c>
      <c r="B27" s="27" t="s">
        <v>520</v>
      </c>
      <c r="C27" s="5">
        <v>-5.3E-3</v>
      </c>
      <c r="D27" s="5">
        <v>1.8499999999999999E-2</v>
      </c>
    </row>
    <row r="28" spans="1:4" ht="13.8" hidden="1" x14ac:dyDescent="0.25">
      <c r="A28" s="17" t="s">
        <v>144</v>
      </c>
      <c r="B28" s="27" t="s">
        <v>521</v>
      </c>
      <c r="C28" s="5">
        <v>5.57E-2</v>
      </c>
      <c r="D28" s="5">
        <v>1.8499999999999999E-2</v>
      </c>
    </row>
    <row r="29" spans="1:4" ht="13.8" hidden="1" x14ac:dyDescent="0.25">
      <c r="A29" s="17" t="s">
        <v>396</v>
      </c>
      <c r="B29" s="27" t="s">
        <v>521</v>
      </c>
      <c r="C29" s="5">
        <v>7.0900000000000005E-2</v>
      </c>
      <c r="D29" s="5">
        <v>1.8499999999999999E-2</v>
      </c>
    </row>
    <row r="30" spans="1:4" ht="13.8" hidden="1" x14ac:dyDescent="0.25">
      <c r="A30" s="17" t="s">
        <v>397</v>
      </c>
      <c r="B30" s="27" t="s">
        <v>521</v>
      </c>
      <c r="C30" s="5">
        <v>4.1599999999999998E-2</v>
      </c>
      <c r="D30" s="5">
        <v>1.8499999999999999E-2</v>
      </c>
    </row>
    <row r="31" spans="1:4" ht="13.8" hidden="1" x14ac:dyDescent="0.25">
      <c r="A31" s="17" t="s">
        <v>398</v>
      </c>
      <c r="B31" s="27" t="s">
        <v>521</v>
      </c>
      <c r="C31" s="5">
        <v>3.3999999999999998E-3</v>
      </c>
      <c r="D31" s="5">
        <v>1.8499999999999999E-2</v>
      </c>
    </row>
    <row r="32" spans="1:4" ht="13.8" hidden="1" x14ac:dyDescent="0.25">
      <c r="A32" s="17" t="s">
        <v>395</v>
      </c>
      <c r="B32" s="27" t="s">
        <v>521</v>
      </c>
      <c r="C32" s="5">
        <v>5.7999999999999996E-3</v>
      </c>
      <c r="D32" s="5">
        <v>1.8499999999999999E-2</v>
      </c>
    </row>
    <row r="33" spans="1:4" ht="13.8" hidden="1" x14ac:dyDescent="0.25">
      <c r="A33" s="24" t="s">
        <v>399</v>
      </c>
      <c r="B33" s="27" t="s">
        <v>521</v>
      </c>
      <c r="C33" s="5">
        <v>9.9000000000000008E-3</v>
      </c>
      <c r="D33" s="5">
        <v>1.8499999999999999E-2</v>
      </c>
    </row>
    <row r="34" spans="1:4" ht="13.8" hidden="1" x14ac:dyDescent="0.25">
      <c r="A34" s="24" t="s">
        <v>400</v>
      </c>
      <c r="B34" s="27" t="s">
        <v>521</v>
      </c>
      <c r="C34" s="5">
        <v>2.24E-2</v>
      </c>
      <c r="D34" s="5">
        <v>1.8499999999999999E-2</v>
      </c>
    </row>
    <row r="35" spans="1:4" ht="13.8" hidden="1" x14ac:dyDescent="0.25">
      <c r="A35" s="24" t="s">
        <v>63</v>
      </c>
      <c r="B35" s="27" t="s">
        <v>521</v>
      </c>
      <c r="C35" s="5">
        <v>5.1000000000000004E-3</v>
      </c>
      <c r="D35" s="5">
        <v>1.8499999999999999E-2</v>
      </c>
    </row>
    <row r="36" spans="1:4" ht="13.8" hidden="1" x14ac:dyDescent="0.25">
      <c r="A36" s="24" t="s">
        <v>70</v>
      </c>
      <c r="B36" s="27" t="s">
        <v>521</v>
      </c>
      <c r="C36" s="5">
        <v>8.8000000000000005E-3</v>
      </c>
      <c r="D36" s="5">
        <v>1.8499999999999999E-2</v>
      </c>
    </row>
    <row r="37" spans="1:4" ht="13.8" hidden="1" x14ac:dyDescent="0.25">
      <c r="A37" s="24" t="s">
        <v>76</v>
      </c>
      <c r="B37" s="27" t="s">
        <v>521</v>
      </c>
      <c r="C37" s="5">
        <v>3.6499999999999998E-2</v>
      </c>
      <c r="D37" s="5">
        <v>1.8499999999999999E-2</v>
      </c>
    </row>
    <row r="38" spans="1:4" ht="13.8" hidden="1" x14ac:dyDescent="0.25">
      <c r="A38" s="24" t="s">
        <v>102</v>
      </c>
      <c r="B38" s="27" t="s">
        <v>521</v>
      </c>
      <c r="C38" s="5">
        <v>5.7599999999999998E-2</v>
      </c>
      <c r="D38" s="5">
        <v>1.8499999999999999E-2</v>
      </c>
    </row>
    <row r="39" spans="1:4" ht="13.8" hidden="1" x14ac:dyDescent="0.25">
      <c r="A39" s="24" t="s">
        <v>128</v>
      </c>
      <c r="B39" s="27" t="s">
        <v>521</v>
      </c>
      <c r="C39" s="5">
        <v>5.3499999999999999E-2</v>
      </c>
      <c r="D39" s="5">
        <v>1.8499999999999999E-2</v>
      </c>
    </row>
    <row r="40" spans="1:4" s="25" customFormat="1" ht="13.8" hidden="1" x14ac:dyDescent="0.25">
      <c r="A40" s="24">
        <v>43422</v>
      </c>
      <c r="B40" s="27" t="s">
        <v>521</v>
      </c>
      <c r="C40" s="5">
        <v>4.2500000000000003E-2</v>
      </c>
      <c r="D40" s="5">
        <v>1.8499999999999999E-2</v>
      </c>
    </row>
    <row r="41" spans="1:4" ht="13.8" hidden="1" x14ac:dyDescent="0.25">
      <c r="A41" s="17" t="s">
        <v>144</v>
      </c>
      <c r="B41" s="27" t="s">
        <v>522</v>
      </c>
      <c r="C41" s="5">
        <v>0.14099999999999999</v>
      </c>
      <c r="D41" s="5">
        <v>1.8499999999999999E-2</v>
      </c>
    </row>
    <row r="42" spans="1:4" ht="13.8" hidden="1" x14ac:dyDescent="0.25">
      <c r="A42" s="17" t="s">
        <v>396</v>
      </c>
      <c r="B42" s="27" t="s">
        <v>522</v>
      </c>
      <c r="C42" s="5">
        <v>0.22450000000000001</v>
      </c>
      <c r="D42" s="5">
        <v>1.8499999999999999E-2</v>
      </c>
    </row>
    <row r="43" spans="1:4" ht="13.8" hidden="1" x14ac:dyDescent="0.25">
      <c r="A43" s="17" t="s">
        <v>397</v>
      </c>
      <c r="B43" s="27" t="s">
        <v>522</v>
      </c>
      <c r="C43" s="5">
        <v>0.50080000000000002</v>
      </c>
      <c r="D43" s="5">
        <v>1.8499999999999999E-2</v>
      </c>
    </row>
    <row r="44" spans="1:4" ht="13.8" hidden="1" x14ac:dyDescent="0.25">
      <c r="A44" s="17" t="s">
        <v>398</v>
      </c>
      <c r="B44" s="27" t="s">
        <v>522</v>
      </c>
      <c r="C44" s="5">
        <v>0.14119999999999999</v>
      </c>
      <c r="D44" s="5">
        <v>1.8499999999999999E-2</v>
      </c>
    </row>
    <row r="45" spans="1:4" ht="13.8" hidden="1" x14ac:dyDescent="0.25">
      <c r="A45" s="17" t="s">
        <v>395</v>
      </c>
      <c r="B45" s="27" t="s">
        <v>522</v>
      </c>
      <c r="C45" s="5">
        <v>1.8599999999999998E-2</v>
      </c>
      <c r="D45" s="5">
        <v>1.8499999999999999E-2</v>
      </c>
    </row>
    <row r="46" spans="1:4" ht="13.8" hidden="1" x14ac:dyDescent="0.25">
      <c r="A46" s="24" t="s">
        <v>399</v>
      </c>
      <c r="B46" s="27" t="s">
        <v>522</v>
      </c>
      <c r="C46" s="5">
        <v>0.2823</v>
      </c>
      <c r="D46" s="5">
        <v>1.8499999999999999E-2</v>
      </c>
    </row>
    <row r="47" spans="1:4" ht="13.8" hidden="1" x14ac:dyDescent="0.25">
      <c r="A47" s="24" t="s">
        <v>400</v>
      </c>
      <c r="B47" s="27" t="s">
        <v>522</v>
      </c>
      <c r="C47" s="5">
        <v>0.25509999999999999</v>
      </c>
      <c r="D47" s="5">
        <v>1.8499999999999999E-2</v>
      </c>
    </row>
    <row r="48" spans="1:4" ht="13.8" hidden="1" x14ac:dyDescent="0.25">
      <c r="A48" s="24" t="s">
        <v>63</v>
      </c>
      <c r="B48" s="27" t="s">
        <v>522</v>
      </c>
      <c r="C48" s="5">
        <v>0.23139999999999999</v>
      </c>
      <c r="D48" s="5">
        <v>1.8499999999999999E-2</v>
      </c>
    </row>
    <row r="49" spans="1:4" ht="13.8" hidden="1" x14ac:dyDescent="0.25">
      <c r="A49" s="24" t="s">
        <v>70</v>
      </c>
      <c r="B49" s="27" t="s">
        <v>522</v>
      </c>
      <c r="C49" s="5">
        <v>3.8399999999999997E-2</v>
      </c>
      <c r="D49" s="5">
        <v>1.8499999999999999E-2</v>
      </c>
    </row>
    <row r="50" spans="1:4" ht="13.8" hidden="1" x14ac:dyDescent="0.25">
      <c r="A50" s="24" t="s">
        <v>76</v>
      </c>
      <c r="B50" s="27" t="s">
        <v>522</v>
      </c>
      <c r="C50" s="5">
        <v>0.13830000000000001</v>
      </c>
      <c r="D50" s="5">
        <v>1.8499999999999999E-2</v>
      </c>
    </row>
    <row r="51" spans="1:4" ht="13.8" hidden="1" x14ac:dyDescent="0.25">
      <c r="A51" s="24" t="s">
        <v>102</v>
      </c>
      <c r="B51" s="27" t="s">
        <v>522</v>
      </c>
      <c r="C51" s="5">
        <v>0.21560000000000001</v>
      </c>
      <c r="D51" s="5">
        <v>1.8499999999999999E-2</v>
      </c>
    </row>
    <row r="52" spans="1:4" ht="13.8" hidden="1" x14ac:dyDescent="0.25">
      <c r="A52" s="24" t="s">
        <v>128</v>
      </c>
      <c r="B52" s="27" t="s">
        <v>522</v>
      </c>
      <c r="C52" s="5">
        <v>0.28029999999999999</v>
      </c>
      <c r="D52" s="5">
        <v>1.8499999999999999E-2</v>
      </c>
    </row>
    <row r="53" spans="1:4" s="25" customFormat="1" ht="13.8" hidden="1" x14ac:dyDescent="0.25">
      <c r="A53" s="24">
        <v>43422</v>
      </c>
      <c r="B53" s="27" t="s">
        <v>522</v>
      </c>
      <c r="C53" s="5">
        <v>0.33429999999999999</v>
      </c>
      <c r="D53" s="5">
        <v>1.8499999999999999E-2</v>
      </c>
    </row>
    <row r="54" spans="1:4" ht="13.8" x14ac:dyDescent="0.25"/>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8BF9-B8F8-4823-A18A-AC7178B115EB}">
  <dimension ref="A1:Q231"/>
  <sheetViews>
    <sheetView workbookViewId="0">
      <selection activeCell="L237" sqref="L237"/>
    </sheetView>
  </sheetViews>
  <sheetFormatPr defaultRowHeight="13.8" outlineLevelRow="3" x14ac:dyDescent="0.25"/>
  <sheetData>
    <row r="1" spans="1:17" x14ac:dyDescent="0.25">
      <c r="A1" t="s">
        <v>6</v>
      </c>
      <c r="B1" t="s">
        <v>7</v>
      </c>
      <c r="C1" t="s">
        <v>64</v>
      </c>
      <c r="D1" t="s">
        <v>2</v>
      </c>
      <c r="E1" t="s">
        <v>8</v>
      </c>
      <c r="F1" t="s">
        <v>9</v>
      </c>
      <c r="G1" t="s">
        <v>96</v>
      </c>
      <c r="H1" t="s">
        <v>97</v>
      </c>
      <c r="I1" t="s">
        <v>10</v>
      </c>
      <c r="J1" t="s">
        <v>11</v>
      </c>
      <c r="K1" t="s">
        <v>12</v>
      </c>
      <c r="L1" t="s">
        <v>13</v>
      </c>
      <c r="M1" t="s">
        <v>14</v>
      </c>
      <c r="N1" t="s">
        <v>15</v>
      </c>
      <c r="O1" t="s">
        <v>16</v>
      </c>
      <c r="P1" t="s">
        <v>65</v>
      </c>
      <c r="Q1" t="s">
        <v>101</v>
      </c>
    </row>
    <row r="2" spans="1:17" hidden="1" outlineLevel="3" x14ac:dyDescent="0.25">
      <c r="A2" t="s">
        <v>145</v>
      </c>
      <c r="B2" t="s">
        <v>146</v>
      </c>
      <c r="C2" t="s">
        <v>147</v>
      </c>
      <c r="D2" t="s">
        <v>5</v>
      </c>
      <c r="E2" t="s">
        <v>148</v>
      </c>
      <c r="F2">
        <v>494258</v>
      </c>
      <c r="G2">
        <v>819.24214838416003</v>
      </c>
      <c r="J2">
        <v>819.24214838416003</v>
      </c>
      <c r="O2">
        <v>819.24214838416003</v>
      </c>
      <c r="P2">
        <v>0</v>
      </c>
    </row>
    <row r="3" spans="1:17" hidden="1" outlineLevel="3" x14ac:dyDescent="0.25">
      <c r="A3" t="s">
        <v>145</v>
      </c>
      <c r="B3" t="s">
        <v>146</v>
      </c>
      <c r="C3" t="s">
        <v>147</v>
      </c>
      <c r="D3" t="s">
        <v>5</v>
      </c>
      <c r="E3" t="s">
        <v>149</v>
      </c>
      <c r="F3">
        <v>492342</v>
      </c>
      <c r="G3">
        <v>3016.1583978151998</v>
      </c>
      <c r="H3">
        <v>3016.1583978151998</v>
      </c>
      <c r="O3">
        <v>0</v>
      </c>
      <c r="P3">
        <v>0</v>
      </c>
      <c r="Q3" s="25"/>
    </row>
    <row r="4" spans="1:17" hidden="1" outlineLevel="3" x14ac:dyDescent="0.25">
      <c r="A4" t="s">
        <v>145</v>
      </c>
      <c r="B4" t="s">
        <v>146</v>
      </c>
      <c r="C4" t="s">
        <v>147</v>
      </c>
      <c r="D4" t="s">
        <v>5</v>
      </c>
      <c r="E4" t="s">
        <v>150</v>
      </c>
      <c r="F4">
        <v>279155</v>
      </c>
      <c r="G4">
        <v>6203.9940828402396</v>
      </c>
      <c r="H4">
        <v>6203.9940828402396</v>
      </c>
      <c r="O4">
        <v>0</v>
      </c>
      <c r="P4">
        <v>0</v>
      </c>
      <c r="Q4" s="25"/>
    </row>
    <row r="5" spans="1:17" hidden="1" outlineLevel="3" x14ac:dyDescent="0.25">
      <c r="A5" t="s">
        <v>145</v>
      </c>
      <c r="B5" t="s">
        <v>146</v>
      </c>
      <c r="C5" t="s">
        <v>147</v>
      </c>
      <c r="D5" t="s">
        <v>5</v>
      </c>
      <c r="E5" t="s">
        <v>151</v>
      </c>
      <c r="F5">
        <v>16408</v>
      </c>
      <c r="G5">
        <v>1057.84023668639</v>
      </c>
      <c r="H5">
        <v>1057.84023668639</v>
      </c>
      <c r="O5">
        <v>0</v>
      </c>
      <c r="P5">
        <v>0</v>
      </c>
      <c r="Q5" s="25"/>
    </row>
    <row r="6" spans="1:17" hidden="1" outlineLevel="3" x14ac:dyDescent="0.25">
      <c r="A6" t="s">
        <v>145</v>
      </c>
      <c r="B6" t="s">
        <v>146</v>
      </c>
      <c r="C6" t="s">
        <v>147</v>
      </c>
      <c r="D6" t="s">
        <v>5</v>
      </c>
      <c r="E6" t="s">
        <v>152</v>
      </c>
      <c r="F6">
        <v>455168</v>
      </c>
      <c r="G6">
        <v>139.46290395994501</v>
      </c>
      <c r="I6">
        <v>139.46290395994501</v>
      </c>
      <c r="O6">
        <v>0</v>
      </c>
      <c r="P6">
        <v>0</v>
      </c>
      <c r="Q6" s="25"/>
    </row>
    <row r="7" spans="1:17" hidden="1" outlineLevel="3" x14ac:dyDescent="0.25">
      <c r="A7" t="s">
        <v>145</v>
      </c>
      <c r="B7" t="s">
        <v>146</v>
      </c>
      <c r="C7" t="s">
        <v>147</v>
      </c>
      <c r="D7" t="s">
        <v>5</v>
      </c>
      <c r="E7" t="s">
        <v>153</v>
      </c>
      <c r="F7">
        <v>1079202</v>
      </c>
      <c r="G7">
        <v>0</v>
      </c>
      <c r="H7">
        <v>2555.4847519344598</v>
      </c>
      <c r="J7">
        <v>-1093.2407828857499</v>
      </c>
      <c r="L7">
        <v>-1462.2439690486999</v>
      </c>
      <c r="O7">
        <v>-2555.4847519344498</v>
      </c>
      <c r="P7">
        <v>-1462.2439690486999</v>
      </c>
      <c r="Q7" s="25"/>
    </row>
    <row r="8" spans="1:17" hidden="1" outlineLevel="3" x14ac:dyDescent="0.25">
      <c r="A8" t="s">
        <v>145</v>
      </c>
      <c r="B8" t="s">
        <v>146</v>
      </c>
      <c r="C8" t="s">
        <v>147</v>
      </c>
      <c r="D8" t="s">
        <v>5</v>
      </c>
      <c r="E8" t="s">
        <v>154</v>
      </c>
      <c r="F8">
        <v>492185</v>
      </c>
      <c r="G8">
        <v>665.90805644060094</v>
      </c>
      <c r="H8">
        <v>665.90805644060094</v>
      </c>
      <c r="O8">
        <v>0</v>
      </c>
      <c r="P8">
        <v>0</v>
      </c>
      <c r="Q8" s="25"/>
    </row>
    <row r="9" spans="1:17" hidden="1" outlineLevel="3" x14ac:dyDescent="0.25">
      <c r="A9" t="s">
        <v>145</v>
      </c>
      <c r="B9" t="s">
        <v>146</v>
      </c>
      <c r="C9" t="s">
        <v>147</v>
      </c>
      <c r="D9" t="s">
        <v>5</v>
      </c>
      <c r="E9" t="s">
        <v>155</v>
      </c>
      <c r="F9">
        <v>13349</v>
      </c>
      <c r="G9">
        <v>2146.0286754665499</v>
      </c>
      <c r="H9">
        <v>1772.9176149294501</v>
      </c>
      <c r="J9">
        <v>373.11106053709602</v>
      </c>
      <c r="O9">
        <v>373.11106053709602</v>
      </c>
      <c r="P9">
        <v>0</v>
      </c>
      <c r="Q9" s="25"/>
    </row>
    <row r="10" spans="1:17" hidden="1" outlineLevel="3" x14ac:dyDescent="0.25">
      <c r="A10" t="s">
        <v>145</v>
      </c>
      <c r="B10" t="s">
        <v>146</v>
      </c>
      <c r="C10" t="s">
        <v>147</v>
      </c>
      <c r="D10" t="s">
        <v>5</v>
      </c>
      <c r="E10" t="s">
        <v>156</v>
      </c>
      <c r="F10">
        <v>80460</v>
      </c>
      <c r="G10">
        <v>4096.3359126081004</v>
      </c>
      <c r="I10">
        <v>4096.3359126081004</v>
      </c>
      <c r="O10">
        <v>0</v>
      </c>
      <c r="P10">
        <v>0</v>
      </c>
      <c r="Q10" s="25"/>
    </row>
    <row r="11" spans="1:17" hidden="1" outlineLevel="3" x14ac:dyDescent="0.25">
      <c r="A11" t="s">
        <v>145</v>
      </c>
      <c r="B11" t="s">
        <v>146</v>
      </c>
      <c r="C11" t="s">
        <v>147</v>
      </c>
      <c r="D11" t="s">
        <v>5</v>
      </c>
      <c r="E11" t="s">
        <v>157</v>
      </c>
      <c r="F11">
        <v>483769</v>
      </c>
      <c r="G11">
        <v>11122.4169321802</v>
      </c>
      <c r="H11">
        <v>11122.4169321802</v>
      </c>
      <c r="O11">
        <v>0</v>
      </c>
      <c r="P11">
        <v>0</v>
      </c>
      <c r="Q11" s="25"/>
    </row>
    <row r="12" spans="1:17" hidden="1" outlineLevel="3" x14ac:dyDescent="0.25">
      <c r="A12" t="s">
        <v>145</v>
      </c>
      <c r="B12" t="s">
        <v>146</v>
      </c>
      <c r="C12" t="s">
        <v>147</v>
      </c>
      <c r="D12" t="s">
        <v>5</v>
      </c>
      <c r="E12" t="s">
        <v>158</v>
      </c>
      <c r="F12">
        <v>1139392</v>
      </c>
      <c r="G12">
        <v>-11576.240327719601</v>
      </c>
      <c r="H12">
        <v>44219.208010923998</v>
      </c>
      <c r="I12">
        <v>-55795.448338643597</v>
      </c>
      <c r="O12">
        <v>0</v>
      </c>
      <c r="P12">
        <v>0</v>
      </c>
      <c r="Q12" s="25"/>
    </row>
    <row r="13" spans="1:17" hidden="1" outlineLevel="3" x14ac:dyDescent="0.25">
      <c r="A13" t="s">
        <v>145</v>
      </c>
      <c r="B13" t="s">
        <v>146</v>
      </c>
      <c r="C13" t="s">
        <v>147</v>
      </c>
      <c r="D13" t="s">
        <v>5</v>
      </c>
      <c r="E13" t="s">
        <v>159</v>
      </c>
      <c r="F13">
        <v>1056042</v>
      </c>
      <c r="G13">
        <v>278.12926718252203</v>
      </c>
      <c r="H13">
        <v>278.12926718252203</v>
      </c>
      <c r="O13">
        <v>0</v>
      </c>
      <c r="P13">
        <v>0</v>
      </c>
      <c r="Q13" s="25"/>
    </row>
    <row r="14" spans="1:17" hidden="1" outlineLevel="3" x14ac:dyDescent="0.25">
      <c r="A14" t="s">
        <v>145</v>
      </c>
      <c r="B14" t="s">
        <v>146</v>
      </c>
      <c r="C14" t="s">
        <v>147</v>
      </c>
      <c r="D14" t="s">
        <v>5</v>
      </c>
      <c r="E14" t="s">
        <v>160</v>
      </c>
      <c r="F14">
        <v>437335</v>
      </c>
      <c r="G14">
        <v>1112.67637687756</v>
      </c>
      <c r="H14">
        <v>1112.67637687756</v>
      </c>
      <c r="O14">
        <v>0</v>
      </c>
      <c r="P14">
        <v>0</v>
      </c>
      <c r="Q14" s="25"/>
    </row>
    <row r="15" spans="1:17" hidden="1" outlineLevel="3" x14ac:dyDescent="0.25">
      <c r="A15" t="s">
        <v>145</v>
      </c>
      <c r="B15" t="s">
        <v>146</v>
      </c>
      <c r="C15" t="s">
        <v>147</v>
      </c>
      <c r="D15" t="s">
        <v>5</v>
      </c>
      <c r="E15" t="s">
        <v>161</v>
      </c>
      <c r="F15">
        <v>1083459</v>
      </c>
      <c r="G15">
        <v>-109.547109695039</v>
      </c>
      <c r="K15">
        <v>-109.547109695039</v>
      </c>
      <c r="O15">
        <v>-109.547109695039</v>
      </c>
      <c r="P15">
        <v>-109.547109695039</v>
      </c>
      <c r="Q15" s="25"/>
    </row>
    <row r="16" spans="1:17" hidden="1" outlineLevel="3" x14ac:dyDescent="0.25">
      <c r="A16" t="s">
        <v>145</v>
      </c>
      <c r="B16" t="s">
        <v>146</v>
      </c>
      <c r="C16" t="s">
        <v>147</v>
      </c>
      <c r="D16" t="s">
        <v>5</v>
      </c>
      <c r="E16" t="s">
        <v>162</v>
      </c>
      <c r="F16">
        <v>85906</v>
      </c>
      <c r="G16">
        <v>306.47473827947198</v>
      </c>
      <c r="H16">
        <v>306.47473827947198</v>
      </c>
      <c r="O16">
        <v>0</v>
      </c>
      <c r="P16">
        <v>0</v>
      </c>
      <c r="Q16" s="25"/>
    </row>
    <row r="17" spans="1:17" hidden="1" outlineLevel="3" x14ac:dyDescent="0.25">
      <c r="A17" t="s">
        <v>145</v>
      </c>
      <c r="B17" t="s">
        <v>146</v>
      </c>
      <c r="C17" t="s">
        <v>147</v>
      </c>
      <c r="D17" t="s">
        <v>5</v>
      </c>
      <c r="E17" t="s">
        <v>163</v>
      </c>
      <c r="F17">
        <v>1142302</v>
      </c>
      <c r="G17">
        <v>796.23350022758302</v>
      </c>
      <c r="I17">
        <v>796.23350022758302</v>
      </c>
      <c r="O17">
        <v>0</v>
      </c>
      <c r="P17">
        <v>0</v>
      </c>
      <c r="Q17" s="25"/>
    </row>
    <row r="18" spans="1:17" hidden="1" outlineLevel="3" x14ac:dyDescent="0.25">
      <c r="A18" t="s">
        <v>145</v>
      </c>
      <c r="B18" t="s">
        <v>146</v>
      </c>
      <c r="C18" t="s">
        <v>147</v>
      </c>
      <c r="D18" t="s">
        <v>5</v>
      </c>
      <c r="E18" t="s">
        <v>164</v>
      </c>
      <c r="F18">
        <v>1140331</v>
      </c>
      <c r="G18">
        <v>860.95812471552097</v>
      </c>
      <c r="H18">
        <v>803.40236686390494</v>
      </c>
      <c r="I18">
        <v>57.555757851615802</v>
      </c>
      <c r="O18">
        <v>0</v>
      </c>
      <c r="P18">
        <v>0</v>
      </c>
      <c r="Q18" s="25"/>
    </row>
    <row r="19" spans="1:17" hidden="1" outlineLevel="3" x14ac:dyDescent="0.25">
      <c r="A19" t="s">
        <v>145</v>
      </c>
      <c r="B19" t="s">
        <v>146</v>
      </c>
      <c r="C19" t="s">
        <v>147</v>
      </c>
      <c r="D19" t="s">
        <v>5</v>
      </c>
      <c r="E19" t="s">
        <v>165</v>
      </c>
      <c r="F19">
        <v>76983</v>
      </c>
      <c r="G19">
        <v>10444.037323623101</v>
      </c>
      <c r="J19">
        <v>599.47655894401498</v>
      </c>
      <c r="K19">
        <v>9844.5607646791104</v>
      </c>
      <c r="O19">
        <v>10444.037323623126</v>
      </c>
      <c r="P19">
        <v>9844.5607646791104</v>
      </c>
      <c r="Q19" s="25" t="s">
        <v>61</v>
      </c>
    </row>
    <row r="20" spans="1:17" hidden="1" outlineLevel="3" x14ac:dyDescent="0.25">
      <c r="A20" t="s">
        <v>145</v>
      </c>
      <c r="B20" t="s">
        <v>146</v>
      </c>
      <c r="C20" t="s">
        <v>147</v>
      </c>
      <c r="D20" t="s">
        <v>5</v>
      </c>
      <c r="E20" t="s">
        <v>98</v>
      </c>
      <c r="F20">
        <v>1039689</v>
      </c>
      <c r="G20">
        <v>515.08875739644998</v>
      </c>
      <c r="H20">
        <v>515.08875739644998</v>
      </c>
      <c r="O20">
        <v>0</v>
      </c>
      <c r="P20">
        <v>0</v>
      </c>
      <c r="Q20" s="25"/>
    </row>
    <row r="21" spans="1:17" hidden="1" outlineLevel="3" x14ac:dyDescent="0.25">
      <c r="A21" t="s">
        <v>145</v>
      </c>
      <c r="B21" t="s">
        <v>146</v>
      </c>
      <c r="C21" t="s">
        <v>147</v>
      </c>
      <c r="D21" t="s">
        <v>5</v>
      </c>
      <c r="E21" t="s">
        <v>166</v>
      </c>
      <c r="F21">
        <v>488085</v>
      </c>
      <c r="G21">
        <v>1866.61356395084</v>
      </c>
      <c r="K21">
        <v>1307.33955393719</v>
      </c>
      <c r="L21">
        <v>559.27401001365502</v>
      </c>
      <c r="O21">
        <v>1866.613563950845</v>
      </c>
      <c r="P21">
        <v>1866.613563950845</v>
      </c>
      <c r="Q21" s="25" t="s">
        <v>61</v>
      </c>
    </row>
    <row r="22" spans="1:17" hidden="1" outlineLevel="3" x14ac:dyDescent="0.25">
      <c r="A22" t="s">
        <v>145</v>
      </c>
      <c r="B22" t="s">
        <v>146</v>
      </c>
      <c r="C22" t="s">
        <v>147</v>
      </c>
      <c r="D22" t="s">
        <v>5</v>
      </c>
      <c r="E22" t="s">
        <v>167</v>
      </c>
      <c r="F22">
        <v>457551</v>
      </c>
      <c r="G22">
        <v>68.274920345926304</v>
      </c>
      <c r="L22">
        <v>68.274920345926304</v>
      </c>
      <c r="O22">
        <v>68.274920345926304</v>
      </c>
      <c r="P22">
        <v>68.274920345926304</v>
      </c>
      <c r="Q22" s="25" t="s">
        <v>61</v>
      </c>
    </row>
    <row r="23" spans="1:17" hidden="1" outlineLevel="3" x14ac:dyDescent="0.25">
      <c r="A23" t="s">
        <v>145</v>
      </c>
      <c r="B23" t="s">
        <v>146</v>
      </c>
      <c r="C23" t="s">
        <v>147</v>
      </c>
      <c r="D23" t="s">
        <v>5</v>
      </c>
      <c r="E23" t="s">
        <v>168</v>
      </c>
      <c r="F23">
        <v>13174</v>
      </c>
      <c r="G23">
        <v>15707.9654073737</v>
      </c>
      <c r="H23">
        <v>15707.9654073737</v>
      </c>
      <c r="O23">
        <v>0</v>
      </c>
      <c r="P23">
        <v>0</v>
      </c>
      <c r="Q23" s="25"/>
    </row>
    <row r="24" spans="1:17" hidden="1" outlineLevel="3" x14ac:dyDescent="0.25">
      <c r="A24" t="s">
        <v>145</v>
      </c>
      <c r="B24" t="s">
        <v>146</v>
      </c>
      <c r="C24" t="s">
        <v>147</v>
      </c>
      <c r="D24" t="s">
        <v>5</v>
      </c>
      <c r="E24" t="s">
        <v>169</v>
      </c>
      <c r="F24">
        <v>1047750</v>
      </c>
      <c r="G24">
        <v>182.73782430587201</v>
      </c>
      <c r="L24">
        <v>182.73782430587201</v>
      </c>
      <c r="O24">
        <v>182.73782430587201</v>
      </c>
      <c r="P24">
        <v>182.73782430587201</v>
      </c>
      <c r="Q24" s="25" t="s">
        <v>61</v>
      </c>
    </row>
    <row r="25" spans="1:17" hidden="1" outlineLevel="3" x14ac:dyDescent="0.25">
      <c r="A25" t="s">
        <v>145</v>
      </c>
      <c r="B25" t="s">
        <v>146</v>
      </c>
      <c r="C25" t="s">
        <v>147</v>
      </c>
      <c r="D25" t="s">
        <v>5</v>
      </c>
      <c r="E25" t="s">
        <v>62</v>
      </c>
      <c r="F25">
        <v>420377</v>
      </c>
      <c r="G25">
        <v>2790.5780609922599</v>
      </c>
      <c r="H25">
        <v>2790.5780609922599</v>
      </c>
      <c r="O25">
        <v>0</v>
      </c>
      <c r="P25">
        <v>0</v>
      </c>
      <c r="Q25" s="25"/>
    </row>
    <row r="26" spans="1:17" hidden="1" outlineLevel="3" x14ac:dyDescent="0.25">
      <c r="A26" t="s">
        <v>145</v>
      </c>
      <c r="B26" t="s">
        <v>146</v>
      </c>
      <c r="C26" t="s">
        <v>147</v>
      </c>
      <c r="D26" t="s">
        <v>5</v>
      </c>
      <c r="E26" t="s">
        <v>20</v>
      </c>
      <c r="F26">
        <v>467419</v>
      </c>
      <c r="G26">
        <v>3202.7082385070598</v>
      </c>
      <c r="I26">
        <v>3202.7082385070598</v>
      </c>
      <c r="O26">
        <v>0</v>
      </c>
      <c r="P26">
        <v>0</v>
      </c>
      <c r="Q26" s="25"/>
    </row>
    <row r="27" spans="1:17" hidden="1" outlineLevel="3" x14ac:dyDescent="0.25">
      <c r="A27" t="s">
        <v>145</v>
      </c>
      <c r="B27" t="s">
        <v>146</v>
      </c>
      <c r="C27" t="s">
        <v>147</v>
      </c>
      <c r="D27" t="s">
        <v>5</v>
      </c>
      <c r="E27" t="s">
        <v>170</v>
      </c>
      <c r="F27">
        <v>26696</v>
      </c>
      <c r="G27">
        <v>3527.2530723714199</v>
      </c>
      <c r="H27">
        <v>3527.2530723714199</v>
      </c>
      <c r="O27">
        <v>0</v>
      </c>
      <c r="P27">
        <v>0</v>
      </c>
      <c r="Q27" s="25"/>
    </row>
    <row r="28" spans="1:17" hidden="1" outlineLevel="3" x14ac:dyDescent="0.25">
      <c r="A28" t="s">
        <v>145</v>
      </c>
      <c r="B28" t="s">
        <v>146</v>
      </c>
      <c r="C28" t="s">
        <v>147</v>
      </c>
      <c r="D28" t="s">
        <v>5</v>
      </c>
      <c r="E28" t="s">
        <v>77</v>
      </c>
      <c r="F28">
        <v>6221</v>
      </c>
      <c r="G28">
        <v>21098.9417387346</v>
      </c>
      <c r="H28">
        <v>21098.9417387346</v>
      </c>
      <c r="O28">
        <v>0</v>
      </c>
      <c r="P28">
        <v>0</v>
      </c>
      <c r="Q28" s="25"/>
    </row>
    <row r="29" spans="1:17" hidden="1" outlineLevel="3" x14ac:dyDescent="0.25">
      <c r="A29" t="s">
        <v>145</v>
      </c>
      <c r="B29" t="s">
        <v>146</v>
      </c>
      <c r="C29" t="s">
        <v>147</v>
      </c>
      <c r="D29" t="s">
        <v>5</v>
      </c>
      <c r="E29" t="s">
        <v>171</v>
      </c>
      <c r="F29">
        <v>431314</v>
      </c>
      <c r="G29">
        <v>888.88256713700503</v>
      </c>
      <c r="K29">
        <v>888.88256713700503</v>
      </c>
      <c r="O29">
        <v>888.88256713700503</v>
      </c>
      <c r="P29">
        <v>888.88256713700503</v>
      </c>
      <c r="Q29" s="25" t="s">
        <v>61</v>
      </c>
    </row>
    <row r="30" spans="1:17" hidden="1" outlineLevel="3" x14ac:dyDescent="0.25">
      <c r="A30" t="s">
        <v>145</v>
      </c>
      <c r="B30" t="s">
        <v>146</v>
      </c>
      <c r="C30" t="s">
        <v>147</v>
      </c>
      <c r="D30" t="s">
        <v>5</v>
      </c>
      <c r="E30" t="s">
        <v>172</v>
      </c>
      <c r="F30">
        <v>10387</v>
      </c>
      <c r="G30">
        <v>2487.5056895767002</v>
      </c>
      <c r="H30">
        <v>2487.5056895767002</v>
      </c>
      <c r="O30">
        <v>0</v>
      </c>
      <c r="P30">
        <v>0</v>
      </c>
      <c r="Q30" s="25"/>
    </row>
    <row r="31" spans="1:17" hidden="1" outlineLevel="3" x14ac:dyDescent="0.25">
      <c r="A31" t="s">
        <v>145</v>
      </c>
      <c r="B31" t="s">
        <v>146</v>
      </c>
      <c r="C31" t="s">
        <v>147</v>
      </c>
      <c r="D31" t="s">
        <v>5</v>
      </c>
      <c r="E31" t="s">
        <v>78</v>
      </c>
      <c r="F31">
        <v>395156</v>
      </c>
      <c r="G31">
        <v>10935.980883022299</v>
      </c>
      <c r="H31">
        <v>10935.980883022299</v>
      </c>
      <c r="O31">
        <v>0</v>
      </c>
      <c r="P31">
        <v>0</v>
      </c>
      <c r="Q31" s="25"/>
    </row>
    <row r="32" spans="1:17" hidden="1" outlineLevel="3" x14ac:dyDescent="0.25">
      <c r="A32" t="s">
        <v>145</v>
      </c>
      <c r="B32" t="s">
        <v>146</v>
      </c>
      <c r="C32" t="s">
        <v>147</v>
      </c>
      <c r="D32" t="s">
        <v>5</v>
      </c>
      <c r="E32" t="s">
        <v>173</v>
      </c>
      <c r="F32">
        <v>88585</v>
      </c>
      <c r="G32">
        <v>6381.6909421938999</v>
      </c>
      <c r="H32">
        <v>6381.6909421938999</v>
      </c>
      <c r="O32">
        <v>0</v>
      </c>
      <c r="P32">
        <v>0</v>
      </c>
      <c r="Q32" s="25"/>
    </row>
    <row r="33" spans="1:17" hidden="1" outlineLevel="3" x14ac:dyDescent="0.25">
      <c r="A33" t="s">
        <v>145</v>
      </c>
      <c r="B33" t="s">
        <v>146</v>
      </c>
      <c r="C33" t="s">
        <v>147</v>
      </c>
      <c r="D33" t="s">
        <v>5</v>
      </c>
      <c r="E33" t="s">
        <v>174</v>
      </c>
      <c r="F33">
        <v>5405</v>
      </c>
      <c r="G33">
        <v>17079.824761037798</v>
      </c>
      <c r="H33">
        <v>17079.824761037798</v>
      </c>
      <c r="O33">
        <v>0</v>
      </c>
      <c r="P33">
        <v>0</v>
      </c>
      <c r="Q33" s="25"/>
    </row>
    <row r="34" spans="1:17" hidden="1" outlineLevel="3" x14ac:dyDescent="0.25">
      <c r="A34" t="s">
        <v>145</v>
      </c>
      <c r="B34" t="s">
        <v>146</v>
      </c>
      <c r="C34" t="s">
        <v>147</v>
      </c>
      <c r="D34" t="s">
        <v>5</v>
      </c>
      <c r="E34" t="s">
        <v>175</v>
      </c>
      <c r="F34">
        <v>394796</v>
      </c>
      <c r="G34">
        <v>1358.39781520255</v>
      </c>
      <c r="H34">
        <v>679.19890760127396</v>
      </c>
      <c r="I34">
        <v>679.19890760127396</v>
      </c>
      <c r="O34">
        <v>0</v>
      </c>
      <c r="P34">
        <v>0</v>
      </c>
      <c r="Q34" s="25"/>
    </row>
    <row r="35" spans="1:17" hidden="1" outlineLevel="3" x14ac:dyDescent="0.25">
      <c r="A35" t="s">
        <v>145</v>
      </c>
      <c r="B35" t="s">
        <v>146</v>
      </c>
      <c r="C35" t="s">
        <v>147</v>
      </c>
      <c r="D35" t="s">
        <v>5</v>
      </c>
      <c r="E35" t="s">
        <v>176</v>
      </c>
      <c r="F35">
        <v>3460</v>
      </c>
      <c r="G35">
        <v>16660.218479745101</v>
      </c>
      <c r="H35">
        <v>16660.218479745101</v>
      </c>
      <c r="O35">
        <v>0</v>
      </c>
      <c r="P35">
        <v>0</v>
      </c>
      <c r="Q35" s="25"/>
    </row>
    <row r="36" spans="1:17" hidden="1" outlineLevel="3" x14ac:dyDescent="0.25">
      <c r="A36" t="s">
        <v>145</v>
      </c>
      <c r="B36" t="s">
        <v>146</v>
      </c>
      <c r="C36" t="s">
        <v>147</v>
      </c>
      <c r="D36" t="s">
        <v>5</v>
      </c>
      <c r="E36" t="s">
        <v>177</v>
      </c>
      <c r="F36">
        <v>16519</v>
      </c>
      <c r="G36">
        <v>786.33363677742398</v>
      </c>
      <c r="I36">
        <v>786.33363677742398</v>
      </c>
      <c r="O36">
        <v>0</v>
      </c>
      <c r="P36">
        <v>0</v>
      </c>
      <c r="Q36" s="25"/>
    </row>
    <row r="37" spans="1:17" hidden="1" outlineLevel="3" x14ac:dyDescent="0.25">
      <c r="A37" t="s">
        <v>145</v>
      </c>
      <c r="B37" t="s">
        <v>146</v>
      </c>
      <c r="C37" t="s">
        <v>147</v>
      </c>
      <c r="D37" t="s">
        <v>5</v>
      </c>
      <c r="E37" t="s">
        <v>178</v>
      </c>
      <c r="F37">
        <v>8510</v>
      </c>
      <c r="G37">
        <v>446.58625398270402</v>
      </c>
      <c r="H37">
        <v>446.58625398270402</v>
      </c>
      <c r="O37">
        <v>0</v>
      </c>
      <c r="P37">
        <v>0</v>
      </c>
      <c r="Q37" s="25"/>
    </row>
    <row r="38" spans="1:17" hidden="1" outlineLevel="3" x14ac:dyDescent="0.25">
      <c r="A38" t="s">
        <v>145</v>
      </c>
      <c r="B38" t="s">
        <v>146</v>
      </c>
      <c r="C38" t="s">
        <v>147</v>
      </c>
      <c r="D38" t="s">
        <v>5</v>
      </c>
      <c r="E38" t="s">
        <v>79</v>
      </c>
      <c r="F38">
        <v>10384</v>
      </c>
      <c r="G38">
        <v>13818.5138825671</v>
      </c>
      <c r="H38">
        <v>13818.5138825671</v>
      </c>
      <c r="O38">
        <v>0</v>
      </c>
      <c r="P38">
        <v>0</v>
      </c>
      <c r="Q38" s="25"/>
    </row>
    <row r="39" spans="1:17" hidden="1" outlineLevel="3" x14ac:dyDescent="0.25">
      <c r="A39" t="s">
        <v>145</v>
      </c>
      <c r="B39" t="s">
        <v>146</v>
      </c>
      <c r="C39" t="s">
        <v>147</v>
      </c>
      <c r="D39" t="s">
        <v>5</v>
      </c>
      <c r="E39" t="s">
        <v>179</v>
      </c>
      <c r="F39">
        <v>11523</v>
      </c>
      <c r="G39">
        <v>6472.5307237141596</v>
      </c>
      <c r="H39">
        <v>6472.5307237141596</v>
      </c>
      <c r="O39">
        <v>0</v>
      </c>
      <c r="P39">
        <v>0</v>
      </c>
      <c r="Q39" s="25"/>
    </row>
    <row r="40" spans="1:17" hidden="1" outlineLevel="3" x14ac:dyDescent="0.25">
      <c r="A40" t="s">
        <v>145</v>
      </c>
      <c r="B40" t="s">
        <v>146</v>
      </c>
      <c r="C40" t="s">
        <v>147</v>
      </c>
      <c r="D40" t="s">
        <v>5</v>
      </c>
      <c r="E40" t="s">
        <v>180</v>
      </c>
      <c r="F40">
        <v>284752</v>
      </c>
      <c r="G40">
        <v>6020.3004096495197</v>
      </c>
      <c r="H40">
        <v>6020.3004096495197</v>
      </c>
      <c r="O40">
        <v>0</v>
      </c>
      <c r="P40">
        <v>0</v>
      </c>
      <c r="Q40" s="25"/>
    </row>
    <row r="41" spans="1:17" hidden="1" outlineLevel="3" x14ac:dyDescent="0.25">
      <c r="A41" t="s">
        <v>145</v>
      </c>
      <c r="B41" t="s">
        <v>146</v>
      </c>
      <c r="C41" t="s">
        <v>147</v>
      </c>
      <c r="D41" t="s">
        <v>5</v>
      </c>
      <c r="E41" t="s">
        <v>181</v>
      </c>
      <c r="F41">
        <v>1055168</v>
      </c>
      <c r="G41">
        <v>17091.8980427856</v>
      </c>
      <c r="H41">
        <v>17091.8980427856</v>
      </c>
      <c r="O41">
        <v>0</v>
      </c>
      <c r="P41">
        <v>0</v>
      </c>
      <c r="Q41" s="25"/>
    </row>
    <row r="42" spans="1:17" hidden="1" outlineLevel="3" x14ac:dyDescent="0.25">
      <c r="A42" t="s">
        <v>145</v>
      </c>
      <c r="B42" t="s">
        <v>146</v>
      </c>
      <c r="C42" t="s">
        <v>147</v>
      </c>
      <c r="D42" t="s">
        <v>5</v>
      </c>
      <c r="E42" t="s">
        <v>67</v>
      </c>
      <c r="F42">
        <v>4696</v>
      </c>
      <c r="G42">
        <v>23667.432862995</v>
      </c>
      <c r="H42">
        <v>23667.432862995</v>
      </c>
      <c r="O42">
        <v>0</v>
      </c>
      <c r="P42">
        <v>0</v>
      </c>
      <c r="Q42" s="25"/>
    </row>
    <row r="43" spans="1:17" hidden="1" outlineLevel="3" x14ac:dyDescent="0.25">
      <c r="A43" t="s">
        <v>145</v>
      </c>
      <c r="B43" t="s">
        <v>146</v>
      </c>
      <c r="C43" t="s">
        <v>147</v>
      </c>
      <c r="D43" t="s">
        <v>5</v>
      </c>
      <c r="E43" t="s">
        <v>182</v>
      </c>
      <c r="F43">
        <v>428508</v>
      </c>
      <c r="G43">
        <v>445.72143832498898</v>
      </c>
      <c r="H43">
        <v>445.72143832498898</v>
      </c>
      <c r="O43">
        <v>0</v>
      </c>
      <c r="P43">
        <v>0</v>
      </c>
      <c r="Q43" s="25"/>
    </row>
    <row r="44" spans="1:17" hidden="1" outlineLevel="3" x14ac:dyDescent="0.25">
      <c r="A44" t="s">
        <v>145</v>
      </c>
      <c r="B44" t="s">
        <v>146</v>
      </c>
      <c r="C44" t="s">
        <v>147</v>
      </c>
      <c r="D44" t="s">
        <v>5</v>
      </c>
      <c r="E44" t="s">
        <v>183</v>
      </c>
      <c r="F44">
        <v>1140085</v>
      </c>
      <c r="G44">
        <v>8731.2926718252202</v>
      </c>
      <c r="H44">
        <v>8731.2926718252202</v>
      </c>
      <c r="O44">
        <v>0</v>
      </c>
      <c r="P44">
        <v>0</v>
      </c>
      <c r="Q44" s="25"/>
    </row>
    <row r="45" spans="1:17" hidden="1" outlineLevel="3" x14ac:dyDescent="0.25">
      <c r="A45" t="s">
        <v>145</v>
      </c>
      <c r="B45" t="s">
        <v>146</v>
      </c>
      <c r="C45" t="s">
        <v>147</v>
      </c>
      <c r="D45" t="s">
        <v>5</v>
      </c>
      <c r="E45" t="s">
        <v>184</v>
      </c>
      <c r="F45">
        <v>484647</v>
      </c>
      <c r="G45">
        <v>6368.0587164315002</v>
      </c>
      <c r="I45">
        <v>6368.0587164315002</v>
      </c>
      <c r="O45">
        <v>0</v>
      </c>
      <c r="P45">
        <v>0</v>
      </c>
      <c r="Q45" s="25"/>
    </row>
    <row r="46" spans="1:17" hidden="1" outlineLevel="3" x14ac:dyDescent="0.25">
      <c r="A46" t="s">
        <v>145</v>
      </c>
      <c r="B46" t="s">
        <v>146</v>
      </c>
      <c r="C46" t="s">
        <v>147</v>
      </c>
      <c r="D46" t="s">
        <v>5</v>
      </c>
      <c r="E46" t="s">
        <v>109</v>
      </c>
      <c r="F46">
        <v>4377</v>
      </c>
      <c r="G46">
        <v>41.306326809285402</v>
      </c>
      <c r="H46">
        <v>41.306326809285402</v>
      </c>
      <c r="O46">
        <v>0</v>
      </c>
      <c r="P46">
        <v>0</v>
      </c>
      <c r="Q46" s="25"/>
    </row>
    <row r="47" spans="1:17" hidden="1" outlineLevel="3" x14ac:dyDescent="0.25">
      <c r="A47" t="s">
        <v>145</v>
      </c>
      <c r="B47" t="s">
        <v>146</v>
      </c>
      <c r="C47" t="s">
        <v>147</v>
      </c>
      <c r="D47" t="s">
        <v>5</v>
      </c>
      <c r="E47" t="s">
        <v>185</v>
      </c>
      <c r="F47">
        <v>483264</v>
      </c>
      <c r="G47">
        <v>1031.28129267183</v>
      </c>
      <c r="H47">
        <v>1031.28129267183</v>
      </c>
      <c r="O47">
        <v>0</v>
      </c>
      <c r="P47">
        <v>0</v>
      </c>
      <c r="Q47" s="25"/>
    </row>
    <row r="48" spans="1:17" hidden="1" outlineLevel="3" x14ac:dyDescent="0.25">
      <c r="A48" t="s">
        <v>145</v>
      </c>
      <c r="B48" t="s">
        <v>146</v>
      </c>
      <c r="C48" t="s">
        <v>147</v>
      </c>
      <c r="D48" t="s">
        <v>5</v>
      </c>
      <c r="E48" t="s">
        <v>186</v>
      </c>
      <c r="F48">
        <v>457550</v>
      </c>
      <c r="G48">
        <v>68.274920345926304</v>
      </c>
      <c r="L48">
        <v>68.274920345926304</v>
      </c>
      <c r="O48">
        <v>68.274920345926304</v>
      </c>
      <c r="P48">
        <v>68.274920345926304</v>
      </c>
      <c r="Q48" s="25" t="s">
        <v>61</v>
      </c>
    </row>
    <row r="49" spans="1:17" hidden="1" outlineLevel="3" x14ac:dyDescent="0.25">
      <c r="A49" t="s">
        <v>145</v>
      </c>
      <c r="B49" t="s">
        <v>146</v>
      </c>
      <c r="C49" t="s">
        <v>147</v>
      </c>
      <c r="D49" t="s">
        <v>5</v>
      </c>
      <c r="E49" t="s">
        <v>187</v>
      </c>
      <c r="F49">
        <v>489946</v>
      </c>
      <c r="G49">
        <v>1996.4724624487901</v>
      </c>
      <c r="H49">
        <v>1996.4724624487901</v>
      </c>
      <c r="O49">
        <v>0</v>
      </c>
      <c r="P49">
        <v>0</v>
      </c>
      <c r="Q49" s="25"/>
    </row>
    <row r="50" spans="1:17" hidden="1" outlineLevel="3" x14ac:dyDescent="0.25">
      <c r="A50" t="s">
        <v>145</v>
      </c>
      <c r="B50" t="s">
        <v>146</v>
      </c>
      <c r="C50" t="s">
        <v>147</v>
      </c>
      <c r="D50" t="s">
        <v>5</v>
      </c>
      <c r="E50" t="s">
        <v>188</v>
      </c>
      <c r="F50">
        <v>80081</v>
      </c>
      <c r="G50">
        <v>2153.3568502503399</v>
      </c>
      <c r="H50">
        <v>2153.3568502503399</v>
      </c>
      <c r="O50">
        <v>0</v>
      </c>
      <c r="P50">
        <v>0</v>
      </c>
      <c r="Q50" s="25"/>
    </row>
    <row r="51" spans="1:17" hidden="1" outlineLevel="3" x14ac:dyDescent="0.25">
      <c r="A51" t="s">
        <v>145</v>
      </c>
      <c r="B51" t="s">
        <v>146</v>
      </c>
      <c r="C51" t="s">
        <v>147</v>
      </c>
      <c r="D51" t="s">
        <v>5</v>
      </c>
      <c r="E51" t="s">
        <v>80</v>
      </c>
      <c r="F51">
        <v>352707</v>
      </c>
      <c r="G51">
        <v>10233.898497951801</v>
      </c>
      <c r="H51">
        <v>13207.020937642201</v>
      </c>
      <c r="I51">
        <v>-2970.3686845698699</v>
      </c>
      <c r="J51">
        <v>-2.7537551206190298</v>
      </c>
      <c r="O51">
        <v>-2.7537551206190298</v>
      </c>
      <c r="P51">
        <v>0</v>
      </c>
      <c r="Q51" s="25"/>
    </row>
    <row r="52" spans="1:17" hidden="1" outlineLevel="3" x14ac:dyDescent="0.25">
      <c r="A52" t="s">
        <v>145</v>
      </c>
      <c r="B52" t="s">
        <v>146</v>
      </c>
      <c r="C52" t="s">
        <v>147</v>
      </c>
      <c r="D52" t="s">
        <v>5</v>
      </c>
      <c r="E52" t="s">
        <v>189</v>
      </c>
      <c r="F52">
        <v>1047749</v>
      </c>
      <c r="G52">
        <v>68.274920345926304</v>
      </c>
      <c r="L52">
        <v>68.274920345926304</v>
      </c>
      <c r="O52">
        <v>68.274920345926304</v>
      </c>
      <c r="P52">
        <v>68.274920345926304</v>
      </c>
      <c r="Q52" s="25" t="s">
        <v>61</v>
      </c>
    </row>
    <row r="53" spans="1:17" hidden="1" outlineLevel="3" x14ac:dyDescent="0.25">
      <c r="A53" t="s">
        <v>145</v>
      </c>
      <c r="B53" t="s">
        <v>146</v>
      </c>
      <c r="C53" t="s">
        <v>147</v>
      </c>
      <c r="D53" t="s">
        <v>5</v>
      </c>
      <c r="E53" t="s">
        <v>190</v>
      </c>
      <c r="F53">
        <v>470179</v>
      </c>
      <c r="G53">
        <v>68.274920345926304</v>
      </c>
      <c r="L53">
        <v>68.274920345926304</v>
      </c>
      <c r="O53">
        <v>68.274920345926304</v>
      </c>
      <c r="P53">
        <v>68.274920345926304</v>
      </c>
      <c r="Q53" s="25" t="s">
        <v>61</v>
      </c>
    </row>
    <row r="54" spans="1:17" hidden="1" outlineLevel="3" x14ac:dyDescent="0.25">
      <c r="A54" t="s">
        <v>145</v>
      </c>
      <c r="B54" t="s">
        <v>146</v>
      </c>
      <c r="C54" t="s">
        <v>147</v>
      </c>
      <c r="D54" t="s">
        <v>5</v>
      </c>
      <c r="E54" t="s">
        <v>191</v>
      </c>
      <c r="F54">
        <v>428450</v>
      </c>
      <c r="G54">
        <v>5375.8534365043197</v>
      </c>
      <c r="I54">
        <v>5375.8534365043197</v>
      </c>
      <c r="O54">
        <v>0</v>
      </c>
      <c r="P54">
        <v>0</v>
      </c>
      <c r="Q54" s="25"/>
    </row>
    <row r="55" spans="1:17" hidden="1" outlineLevel="3" x14ac:dyDescent="0.25">
      <c r="A55" t="s">
        <v>145</v>
      </c>
      <c r="B55" t="s">
        <v>146</v>
      </c>
      <c r="C55" t="s">
        <v>147</v>
      </c>
      <c r="D55" t="s">
        <v>5</v>
      </c>
      <c r="E55" t="s">
        <v>192</v>
      </c>
      <c r="F55">
        <v>1022062</v>
      </c>
      <c r="G55">
        <v>71.096950386891194</v>
      </c>
      <c r="L55">
        <v>71.096950386891194</v>
      </c>
      <c r="O55">
        <v>71.096950386891194</v>
      </c>
      <c r="P55">
        <v>71.096950386891194</v>
      </c>
      <c r="Q55" s="25" t="s">
        <v>61</v>
      </c>
    </row>
    <row r="56" spans="1:17" hidden="1" outlineLevel="3" x14ac:dyDescent="0.25">
      <c r="A56" t="s">
        <v>145</v>
      </c>
      <c r="B56" t="s">
        <v>146</v>
      </c>
      <c r="C56" t="s">
        <v>147</v>
      </c>
      <c r="D56" t="s">
        <v>5</v>
      </c>
      <c r="E56" t="s">
        <v>193</v>
      </c>
      <c r="F56">
        <v>461140</v>
      </c>
      <c r="G56">
        <v>0</v>
      </c>
      <c r="I56">
        <v>1342.45562130178</v>
      </c>
      <c r="J56">
        <v>-1342.45562130178</v>
      </c>
      <c r="O56">
        <v>-1342.45562130178</v>
      </c>
      <c r="P56">
        <v>0</v>
      </c>
      <c r="Q56" s="25"/>
    </row>
    <row r="57" spans="1:17" hidden="1" outlineLevel="3" x14ac:dyDescent="0.25">
      <c r="A57" t="s">
        <v>145</v>
      </c>
      <c r="B57" t="s">
        <v>146</v>
      </c>
      <c r="C57" t="s">
        <v>147</v>
      </c>
      <c r="D57" t="s">
        <v>5</v>
      </c>
      <c r="E57" t="s">
        <v>194</v>
      </c>
      <c r="F57">
        <v>483859</v>
      </c>
      <c r="G57">
        <v>975.477924442421</v>
      </c>
      <c r="H57">
        <v>975.477924442421</v>
      </c>
      <c r="O57">
        <v>0</v>
      </c>
      <c r="P57">
        <v>0</v>
      </c>
      <c r="Q57" s="25"/>
    </row>
    <row r="58" spans="1:17" hidden="1" outlineLevel="3" x14ac:dyDescent="0.25">
      <c r="A58" t="s">
        <v>145</v>
      </c>
      <c r="B58" t="s">
        <v>146</v>
      </c>
      <c r="C58" t="s">
        <v>147</v>
      </c>
      <c r="D58" t="s">
        <v>5</v>
      </c>
      <c r="E58" t="s">
        <v>195</v>
      </c>
      <c r="F58">
        <v>80073</v>
      </c>
      <c r="G58">
        <v>1247.3145197997301</v>
      </c>
      <c r="H58">
        <v>1247.3145197997301</v>
      </c>
      <c r="O58">
        <v>0</v>
      </c>
      <c r="P58">
        <v>0</v>
      </c>
      <c r="Q58" s="25"/>
    </row>
    <row r="59" spans="1:17" hidden="1" outlineLevel="3" x14ac:dyDescent="0.25">
      <c r="A59" t="s">
        <v>145</v>
      </c>
      <c r="B59" t="s">
        <v>146</v>
      </c>
      <c r="C59" t="s">
        <v>147</v>
      </c>
      <c r="D59" t="s">
        <v>5</v>
      </c>
      <c r="E59" t="s">
        <v>196</v>
      </c>
      <c r="F59">
        <v>86175</v>
      </c>
      <c r="G59">
        <v>9972.2917614929393</v>
      </c>
      <c r="H59">
        <v>9972.2917614929393</v>
      </c>
      <c r="O59">
        <v>0</v>
      </c>
      <c r="P59">
        <v>0</v>
      </c>
      <c r="Q59" s="25"/>
    </row>
    <row r="60" spans="1:17" hidden="1" outlineLevel="3" x14ac:dyDescent="0.25">
      <c r="A60" t="s">
        <v>145</v>
      </c>
      <c r="B60" t="s">
        <v>146</v>
      </c>
      <c r="C60" t="s">
        <v>147</v>
      </c>
      <c r="D60" t="s">
        <v>5</v>
      </c>
      <c r="E60" t="s">
        <v>197</v>
      </c>
      <c r="F60">
        <v>1036767</v>
      </c>
      <c r="G60">
        <v>22914.815657715098</v>
      </c>
      <c r="H60">
        <v>22914.815657715098</v>
      </c>
      <c r="O60">
        <v>0</v>
      </c>
      <c r="P60">
        <v>0</v>
      </c>
      <c r="Q60" s="25"/>
    </row>
    <row r="61" spans="1:17" hidden="1" outlineLevel="3" x14ac:dyDescent="0.25">
      <c r="A61" t="s">
        <v>145</v>
      </c>
      <c r="B61" t="s">
        <v>146</v>
      </c>
      <c r="C61" t="s">
        <v>147</v>
      </c>
      <c r="D61" t="s">
        <v>5</v>
      </c>
      <c r="E61" t="s">
        <v>198</v>
      </c>
      <c r="F61">
        <v>79802</v>
      </c>
      <c r="G61">
        <v>778.92580791989099</v>
      </c>
      <c r="H61">
        <v>778.92580791989099</v>
      </c>
      <c r="O61">
        <v>0</v>
      </c>
      <c r="P61">
        <v>0</v>
      </c>
      <c r="Q61" s="25"/>
    </row>
    <row r="62" spans="1:17" hidden="1" outlineLevel="3" x14ac:dyDescent="0.25">
      <c r="A62" t="s">
        <v>145</v>
      </c>
      <c r="B62" t="s">
        <v>146</v>
      </c>
      <c r="C62" t="s">
        <v>147</v>
      </c>
      <c r="D62" t="s">
        <v>5</v>
      </c>
      <c r="E62" t="s">
        <v>22</v>
      </c>
      <c r="F62">
        <v>440009</v>
      </c>
      <c r="G62">
        <v>57292.421483841601</v>
      </c>
      <c r="H62">
        <v>57292.421483841601</v>
      </c>
      <c r="O62">
        <v>0</v>
      </c>
      <c r="P62">
        <v>0</v>
      </c>
      <c r="Q62" s="25"/>
    </row>
    <row r="63" spans="1:17" hidden="1" outlineLevel="3" x14ac:dyDescent="0.25">
      <c r="A63" t="s">
        <v>145</v>
      </c>
      <c r="B63" t="s">
        <v>146</v>
      </c>
      <c r="C63" t="s">
        <v>147</v>
      </c>
      <c r="D63" t="s">
        <v>5</v>
      </c>
      <c r="E63" t="s">
        <v>199</v>
      </c>
      <c r="F63">
        <v>352170</v>
      </c>
      <c r="G63">
        <v>2843.5707783340899</v>
      </c>
      <c r="H63">
        <v>2843.5707783340899</v>
      </c>
      <c r="O63">
        <v>0</v>
      </c>
      <c r="P63">
        <v>0</v>
      </c>
      <c r="Q63" s="25"/>
    </row>
    <row r="64" spans="1:17" hidden="1" outlineLevel="3" x14ac:dyDescent="0.25">
      <c r="A64" t="s">
        <v>145</v>
      </c>
      <c r="B64" t="s">
        <v>146</v>
      </c>
      <c r="C64" t="s">
        <v>147</v>
      </c>
      <c r="D64" t="s">
        <v>5</v>
      </c>
      <c r="E64" t="s">
        <v>200</v>
      </c>
      <c r="F64">
        <v>501190</v>
      </c>
      <c r="G64">
        <v>18871.9048702777</v>
      </c>
      <c r="H64">
        <v>18871.9048702777</v>
      </c>
      <c r="O64">
        <v>0</v>
      </c>
      <c r="P64">
        <v>0</v>
      </c>
      <c r="Q64" s="25"/>
    </row>
    <row r="65" spans="1:17" hidden="1" outlineLevel="3" x14ac:dyDescent="0.25">
      <c r="A65" t="s">
        <v>145</v>
      </c>
      <c r="B65" t="s">
        <v>146</v>
      </c>
      <c r="C65" t="s">
        <v>147</v>
      </c>
      <c r="D65" t="s">
        <v>5</v>
      </c>
      <c r="E65" t="s">
        <v>111</v>
      </c>
      <c r="F65">
        <v>85778</v>
      </c>
      <c r="G65">
        <v>1569.6404187528401</v>
      </c>
      <c r="H65">
        <v>1569.6404187528401</v>
      </c>
      <c r="O65">
        <v>0</v>
      </c>
      <c r="P65">
        <v>0</v>
      </c>
      <c r="Q65" s="25"/>
    </row>
    <row r="66" spans="1:17" hidden="1" outlineLevel="3" x14ac:dyDescent="0.25">
      <c r="A66" t="s">
        <v>145</v>
      </c>
      <c r="B66" t="s">
        <v>146</v>
      </c>
      <c r="C66" t="s">
        <v>147</v>
      </c>
      <c r="D66" t="s">
        <v>5</v>
      </c>
      <c r="E66" t="s">
        <v>201</v>
      </c>
      <c r="F66">
        <v>1011564</v>
      </c>
      <c r="G66">
        <v>2758.10195721438</v>
      </c>
      <c r="H66">
        <v>2758.10195721438</v>
      </c>
      <c r="O66">
        <v>0</v>
      </c>
      <c r="P66">
        <v>0</v>
      </c>
      <c r="Q66" s="25"/>
    </row>
    <row r="67" spans="1:17" hidden="1" outlineLevel="3" x14ac:dyDescent="0.25">
      <c r="A67" t="s">
        <v>145</v>
      </c>
      <c r="B67" t="s">
        <v>146</v>
      </c>
      <c r="C67" t="s">
        <v>147</v>
      </c>
      <c r="D67" t="s">
        <v>5</v>
      </c>
      <c r="E67" t="s">
        <v>202</v>
      </c>
      <c r="F67">
        <v>501875</v>
      </c>
      <c r="G67">
        <v>68.274920345926304</v>
      </c>
      <c r="L67">
        <v>68.274920345926304</v>
      </c>
      <c r="O67">
        <v>68.274920345926304</v>
      </c>
      <c r="P67">
        <v>68.274920345926304</v>
      </c>
      <c r="Q67" s="25" t="s">
        <v>61</v>
      </c>
    </row>
    <row r="68" spans="1:17" hidden="1" outlineLevel="3" x14ac:dyDescent="0.25">
      <c r="A68" t="s">
        <v>145</v>
      </c>
      <c r="B68" t="s">
        <v>146</v>
      </c>
      <c r="C68" t="s">
        <v>147</v>
      </c>
      <c r="D68" t="s">
        <v>5</v>
      </c>
      <c r="E68" t="s">
        <v>203</v>
      </c>
      <c r="F68">
        <v>494530</v>
      </c>
      <c r="G68">
        <v>58190.111515703204</v>
      </c>
      <c r="H68">
        <v>58190.111515703204</v>
      </c>
      <c r="O68">
        <v>0</v>
      </c>
      <c r="P68">
        <v>0</v>
      </c>
      <c r="Q68" s="25"/>
    </row>
    <row r="69" spans="1:17" hidden="1" outlineLevel="3" x14ac:dyDescent="0.25">
      <c r="A69" t="s">
        <v>145</v>
      </c>
      <c r="B69" t="s">
        <v>146</v>
      </c>
      <c r="C69" t="s">
        <v>147</v>
      </c>
      <c r="D69" t="s">
        <v>5</v>
      </c>
      <c r="E69" t="s">
        <v>204</v>
      </c>
      <c r="F69">
        <v>1052668</v>
      </c>
      <c r="G69">
        <v>337.33500227583102</v>
      </c>
      <c r="N69">
        <v>337.33500227583102</v>
      </c>
      <c r="O69">
        <v>337.33500227583102</v>
      </c>
      <c r="P69">
        <v>337.33500227583102</v>
      </c>
      <c r="Q69" s="25" t="s">
        <v>61</v>
      </c>
    </row>
    <row r="70" spans="1:17" hidden="1" outlineLevel="3" x14ac:dyDescent="0.25">
      <c r="A70" t="s">
        <v>145</v>
      </c>
      <c r="B70" t="s">
        <v>146</v>
      </c>
      <c r="C70" t="s">
        <v>147</v>
      </c>
      <c r="D70" t="s">
        <v>5</v>
      </c>
      <c r="E70" t="s">
        <v>205</v>
      </c>
      <c r="F70">
        <v>427926</v>
      </c>
      <c r="G70">
        <v>-118.54802002731</v>
      </c>
      <c r="H70">
        <v>1327.17341829768</v>
      </c>
      <c r="I70">
        <v>-1445.72143832499</v>
      </c>
      <c r="O70">
        <v>0</v>
      </c>
      <c r="P70">
        <v>0</v>
      </c>
      <c r="Q70" s="25"/>
    </row>
    <row r="71" spans="1:17" hidden="1" outlineLevel="3" x14ac:dyDescent="0.25">
      <c r="A71" t="s">
        <v>145</v>
      </c>
      <c r="B71" t="s">
        <v>146</v>
      </c>
      <c r="C71" t="s">
        <v>147</v>
      </c>
      <c r="D71" t="s">
        <v>5</v>
      </c>
      <c r="E71" t="s">
        <v>206</v>
      </c>
      <c r="F71">
        <v>1079364</v>
      </c>
      <c r="G71">
        <v>-307.23714155666801</v>
      </c>
      <c r="I71">
        <v>-189.872553482021</v>
      </c>
      <c r="L71">
        <v>-117.364588074647</v>
      </c>
      <c r="O71">
        <v>-117.364588074647</v>
      </c>
      <c r="P71">
        <v>-117.364588074647</v>
      </c>
      <c r="Q71" s="25"/>
    </row>
    <row r="72" spans="1:17" hidden="1" outlineLevel="3" x14ac:dyDescent="0.25">
      <c r="A72" t="s">
        <v>145</v>
      </c>
      <c r="B72" t="s">
        <v>146</v>
      </c>
      <c r="C72" t="s">
        <v>147</v>
      </c>
      <c r="D72" t="s">
        <v>5</v>
      </c>
      <c r="E72" t="s">
        <v>207</v>
      </c>
      <c r="F72">
        <v>1141570</v>
      </c>
      <c r="G72">
        <v>58.7164314974966</v>
      </c>
      <c r="H72">
        <v>58.7164314974966</v>
      </c>
      <c r="O72">
        <v>0</v>
      </c>
      <c r="P72">
        <v>0</v>
      </c>
      <c r="Q72" s="25"/>
    </row>
    <row r="73" spans="1:17" hidden="1" outlineLevel="3" x14ac:dyDescent="0.25">
      <c r="A73" t="s">
        <v>145</v>
      </c>
      <c r="B73" t="s">
        <v>146</v>
      </c>
      <c r="C73" t="s">
        <v>147</v>
      </c>
      <c r="D73" t="s">
        <v>5</v>
      </c>
      <c r="E73" t="s">
        <v>208</v>
      </c>
      <c r="F73">
        <v>1138858</v>
      </c>
      <c r="G73">
        <v>307.06645425580302</v>
      </c>
      <c r="M73">
        <v>307.06645425580302</v>
      </c>
      <c r="O73">
        <v>307.06645425580302</v>
      </c>
      <c r="P73">
        <v>307.06645425580302</v>
      </c>
      <c r="Q73" s="25" t="s">
        <v>61</v>
      </c>
    </row>
    <row r="74" spans="1:17" hidden="1" outlineLevel="3" x14ac:dyDescent="0.25">
      <c r="A74" t="s">
        <v>145</v>
      </c>
      <c r="B74" t="s">
        <v>146</v>
      </c>
      <c r="C74" t="s">
        <v>147</v>
      </c>
      <c r="D74" t="s">
        <v>5</v>
      </c>
      <c r="E74" t="s">
        <v>209</v>
      </c>
      <c r="F74">
        <v>1143340</v>
      </c>
      <c r="G74">
        <v>1043.67319071461</v>
      </c>
      <c r="H74">
        <v>1043.67319071461</v>
      </c>
      <c r="O74">
        <v>0</v>
      </c>
      <c r="P74">
        <v>0</v>
      </c>
      <c r="Q74" s="25"/>
    </row>
    <row r="75" spans="1:17" hidden="1" outlineLevel="3" x14ac:dyDescent="0.25">
      <c r="A75" t="s">
        <v>145</v>
      </c>
      <c r="B75" t="s">
        <v>146</v>
      </c>
      <c r="C75" t="s">
        <v>147</v>
      </c>
      <c r="D75" t="s">
        <v>5</v>
      </c>
      <c r="E75" t="s">
        <v>210</v>
      </c>
      <c r="F75">
        <v>86279</v>
      </c>
      <c r="G75">
        <v>922.50796540737394</v>
      </c>
      <c r="H75">
        <v>922.50796540737394</v>
      </c>
      <c r="O75">
        <v>0</v>
      </c>
      <c r="P75">
        <v>0</v>
      </c>
      <c r="Q75" s="25"/>
    </row>
    <row r="76" spans="1:17" hidden="1" outlineLevel="3" x14ac:dyDescent="0.25">
      <c r="A76" t="s">
        <v>145</v>
      </c>
      <c r="B76" t="s">
        <v>146</v>
      </c>
      <c r="C76" t="s">
        <v>147</v>
      </c>
      <c r="D76" t="s">
        <v>5</v>
      </c>
      <c r="E76" t="s">
        <v>112</v>
      </c>
      <c r="F76">
        <v>13477</v>
      </c>
      <c r="G76">
        <v>276.77514792899399</v>
      </c>
      <c r="H76">
        <v>276.77514792899399</v>
      </c>
      <c r="O76">
        <v>0</v>
      </c>
      <c r="P76">
        <v>0</v>
      </c>
      <c r="Q76" s="25"/>
    </row>
    <row r="77" spans="1:17" hidden="1" outlineLevel="3" x14ac:dyDescent="0.25">
      <c r="A77" t="s">
        <v>145</v>
      </c>
      <c r="B77" t="s">
        <v>146</v>
      </c>
      <c r="C77" t="s">
        <v>147</v>
      </c>
      <c r="D77" t="s">
        <v>5</v>
      </c>
      <c r="E77" t="s">
        <v>81</v>
      </c>
      <c r="F77">
        <v>82408</v>
      </c>
      <c r="G77">
        <v>-3666.5111515703202</v>
      </c>
      <c r="I77">
        <v>0</v>
      </c>
      <c r="J77">
        <v>-3295.4028220300402</v>
      </c>
      <c r="N77">
        <v>-371.108329540282</v>
      </c>
      <c r="O77">
        <v>-3666.511151570322</v>
      </c>
      <c r="P77">
        <v>-371.108329540282</v>
      </c>
      <c r="Q77" s="25"/>
    </row>
    <row r="78" spans="1:17" hidden="1" outlineLevel="3" x14ac:dyDescent="0.25">
      <c r="A78" t="s">
        <v>145</v>
      </c>
      <c r="B78" t="s">
        <v>146</v>
      </c>
      <c r="C78" t="s">
        <v>147</v>
      </c>
      <c r="D78" t="s">
        <v>5</v>
      </c>
      <c r="E78" t="s">
        <v>211</v>
      </c>
      <c r="F78">
        <v>1054605</v>
      </c>
      <c r="G78">
        <v>0</v>
      </c>
      <c r="I78">
        <v>2496.1310878470599</v>
      </c>
      <c r="J78">
        <v>-2496.1310878470599</v>
      </c>
      <c r="O78">
        <v>-2496.1310878470599</v>
      </c>
      <c r="P78">
        <v>0</v>
      </c>
      <c r="Q78" s="25"/>
    </row>
    <row r="79" spans="1:17" hidden="1" outlineLevel="3" x14ac:dyDescent="0.25">
      <c r="A79" t="s">
        <v>145</v>
      </c>
      <c r="B79" t="s">
        <v>146</v>
      </c>
      <c r="C79" t="s">
        <v>147</v>
      </c>
      <c r="D79" t="s">
        <v>5</v>
      </c>
      <c r="E79" t="s">
        <v>212</v>
      </c>
      <c r="F79">
        <v>486478</v>
      </c>
      <c r="G79">
        <v>0</v>
      </c>
      <c r="H79">
        <v>1945.9717796995899</v>
      </c>
      <c r="I79">
        <v>-1945.9717796995899</v>
      </c>
      <c r="O79">
        <v>0</v>
      </c>
      <c r="P79">
        <v>0</v>
      </c>
      <c r="Q79" s="25"/>
    </row>
    <row r="80" spans="1:17" hidden="1" outlineLevel="3" x14ac:dyDescent="0.25">
      <c r="A80" t="s">
        <v>145</v>
      </c>
      <c r="B80" t="s">
        <v>146</v>
      </c>
      <c r="C80" t="s">
        <v>147</v>
      </c>
      <c r="D80" t="s">
        <v>5</v>
      </c>
      <c r="E80" t="s">
        <v>213</v>
      </c>
      <c r="F80">
        <v>84083</v>
      </c>
      <c r="G80">
        <v>11495.9490213928</v>
      </c>
      <c r="H80">
        <v>11495.9490213928</v>
      </c>
      <c r="O80">
        <v>0</v>
      </c>
      <c r="P80">
        <v>0</v>
      </c>
      <c r="Q80" s="25"/>
    </row>
    <row r="81" spans="1:17" hidden="1" outlineLevel="3" x14ac:dyDescent="0.25">
      <c r="A81" t="s">
        <v>145</v>
      </c>
      <c r="B81" t="s">
        <v>146</v>
      </c>
      <c r="C81" t="s">
        <v>147</v>
      </c>
      <c r="D81" t="s">
        <v>5</v>
      </c>
      <c r="E81" t="s">
        <v>214</v>
      </c>
      <c r="F81">
        <v>1014227</v>
      </c>
      <c r="G81">
        <v>1146.7455621301799</v>
      </c>
      <c r="I81">
        <v>1146.7455621301799</v>
      </c>
      <c r="O81">
        <v>0</v>
      </c>
      <c r="P81">
        <v>0</v>
      </c>
      <c r="Q81" s="25"/>
    </row>
    <row r="82" spans="1:17" hidden="1" outlineLevel="3" x14ac:dyDescent="0.25">
      <c r="A82" t="s">
        <v>145</v>
      </c>
      <c r="B82" t="s">
        <v>146</v>
      </c>
      <c r="C82" t="s">
        <v>147</v>
      </c>
      <c r="D82" t="s">
        <v>5</v>
      </c>
      <c r="E82" t="s">
        <v>68</v>
      </c>
      <c r="F82">
        <v>347505</v>
      </c>
      <c r="G82">
        <v>12752.651342740101</v>
      </c>
      <c r="H82">
        <v>12752.651342740101</v>
      </c>
      <c r="O82">
        <v>0</v>
      </c>
      <c r="P82">
        <v>0</v>
      </c>
      <c r="Q82" s="25"/>
    </row>
    <row r="83" spans="1:17" hidden="1" outlineLevel="3" x14ac:dyDescent="0.25">
      <c r="A83" t="s">
        <v>145</v>
      </c>
      <c r="B83" t="s">
        <v>146</v>
      </c>
      <c r="C83" t="s">
        <v>147</v>
      </c>
      <c r="D83" t="s">
        <v>5</v>
      </c>
      <c r="E83" t="s">
        <v>215</v>
      </c>
      <c r="F83">
        <v>334010</v>
      </c>
      <c r="G83">
        <v>5449.6813837050504</v>
      </c>
      <c r="H83">
        <v>5449.6813837050504</v>
      </c>
      <c r="O83">
        <v>0</v>
      </c>
      <c r="P83">
        <v>0</v>
      </c>
      <c r="Q83" s="25"/>
    </row>
    <row r="84" spans="1:17" hidden="1" outlineLevel="3" x14ac:dyDescent="0.25">
      <c r="A84" t="s">
        <v>145</v>
      </c>
      <c r="B84" t="s">
        <v>146</v>
      </c>
      <c r="C84" t="s">
        <v>147</v>
      </c>
      <c r="D84" t="s">
        <v>5</v>
      </c>
      <c r="E84" t="s">
        <v>216</v>
      </c>
      <c r="F84">
        <v>334998</v>
      </c>
      <c r="G84">
        <v>4358.7847064178404</v>
      </c>
      <c r="H84">
        <v>4358.7847064178404</v>
      </c>
      <c r="O84">
        <v>0</v>
      </c>
      <c r="P84">
        <v>0</v>
      </c>
      <c r="Q84" s="25"/>
    </row>
    <row r="85" spans="1:17" hidden="1" outlineLevel="3" x14ac:dyDescent="0.25">
      <c r="A85" t="s">
        <v>145</v>
      </c>
      <c r="B85" t="s">
        <v>146</v>
      </c>
      <c r="C85" t="s">
        <v>147</v>
      </c>
      <c r="D85" t="s">
        <v>5</v>
      </c>
      <c r="E85" t="s">
        <v>217</v>
      </c>
      <c r="F85">
        <v>286138</v>
      </c>
      <c r="G85">
        <v>919.50386891215305</v>
      </c>
      <c r="H85">
        <v>919.50386891215305</v>
      </c>
      <c r="O85">
        <v>0</v>
      </c>
      <c r="P85">
        <v>0</v>
      </c>
      <c r="Q85" s="25"/>
    </row>
    <row r="86" spans="1:17" hidden="1" outlineLevel="3" x14ac:dyDescent="0.25">
      <c r="A86" t="s">
        <v>145</v>
      </c>
      <c r="B86" t="s">
        <v>146</v>
      </c>
      <c r="C86" t="s">
        <v>147</v>
      </c>
      <c r="D86" t="s">
        <v>5</v>
      </c>
      <c r="E86" t="s">
        <v>218</v>
      </c>
      <c r="F86">
        <v>494250</v>
      </c>
      <c r="G86">
        <v>20573.406918525299</v>
      </c>
      <c r="H86">
        <v>34850.250341374602</v>
      </c>
      <c r="I86">
        <v>-14276.843422849301</v>
      </c>
      <c r="O86">
        <v>0</v>
      </c>
      <c r="P86">
        <v>0</v>
      </c>
      <c r="Q86" s="25"/>
    </row>
    <row r="87" spans="1:17" hidden="1" outlineLevel="3" x14ac:dyDescent="0.25">
      <c r="A87" t="s">
        <v>145</v>
      </c>
      <c r="B87" t="s">
        <v>146</v>
      </c>
      <c r="C87" t="s">
        <v>147</v>
      </c>
      <c r="D87" t="s">
        <v>5</v>
      </c>
      <c r="E87" t="s">
        <v>219</v>
      </c>
      <c r="F87">
        <v>441161</v>
      </c>
      <c r="G87">
        <v>547.99726900318603</v>
      </c>
      <c r="H87">
        <v>547.99726900318603</v>
      </c>
      <c r="O87">
        <v>0</v>
      </c>
      <c r="P87">
        <v>0</v>
      </c>
      <c r="Q87" s="25"/>
    </row>
    <row r="88" spans="1:17" hidden="1" outlineLevel="3" x14ac:dyDescent="0.25">
      <c r="A88" t="s">
        <v>145</v>
      </c>
      <c r="B88" t="s">
        <v>146</v>
      </c>
      <c r="C88" t="s">
        <v>147</v>
      </c>
      <c r="D88" t="s">
        <v>5</v>
      </c>
      <c r="E88" t="s">
        <v>133</v>
      </c>
      <c r="F88">
        <v>86348</v>
      </c>
      <c r="G88">
        <v>42086.970869367302</v>
      </c>
      <c r="H88">
        <v>42086.970869367302</v>
      </c>
      <c r="O88">
        <v>0</v>
      </c>
      <c r="P88">
        <v>0</v>
      </c>
      <c r="Q88" s="25"/>
    </row>
    <row r="89" spans="1:17" hidden="1" outlineLevel="3" x14ac:dyDescent="0.25">
      <c r="A89" t="s">
        <v>145</v>
      </c>
      <c r="B89" t="s">
        <v>146</v>
      </c>
      <c r="C89" t="s">
        <v>147</v>
      </c>
      <c r="D89" t="s">
        <v>5</v>
      </c>
      <c r="E89" t="s">
        <v>220</v>
      </c>
      <c r="F89">
        <v>87592</v>
      </c>
      <c r="G89">
        <v>1342.45562130178</v>
      </c>
      <c r="M89">
        <v>1342.45562130178</v>
      </c>
      <c r="O89">
        <v>1342.45562130178</v>
      </c>
      <c r="P89">
        <v>1342.45562130178</v>
      </c>
      <c r="Q89" s="25" t="s">
        <v>61</v>
      </c>
    </row>
    <row r="90" spans="1:17" hidden="1" outlineLevel="3" x14ac:dyDescent="0.25">
      <c r="A90" t="s">
        <v>145</v>
      </c>
      <c r="B90" t="s">
        <v>146</v>
      </c>
      <c r="C90" t="s">
        <v>147</v>
      </c>
      <c r="D90" t="s">
        <v>5</v>
      </c>
      <c r="E90" t="s">
        <v>24</v>
      </c>
      <c r="F90">
        <v>12427</v>
      </c>
      <c r="G90">
        <v>-4752.7082385070598</v>
      </c>
      <c r="N90">
        <v>-4752.7082385070598</v>
      </c>
      <c r="O90">
        <v>-4752.7082385070598</v>
      </c>
      <c r="P90">
        <v>-4752.7082385070598</v>
      </c>
      <c r="Q90" s="25"/>
    </row>
    <row r="91" spans="1:17" hidden="1" outlineLevel="3" x14ac:dyDescent="0.25">
      <c r="A91" t="s">
        <v>145</v>
      </c>
      <c r="B91" t="s">
        <v>146</v>
      </c>
      <c r="C91" t="s">
        <v>147</v>
      </c>
      <c r="D91" t="s">
        <v>5</v>
      </c>
      <c r="E91" t="s">
        <v>221</v>
      </c>
      <c r="F91">
        <v>1049109</v>
      </c>
      <c r="G91">
        <v>29127.901684114699</v>
      </c>
      <c r="H91">
        <v>29127.901684114699</v>
      </c>
      <c r="O91">
        <v>0</v>
      </c>
      <c r="P91">
        <v>0</v>
      </c>
      <c r="Q91" s="25"/>
    </row>
    <row r="92" spans="1:17" hidden="1" outlineLevel="3" x14ac:dyDescent="0.25">
      <c r="A92" t="s">
        <v>145</v>
      </c>
      <c r="B92" t="s">
        <v>146</v>
      </c>
      <c r="C92" t="s">
        <v>147</v>
      </c>
      <c r="D92" t="s">
        <v>5</v>
      </c>
      <c r="E92" t="s">
        <v>222</v>
      </c>
      <c r="F92">
        <v>376152</v>
      </c>
      <c r="G92">
        <v>2374.45380063723</v>
      </c>
      <c r="H92">
        <v>2374.45380063723</v>
      </c>
      <c r="O92">
        <v>0</v>
      </c>
      <c r="P92">
        <v>0</v>
      </c>
      <c r="Q92" s="25"/>
    </row>
    <row r="93" spans="1:17" hidden="1" outlineLevel="3" x14ac:dyDescent="0.25">
      <c r="A93" t="s">
        <v>145</v>
      </c>
      <c r="B93" t="s">
        <v>146</v>
      </c>
      <c r="C93" t="s">
        <v>147</v>
      </c>
      <c r="D93" t="s">
        <v>5</v>
      </c>
      <c r="E93" t="s">
        <v>59</v>
      </c>
      <c r="F93">
        <v>1143792</v>
      </c>
      <c r="G93">
        <v>3244.1966317706001</v>
      </c>
      <c r="H93">
        <v>3244.1966317706001</v>
      </c>
      <c r="O93">
        <v>0</v>
      </c>
      <c r="P93">
        <v>0</v>
      </c>
      <c r="Q93" s="25"/>
    </row>
    <row r="94" spans="1:17" hidden="1" outlineLevel="3" x14ac:dyDescent="0.25">
      <c r="A94" t="s">
        <v>145</v>
      </c>
      <c r="B94" t="s">
        <v>146</v>
      </c>
      <c r="C94" t="s">
        <v>147</v>
      </c>
      <c r="D94" t="s">
        <v>5</v>
      </c>
      <c r="E94" t="s">
        <v>223</v>
      </c>
      <c r="F94">
        <v>244582</v>
      </c>
      <c r="G94">
        <v>-208.545744196632</v>
      </c>
      <c r="N94">
        <v>-208.545744196632</v>
      </c>
      <c r="O94">
        <v>-208.545744196632</v>
      </c>
      <c r="P94">
        <v>-208.545744196632</v>
      </c>
      <c r="Q94" s="25"/>
    </row>
    <row r="95" spans="1:17" hidden="1" outlineLevel="3" x14ac:dyDescent="0.25">
      <c r="A95" t="s">
        <v>145</v>
      </c>
      <c r="B95" t="s">
        <v>146</v>
      </c>
      <c r="C95" t="s">
        <v>147</v>
      </c>
      <c r="D95" t="s">
        <v>5</v>
      </c>
      <c r="E95" t="s">
        <v>224</v>
      </c>
      <c r="F95">
        <v>427244</v>
      </c>
      <c r="G95">
        <v>2249.9658625398301</v>
      </c>
      <c r="I95">
        <v>2249.9658625398301</v>
      </c>
      <c r="O95">
        <v>0</v>
      </c>
      <c r="P95">
        <v>0</v>
      </c>
      <c r="Q95" s="25"/>
    </row>
    <row r="96" spans="1:17" hidden="1" outlineLevel="3" x14ac:dyDescent="0.25">
      <c r="A96" t="s">
        <v>145</v>
      </c>
      <c r="B96" t="s">
        <v>146</v>
      </c>
      <c r="C96" t="s">
        <v>147</v>
      </c>
      <c r="D96" t="s">
        <v>5</v>
      </c>
      <c r="E96" t="s">
        <v>225</v>
      </c>
      <c r="F96">
        <v>1037113</v>
      </c>
      <c r="G96">
        <v>440.60081929904402</v>
      </c>
      <c r="M96">
        <v>440.60081929904402</v>
      </c>
      <c r="O96">
        <v>440.60081929904402</v>
      </c>
      <c r="P96">
        <v>440.60081929904402</v>
      </c>
      <c r="Q96" s="25" t="s">
        <v>61</v>
      </c>
    </row>
    <row r="97" spans="1:17" hidden="1" outlineLevel="3" x14ac:dyDescent="0.25">
      <c r="A97" t="s">
        <v>145</v>
      </c>
      <c r="B97" t="s">
        <v>146</v>
      </c>
      <c r="C97" t="s">
        <v>147</v>
      </c>
      <c r="D97" t="s">
        <v>5</v>
      </c>
      <c r="E97" t="s">
        <v>226</v>
      </c>
      <c r="F97">
        <v>291092</v>
      </c>
      <c r="G97">
        <v>878.07237141556698</v>
      </c>
      <c r="I97">
        <v>878.07237141556698</v>
      </c>
      <c r="O97">
        <v>0</v>
      </c>
      <c r="P97">
        <v>0</v>
      </c>
      <c r="Q97" s="25"/>
    </row>
    <row r="98" spans="1:17" hidden="1" outlineLevel="3" x14ac:dyDescent="0.25">
      <c r="A98" t="s">
        <v>145</v>
      </c>
      <c r="B98" t="s">
        <v>146</v>
      </c>
      <c r="C98" t="s">
        <v>147</v>
      </c>
      <c r="D98" t="s">
        <v>5</v>
      </c>
      <c r="E98" t="s">
        <v>227</v>
      </c>
      <c r="F98">
        <v>476679</v>
      </c>
      <c r="G98">
        <v>68.274920345926304</v>
      </c>
      <c r="L98">
        <v>68.274920345926304</v>
      </c>
      <c r="O98">
        <v>68.274920345926304</v>
      </c>
      <c r="P98">
        <v>68.274920345926304</v>
      </c>
      <c r="Q98" s="25" t="s">
        <v>61</v>
      </c>
    </row>
    <row r="99" spans="1:17" hidden="1" outlineLevel="3" x14ac:dyDescent="0.25">
      <c r="A99" t="s">
        <v>145</v>
      </c>
      <c r="B99" t="s">
        <v>146</v>
      </c>
      <c r="C99" t="s">
        <v>147</v>
      </c>
      <c r="D99" t="s">
        <v>5</v>
      </c>
      <c r="E99" t="s">
        <v>228</v>
      </c>
      <c r="F99">
        <v>457549</v>
      </c>
      <c r="G99">
        <v>68.274920345926304</v>
      </c>
      <c r="L99">
        <v>68.274920345926304</v>
      </c>
      <c r="O99">
        <v>68.274920345926304</v>
      </c>
      <c r="P99">
        <v>68.274920345926304</v>
      </c>
      <c r="Q99" s="25" t="s">
        <v>61</v>
      </c>
    </row>
    <row r="100" spans="1:17" hidden="1" outlineLevel="3" x14ac:dyDescent="0.25">
      <c r="A100" t="s">
        <v>145</v>
      </c>
      <c r="B100" t="s">
        <v>146</v>
      </c>
      <c r="C100" t="s">
        <v>147</v>
      </c>
      <c r="D100" t="s">
        <v>5</v>
      </c>
      <c r="E100" t="s">
        <v>229</v>
      </c>
      <c r="F100">
        <v>329665</v>
      </c>
      <c r="G100">
        <v>6472.5762403277204</v>
      </c>
      <c r="H100">
        <v>6472.5762403277204</v>
      </c>
      <c r="O100">
        <v>0</v>
      </c>
      <c r="P100">
        <v>0</v>
      </c>
      <c r="Q100" s="25"/>
    </row>
    <row r="101" spans="1:17" hidden="1" outlineLevel="3" x14ac:dyDescent="0.25">
      <c r="A101" t="s">
        <v>145</v>
      </c>
      <c r="B101" t="s">
        <v>146</v>
      </c>
      <c r="C101" t="s">
        <v>147</v>
      </c>
      <c r="D101" t="s">
        <v>5</v>
      </c>
      <c r="E101" t="s">
        <v>230</v>
      </c>
      <c r="F101">
        <v>465695</v>
      </c>
      <c r="G101">
        <v>4706.2243969048704</v>
      </c>
      <c r="I101">
        <v>4706.2243969048704</v>
      </c>
      <c r="O101">
        <v>0</v>
      </c>
      <c r="P101">
        <v>0</v>
      </c>
      <c r="Q101" s="25"/>
    </row>
    <row r="102" spans="1:17" hidden="1" outlineLevel="3" x14ac:dyDescent="0.25">
      <c r="A102" t="s">
        <v>145</v>
      </c>
      <c r="B102" t="s">
        <v>146</v>
      </c>
      <c r="C102" t="s">
        <v>147</v>
      </c>
      <c r="D102" t="s">
        <v>5</v>
      </c>
      <c r="E102" t="s">
        <v>231</v>
      </c>
      <c r="F102">
        <v>1143992</v>
      </c>
      <c r="G102">
        <v>20020.6531634046</v>
      </c>
      <c r="H102">
        <v>20020.6531634046</v>
      </c>
      <c r="O102">
        <v>0</v>
      </c>
      <c r="P102">
        <v>0</v>
      </c>
      <c r="Q102" s="25"/>
    </row>
    <row r="103" spans="1:17" hidden="1" outlineLevel="3" x14ac:dyDescent="0.25">
      <c r="A103" t="s">
        <v>145</v>
      </c>
      <c r="B103" t="s">
        <v>146</v>
      </c>
      <c r="C103" t="s">
        <v>147</v>
      </c>
      <c r="D103" t="s">
        <v>5</v>
      </c>
      <c r="E103" t="s">
        <v>232</v>
      </c>
      <c r="F103">
        <v>1144691</v>
      </c>
      <c r="G103">
        <v>0</v>
      </c>
      <c r="I103">
        <v>0</v>
      </c>
      <c r="O103">
        <v>0</v>
      </c>
      <c r="P103">
        <v>0</v>
      </c>
      <c r="Q103" s="25"/>
    </row>
    <row r="104" spans="1:17" hidden="1" outlineLevel="3" x14ac:dyDescent="0.25">
      <c r="A104" t="s">
        <v>145</v>
      </c>
      <c r="B104" t="s">
        <v>146</v>
      </c>
      <c r="C104" t="s">
        <v>147</v>
      </c>
      <c r="D104" t="s">
        <v>5</v>
      </c>
      <c r="E104" t="s">
        <v>233</v>
      </c>
      <c r="F104">
        <v>61591</v>
      </c>
      <c r="G104">
        <v>548.395539371871</v>
      </c>
      <c r="H104">
        <v>548.395539371871</v>
      </c>
      <c r="O104">
        <v>0</v>
      </c>
      <c r="P104">
        <v>0</v>
      </c>
      <c r="Q104" s="25"/>
    </row>
    <row r="105" spans="1:17" hidden="1" outlineLevel="3" x14ac:dyDescent="0.25">
      <c r="A105" t="s">
        <v>145</v>
      </c>
      <c r="B105" t="s">
        <v>146</v>
      </c>
      <c r="C105" t="s">
        <v>147</v>
      </c>
      <c r="D105" t="s">
        <v>5</v>
      </c>
      <c r="E105" t="s">
        <v>69</v>
      </c>
      <c r="F105">
        <v>10488</v>
      </c>
      <c r="G105">
        <v>2800.2844788347702</v>
      </c>
      <c r="H105">
        <v>2800.2844788347702</v>
      </c>
      <c r="O105">
        <v>0</v>
      </c>
      <c r="P105">
        <v>0</v>
      </c>
      <c r="Q105" s="25"/>
    </row>
    <row r="106" spans="1:17" hidden="1" outlineLevel="3" x14ac:dyDescent="0.25">
      <c r="A106" t="s">
        <v>145</v>
      </c>
      <c r="B106" t="s">
        <v>146</v>
      </c>
      <c r="C106" t="s">
        <v>147</v>
      </c>
      <c r="D106" t="s">
        <v>5</v>
      </c>
      <c r="E106" t="s">
        <v>234</v>
      </c>
      <c r="F106">
        <v>84857</v>
      </c>
      <c r="G106">
        <v>1103.2771961766</v>
      </c>
      <c r="H106">
        <v>1103.2771961766</v>
      </c>
      <c r="O106">
        <v>0</v>
      </c>
      <c r="P106">
        <v>0</v>
      </c>
      <c r="Q106" s="25"/>
    </row>
    <row r="107" spans="1:17" hidden="1" outlineLevel="3" x14ac:dyDescent="0.25">
      <c r="A107" t="s">
        <v>145</v>
      </c>
      <c r="B107" t="s">
        <v>146</v>
      </c>
      <c r="C107" t="s">
        <v>147</v>
      </c>
      <c r="D107" t="s">
        <v>5</v>
      </c>
      <c r="E107" t="s">
        <v>235</v>
      </c>
      <c r="F107">
        <v>1139630</v>
      </c>
      <c r="G107">
        <v>7802.6741010468804</v>
      </c>
      <c r="I107">
        <v>7802.6741010468804</v>
      </c>
      <c r="O107">
        <v>0</v>
      </c>
      <c r="P107">
        <v>0</v>
      </c>
      <c r="Q107" s="25"/>
    </row>
    <row r="108" spans="1:17" hidden="1" outlineLevel="3" x14ac:dyDescent="0.25">
      <c r="A108" t="s">
        <v>145</v>
      </c>
      <c r="B108" t="s">
        <v>146</v>
      </c>
      <c r="C108" t="s">
        <v>147</v>
      </c>
      <c r="D108" t="s">
        <v>5</v>
      </c>
      <c r="E108" t="s">
        <v>236</v>
      </c>
      <c r="F108">
        <v>1053040</v>
      </c>
      <c r="G108">
        <v>2468.4000910332302</v>
      </c>
      <c r="I108">
        <v>1746.5748748293099</v>
      </c>
      <c r="K108">
        <v>721.82521620391401</v>
      </c>
      <c r="O108">
        <v>721.82521620391401</v>
      </c>
      <c r="P108">
        <v>721.82521620391401</v>
      </c>
      <c r="Q108" s="25" t="s">
        <v>61</v>
      </c>
    </row>
    <row r="109" spans="1:17" hidden="1" outlineLevel="3" x14ac:dyDescent="0.25">
      <c r="A109" t="s">
        <v>145</v>
      </c>
      <c r="B109" t="s">
        <v>146</v>
      </c>
      <c r="C109" t="s">
        <v>147</v>
      </c>
      <c r="D109" t="s">
        <v>5</v>
      </c>
      <c r="E109" t="s">
        <v>237</v>
      </c>
      <c r="F109">
        <v>5746</v>
      </c>
      <c r="G109">
        <v>3987.77878925808</v>
      </c>
      <c r="H109">
        <v>3987.77878925808</v>
      </c>
      <c r="O109">
        <v>0</v>
      </c>
      <c r="P109">
        <v>0</v>
      </c>
      <c r="Q109" s="25"/>
    </row>
    <row r="110" spans="1:17" hidden="1" outlineLevel="3" x14ac:dyDescent="0.25">
      <c r="A110" t="s">
        <v>145</v>
      </c>
      <c r="B110" t="s">
        <v>146</v>
      </c>
      <c r="C110" t="s">
        <v>147</v>
      </c>
      <c r="D110" t="s">
        <v>5</v>
      </c>
      <c r="E110" t="s">
        <v>26</v>
      </c>
      <c r="F110">
        <v>86366</v>
      </c>
      <c r="G110">
        <v>42339.235320892098</v>
      </c>
      <c r="H110">
        <v>42339.235320892098</v>
      </c>
      <c r="O110">
        <v>0</v>
      </c>
      <c r="P110">
        <v>0</v>
      </c>
      <c r="Q110" s="25"/>
    </row>
    <row r="111" spans="1:17" hidden="1" outlineLevel="3" x14ac:dyDescent="0.25">
      <c r="A111" t="s">
        <v>145</v>
      </c>
      <c r="B111" t="s">
        <v>146</v>
      </c>
      <c r="C111" t="s">
        <v>147</v>
      </c>
      <c r="D111" t="s">
        <v>5</v>
      </c>
      <c r="E111" t="s">
        <v>238</v>
      </c>
      <c r="F111">
        <v>13345</v>
      </c>
      <c r="G111">
        <v>1847.95175238962</v>
      </c>
      <c r="H111">
        <v>1847.95175238962</v>
      </c>
      <c r="O111">
        <v>0</v>
      </c>
      <c r="P111">
        <v>0</v>
      </c>
      <c r="Q111" s="25"/>
    </row>
    <row r="112" spans="1:17" hidden="1" outlineLevel="3" x14ac:dyDescent="0.25">
      <c r="A112" t="s">
        <v>145</v>
      </c>
      <c r="B112" t="s">
        <v>146</v>
      </c>
      <c r="C112" t="s">
        <v>147</v>
      </c>
      <c r="D112" t="s">
        <v>5</v>
      </c>
      <c r="E112" t="s">
        <v>239</v>
      </c>
      <c r="F112">
        <v>1038447</v>
      </c>
      <c r="G112">
        <v>1329.11925352754</v>
      </c>
      <c r="L112">
        <v>1329.11925352754</v>
      </c>
      <c r="O112">
        <v>1329.11925352754</v>
      </c>
      <c r="P112">
        <v>1329.11925352754</v>
      </c>
      <c r="Q112" s="25" t="s">
        <v>61</v>
      </c>
    </row>
    <row r="113" spans="1:17" hidden="1" outlineLevel="3" x14ac:dyDescent="0.25">
      <c r="A113" t="s">
        <v>145</v>
      </c>
      <c r="B113" t="s">
        <v>146</v>
      </c>
      <c r="C113" t="s">
        <v>147</v>
      </c>
      <c r="D113" t="s">
        <v>5</v>
      </c>
      <c r="E113" t="s">
        <v>28</v>
      </c>
      <c r="F113">
        <v>1013374</v>
      </c>
      <c r="G113">
        <v>933.21574874829298</v>
      </c>
      <c r="H113">
        <v>1244.78834774693</v>
      </c>
      <c r="M113">
        <v>-311.57259899863499</v>
      </c>
      <c r="O113">
        <v>-311.57259899863499</v>
      </c>
      <c r="P113">
        <v>-311.57259899863499</v>
      </c>
      <c r="Q113" s="25"/>
    </row>
    <row r="114" spans="1:17" hidden="1" outlineLevel="3" x14ac:dyDescent="0.25">
      <c r="A114" t="s">
        <v>145</v>
      </c>
      <c r="B114" t="s">
        <v>146</v>
      </c>
      <c r="C114" t="s">
        <v>147</v>
      </c>
      <c r="D114" t="s">
        <v>5</v>
      </c>
      <c r="E114" t="s">
        <v>29</v>
      </c>
      <c r="F114">
        <v>87245</v>
      </c>
      <c r="G114">
        <v>10693.7642239417</v>
      </c>
      <c r="I114">
        <v>9998.4410559854296</v>
      </c>
      <c r="M114">
        <v>695.32316795630402</v>
      </c>
      <c r="O114">
        <v>695.32316795630402</v>
      </c>
      <c r="P114">
        <v>695.32316795630402</v>
      </c>
      <c r="Q114" s="25" t="s">
        <v>61</v>
      </c>
    </row>
    <row r="115" spans="1:17" hidden="1" outlineLevel="3" x14ac:dyDescent="0.25">
      <c r="A115" t="s">
        <v>145</v>
      </c>
      <c r="B115" t="s">
        <v>146</v>
      </c>
      <c r="C115" t="s">
        <v>147</v>
      </c>
      <c r="D115" t="s">
        <v>5</v>
      </c>
      <c r="E115" t="s">
        <v>240</v>
      </c>
      <c r="F115">
        <v>433007</v>
      </c>
      <c r="G115">
        <v>2232.7150659990898</v>
      </c>
      <c r="H115">
        <v>2232.7150659990898</v>
      </c>
      <c r="O115">
        <v>0</v>
      </c>
      <c r="P115">
        <v>0</v>
      </c>
      <c r="Q115" s="25"/>
    </row>
    <row r="116" spans="1:17" hidden="1" outlineLevel="3" x14ac:dyDescent="0.25">
      <c r="A116" t="s">
        <v>145</v>
      </c>
      <c r="B116" t="s">
        <v>146</v>
      </c>
      <c r="C116" t="s">
        <v>147</v>
      </c>
      <c r="D116" t="s">
        <v>5</v>
      </c>
      <c r="E116" t="s">
        <v>241</v>
      </c>
      <c r="F116">
        <v>78052</v>
      </c>
      <c r="G116">
        <v>2946.5179790623602</v>
      </c>
      <c r="H116">
        <v>2946.5179790623602</v>
      </c>
      <c r="O116">
        <v>0</v>
      </c>
      <c r="P116">
        <v>0</v>
      </c>
      <c r="Q116" s="25"/>
    </row>
    <row r="117" spans="1:17" hidden="1" outlineLevel="3" x14ac:dyDescent="0.25">
      <c r="A117" t="s">
        <v>145</v>
      </c>
      <c r="B117" t="s">
        <v>146</v>
      </c>
      <c r="C117" t="s">
        <v>147</v>
      </c>
      <c r="D117" t="s">
        <v>5</v>
      </c>
      <c r="E117" t="s">
        <v>242</v>
      </c>
      <c r="F117">
        <v>2816</v>
      </c>
      <c r="G117">
        <v>4129.2558033682299</v>
      </c>
      <c r="H117">
        <v>4129.2558033682299</v>
      </c>
      <c r="O117">
        <v>0</v>
      </c>
      <c r="P117">
        <v>0</v>
      </c>
      <c r="Q117" s="25"/>
    </row>
    <row r="118" spans="1:17" hidden="1" outlineLevel="3" x14ac:dyDescent="0.25">
      <c r="A118" t="s">
        <v>145</v>
      </c>
      <c r="B118" t="s">
        <v>146</v>
      </c>
      <c r="C118" t="s">
        <v>147</v>
      </c>
      <c r="D118" t="s">
        <v>5</v>
      </c>
      <c r="E118" t="s">
        <v>30</v>
      </c>
      <c r="F118">
        <v>491679</v>
      </c>
      <c r="G118">
        <v>32026.092398725501</v>
      </c>
      <c r="H118">
        <v>32026.092398725501</v>
      </c>
      <c r="O118">
        <v>0</v>
      </c>
      <c r="P118">
        <v>0</v>
      </c>
      <c r="Q118" s="25"/>
    </row>
    <row r="119" spans="1:17" hidden="1" outlineLevel="3" x14ac:dyDescent="0.25">
      <c r="A119" t="s">
        <v>145</v>
      </c>
      <c r="B119" t="s">
        <v>146</v>
      </c>
      <c r="C119" t="s">
        <v>147</v>
      </c>
      <c r="D119" t="s">
        <v>5</v>
      </c>
      <c r="E119" t="s">
        <v>243</v>
      </c>
      <c r="F119">
        <v>501877</v>
      </c>
      <c r="G119">
        <v>68.274920345926304</v>
      </c>
      <c r="L119">
        <v>68.274920345926304</v>
      </c>
      <c r="O119">
        <v>68.274920345926304</v>
      </c>
      <c r="P119">
        <v>68.274920345926304</v>
      </c>
      <c r="Q119" s="25" t="s">
        <v>61</v>
      </c>
    </row>
    <row r="120" spans="1:17" hidden="1" outlineLevel="3" x14ac:dyDescent="0.25">
      <c r="A120" t="s">
        <v>145</v>
      </c>
      <c r="B120" t="s">
        <v>146</v>
      </c>
      <c r="C120" t="s">
        <v>147</v>
      </c>
      <c r="D120" t="s">
        <v>5</v>
      </c>
      <c r="E120" t="s">
        <v>116</v>
      </c>
      <c r="F120">
        <v>80396</v>
      </c>
      <c r="G120">
        <v>27856.474738279499</v>
      </c>
      <c r="J120">
        <v>27856.474738279499</v>
      </c>
      <c r="O120">
        <v>27856.474738279499</v>
      </c>
      <c r="P120">
        <v>0</v>
      </c>
      <c r="Q120" s="25"/>
    </row>
    <row r="121" spans="1:17" hidden="1" outlineLevel="3" x14ac:dyDescent="0.25">
      <c r="A121" t="s">
        <v>145</v>
      </c>
      <c r="B121" t="s">
        <v>146</v>
      </c>
      <c r="C121" t="s">
        <v>147</v>
      </c>
      <c r="D121" t="s">
        <v>5</v>
      </c>
      <c r="E121" t="s">
        <v>85</v>
      </c>
      <c r="F121">
        <v>77812</v>
      </c>
      <c r="G121">
        <v>1819.1966317706001</v>
      </c>
      <c r="L121">
        <v>1819.1966317706001</v>
      </c>
      <c r="O121">
        <v>1819.1966317706001</v>
      </c>
      <c r="P121">
        <v>1819.1966317706001</v>
      </c>
      <c r="Q121" s="25" t="s">
        <v>61</v>
      </c>
    </row>
    <row r="122" spans="1:17" hidden="1" outlineLevel="3" x14ac:dyDescent="0.25">
      <c r="A122" t="s">
        <v>145</v>
      </c>
      <c r="B122" t="s">
        <v>146</v>
      </c>
      <c r="C122" t="s">
        <v>147</v>
      </c>
      <c r="D122" t="s">
        <v>5</v>
      </c>
      <c r="E122" t="s">
        <v>244</v>
      </c>
      <c r="F122">
        <v>1137439</v>
      </c>
      <c r="G122">
        <v>161.92535275375499</v>
      </c>
      <c r="L122">
        <v>161.92535275375499</v>
      </c>
      <c r="O122">
        <v>161.92535275375499</v>
      </c>
      <c r="P122">
        <v>161.92535275375499</v>
      </c>
      <c r="Q122" s="25" t="s">
        <v>61</v>
      </c>
    </row>
    <row r="123" spans="1:17" hidden="1" outlineLevel="3" x14ac:dyDescent="0.25">
      <c r="A123" t="s">
        <v>145</v>
      </c>
      <c r="B123" t="s">
        <v>146</v>
      </c>
      <c r="C123" t="s">
        <v>147</v>
      </c>
      <c r="D123" t="s">
        <v>5</v>
      </c>
      <c r="E123" t="s">
        <v>245</v>
      </c>
      <c r="F123">
        <v>1138623</v>
      </c>
      <c r="G123">
        <v>0</v>
      </c>
      <c r="I123">
        <v>240.95357305416499</v>
      </c>
      <c r="J123">
        <v>-240.95357305416499</v>
      </c>
      <c r="O123">
        <v>-240.95357305416499</v>
      </c>
      <c r="P123">
        <v>0</v>
      </c>
      <c r="Q123" s="25"/>
    </row>
    <row r="124" spans="1:17" hidden="1" outlineLevel="3" x14ac:dyDescent="0.25">
      <c r="A124" t="s">
        <v>145</v>
      </c>
      <c r="B124" t="s">
        <v>146</v>
      </c>
      <c r="C124" t="s">
        <v>147</v>
      </c>
      <c r="D124" t="s">
        <v>5</v>
      </c>
      <c r="E124" t="s">
        <v>246</v>
      </c>
      <c r="F124">
        <v>30787</v>
      </c>
      <c r="G124">
        <v>10849.795175239</v>
      </c>
      <c r="H124">
        <v>10849.795175239</v>
      </c>
      <c r="O124">
        <v>0</v>
      </c>
      <c r="P124">
        <v>0</v>
      </c>
      <c r="Q124" s="25"/>
    </row>
    <row r="125" spans="1:17" hidden="1" outlineLevel="3" x14ac:dyDescent="0.25">
      <c r="A125" t="s">
        <v>145</v>
      </c>
      <c r="B125" t="s">
        <v>146</v>
      </c>
      <c r="C125" t="s">
        <v>147</v>
      </c>
      <c r="D125" t="s">
        <v>5</v>
      </c>
      <c r="E125" t="s">
        <v>117</v>
      </c>
      <c r="F125">
        <v>16620</v>
      </c>
      <c r="G125">
        <v>823.77105143377298</v>
      </c>
      <c r="H125">
        <v>823.77105143377298</v>
      </c>
      <c r="O125">
        <v>0</v>
      </c>
      <c r="P125">
        <v>0</v>
      </c>
      <c r="Q125" s="25"/>
    </row>
    <row r="126" spans="1:17" hidden="1" outlineLevel="3" x14ac:dyDescent="0.25">
      <c r="A126" t="s">
        <v>145</v>
      </c>
      <c r="B126" t="s">
        <v>146</v>
      </c>
      <c r="C126" t="s">
        <v>147</v>
      </c>
      <c r="D126" t="s">
        <v>5</v>
      </c>
      <c r="E126" t="s">
        <v>31</v>
      </c>
      <c r="F126">
        <v>399436</v>
      </c>
      <c r="G126">
        <v>10456.1333636777</v>
      </c>
      <c r="H126">
        <v>10456.1333636777</v>
      </c>
      <c r="O126">
        <v>0</v>
      </c>
      <c r="P126">
        <v>0</v>
      </c>
      <c r="Q126" s="25"/>
    </row>
    <row r="127" spans="1:17" hidden="1" outlineLevel="3" x14ac:dyDescent="0.25">
      <c r="A127" t="s">
        <v>145</v>
      </c>
      <c r="B127" t="s">
        <v>146</v>
      </c>
      <c r="C127" t="s">
        <v>147</v>
      </c>
      <c r="D127" t="s">
        <v>5</v>
      </c>
      <c r="E127" t="s">
        <v>32</v>
      </c>
      <c r="F127">
        <v>455732</v>
      </c>
      <c r="G127">
        <v>36468.320436959497</v>
      </c>
      <c r="H127">
        <v>35495.630405097902</v>
      </c>
      <c r="N127">
        <v>972.690031861629</v>
      </c>
      <c r="O127">
        <v>972.690031861629</v>
      </c>
      <c r="P127">
        <v>972.690031861629</v>
      </c>
      <c r="Q127" s="25" t="s">
        <v>61</v>
      </c>
    </row>
    <row r="128" spans="1:17" hidden="1" outlineLevel="3" x14ac:dyDescent="0.25">
      <c r="A128" t="s">
        <v>145</v>
      </c>
      <c r="B128" t="s">
        <v>146</v>
      </c>
      <c r="C128" t="s">
        <v>147</v>
      </c>
      <c r="D128" t="s">
        <v>5</v>
      </c>
      <c r="E128" t="s">
        <v>247</v>
      </c>
      <c r="F128">
        <v>1052162</v>
      </c>
      <c r="G128">
        <v>21207.8629949932</v>
      </c>
      <c r="H128">
        <v>21207.8629949932</v>
      </c>
      <c r="O128">
        <v>0</v>
      </c>
      <c r="P128">
        <v>0</v>
      </c>
      <c r="Q128" s="25"/>
    </row>
    <row r="129" spans="1:17" hidden="1" outlineLevel="3" x14ac:dyDescent="0.25">
      <c r="A129" t="s">
        <v>145</v>
      </c>
      <c r="B129" t="s">
        <v>146</v>
      </c>
      <c r="C129" t="s">
        <v>147</v>
      </c>
      <c r="D129" t="s">
        <v>5</v>
      </c>
      <c r="E129" t="s">
        <v>248</v>
      </c>
      <c r="F129">
        <v>442891</v>
      </c>
      <c r="G129">
        <v>6502.5944469731503</v>
      </c>
      <c r="M129">
        <v>6502.5944469731503</v>
      </c>
      <c r="O129">
        <v>6502.5944469731503</v>
      </c>
      <c r="P129">
        <v>6502.5944469731503</v>
      </c>
      <c r="Q129" s="25" t="s">
        <v>61</v>
      </c>
    </row>
    <row r="130" spans="1:17" hidden="1" outlineLevel="3" x14ac:dyDescent="0.25">
      <c r="A130" t="s">
        <v>145</v>
      </c>
      <c r="B130" t="s">
        <v>146</v>
      </c>
      <c r="C130" t="s">
        <v>147</v>
      </c>
      <c r="D130" t="s">
        <v>5</v>
      </c>
      <c r="E130" t="s">
        <v>249</v>
      </c>
      <c r="F130">
        <v>302137</v>
      </c>
      <c r="G130">
        <v>2407.3281747838</v>
      </c>
      <c r="H130">
        <v>2407.3281747838</v>
      </c>
      <c r="O130">
        <v>0</v>
      </c>
      <c r="P130">
        <v>0</v>
      </c>
      <c r="Q130" s="25"/>
    </row>
    <row r="131" spans="1:17" hidden="1" outlineLevel="3" x14ac:dyDescent="0.25">
      <c r="A131" t="s">
        <v>145</v>
      </c>
      <c r="B131" t="s">
        <v>146</v>
      </c>
      <c r="C131" t="s">
        <v>147</v>
      </c>
      <c r="D131" t="s">
        <v>5</v>
      </c>
      <c r="E131" t="s">
        <v>250</v>
      </c>
      <c r="F131">
        <v>487628</v>
      </c>
      <c r="G131">
        <v>73004.858898498002</v>
      </c>
      <c r="I131">
        <v>73004.858898498002</v>
      </c>
      <c r="O131">
        <v>0</v>
      </c>
      <c r="P131">
        <v>0</v>
      </c>
      <c r="Q131" s="25"/>
    </row>
    <row r="132" spans="1:17" hidden="1" outlineLevel="3" x14ac:dyDescent="0.25">
      <c r="A132" t="s">
        <v>145</v>
      </c>
      <c r="B132" t="s">
        <v>146</v>
      </c>
      <c r="C132" t="s">
        <v>147</v>
      </c>
      <c r="D132" t="s">
        <v>5</v>
      </c>
      <c r="E132" t="s">
        <v>72</v>
      </c>
      <c r="F132">
        <v>390470</v>
      </c>
      <c r="G132">
        <v>41209.604005462003</v>
      </c>
      <c r="H132">
        <v>41209.604005462003</v>
      </c>
      <c r="O132">
        <v>0</v>
      </c>
      <c r="P132">
        <v>0</v>
      </c>
      <c r="Q132" s="25"/>
    </row>
    <row r="133" spans="1:17" hidden="1" outlineLevel="3" x14ac:dyDescent="0.25">
      <c r="A133" t="s">
        <v>145</v>
      </c>
      <c r="B133" t="s">
        <v>146</v>
      </c>
      <c r="C133" t="s">
        <v>147</v>
      </c>
      <c r="D133" t="s">
        <v>5</v>
      </c>
      <c r="E133" t="s">
        <v>251</v>
      </c>
      <c r="F133">
        <v>80066</v>
      </c>
      <c r="G133">
        <v>-981.90714610833004</v>
      </c>
      <c r="M133">
        <v>-981.90714610833004</v>
      </c>
      <c r="O133">
        <v>-981.90714610833004</v>
      </c>
      <c r="P133">
        <v>-981.90714610833004</v>
      </c>
      <c r="Q133" s="25"/>
    </row>
    <row r="134" spans="1:17" hidden="1" outlineLevel="3" x14ac:dyDescent="0.25">
      <c r="A134" t="s">
        <v>145</v>
      </c>
      <c r="B134" t="s">
        <v>146</v>
      </c>
      <c r="C134" t="s">
        <v>147</v>
      </c>
      <c r="D134" t="s">
        <v>5</v>
      </c>
      <c r="E134" t="s">
        <v>252</v>
      </c>
      <c r="F134">
        <v>30623</v>
      </c>
      <c r="G134">
        <v>9688.5980883022294</v>
      </c>
      <c r="H134">
        <v>10946.631770596299</v>
      </c>
      <c r="J134">
        <v>-213.84842967683201</v>
      </c>
      <c r="L134">
        <v>-1044.1852526172099</v>
      </c>
      <c r="O134">
        <v>-1258.0336822940419</v>
      </c>
      <c r="P134">
        <v>-1044.1852526172099</v>
      </c>
      <c r="Q134" s="25"/>
    </row>
    <row r="135" spans="1:17" hidden="1" outlineLevel="3" x14ac:dyDescent="0.25">
      <c r="A135" t="s">
        <v>145</v>
      </c>
      <c r="B135" t="s">
        <v>146</v>
      </c>
      <c r="C135" t="s">
        <v>147</v>
      </c>
      <c r="D135" t="s">
        <v>5</v>
      </c>
      <c r="E135" t="s">
        <v>34</v>
      </c>
      <c r="F135">
        <v>158793</v>
      </c>
      <c r="G135">
        <v>10248.611743286299</v>
      </c>
      <c r="H135">
        <v>6579.6085571233498</v>
      </c>
      <c r="I135">
        <v>3627.6968593536599</v>
      </c>
      <c r="J135">
        <v>41.306326809285402</v>
      </c>
      <c r="O135">
        <v>41.306326809285402</v>
      </c>
      <c r="P135">
        <v>0</v>
      </c>
      <c r="Q135" s="25"/>
    </row>
    <row r="136" spans="1:17" hidden="1" outlineLevel="3" x14ac:dyDescent="0.25">
      <c r="A136" t="s">
        <v>145</v>
      </c>
      <c r="B136" t="s">
        <v>146</v>
      </c>
      <c r="C136" t="s">
        <v>147</v>
      </c>
      <c r="D136" t="s">
        <v>5</v>
      </c>
      <c r="E136" t="s">
        <v>86</v>
      </c>
      <c r="F136">
        <v>1139956</v>
      </c>
      <c r="G136">
        <v>3674.2944924897602</v>
      </c>
      <c r="H136">
        <v>3571.32453345471</v>
      </c>
      <c r="J136">
        <v>102.96995903504801</v>
      </c>
      <c r="O136">
        <v>102.96995903504801</v>
      </c>
      <c r="P136">
        <v>0</v>
      </c>
      <c r="Q136" s="25"/>
    </row>
    <row r="137" spans="1:17" hidden="1" outlineLevel="3" x14ac:dyDescent="0.25">
      <c r="A137" t="s">
        <v>145</v>
      </c>
      <c r="B137" t="s">
        <v>146</v>
      </c>
      <c r="C137" t="s">
        <v>147</v>
      </c>
      <c r="D137" t="s">
        <v>5</v>
      </c>
      <c r="E137" t="s">
        <v>253</v>
      </c>
      <c r="F137">
        <v>466624</v>
      </c>
      <c r="G137">
        <v>15842.319071461099</v>
      </c>
      <c r="H137">
        <v>15842.319071461099</v>
      </c>
      <c r="O137">
        <v>0</v>
      </c>
      <c r="P137">
        <v>0</v>
      </c>
      <c r="Q137" s="25"/>
    </row>
    <row r="138" spans="1:17" hidden="1" outlineLevel="3" x14ac:dyDescent="0.25">
      <c r="A138" t="s">
        <v>145</v>
      </c>
      <c r="B138" t="s">
        <v>146</v>
      </c>
      <c r="C138" t="s">
        <v>147</v>
      </c>
      <c r="D138" t="s">
        <v>5</v>
      </c>
      <c r="E138" t="s">
        <v>254</v>
      </c>
      <c r="F138">
        <v>2314</v>
      </c>
      <c r="G138">
        <v>-677.05962676376896</v>
      </c>
      <c r="L138">
        <v>-677.05962676376896</v>
      </c>
      <c r="O138">
        <v>-677.05962676376896</v>
      </c>
      <c r="P138">
        <v>-677.05962676376896</v>
      </c>
      <c r="Q138" s="25"/>
    </row>
    <row r="139" spans="1:17" hidden="1" outlineLevel="3" x14ac:dyDescent="0.25">
      <c r="A139" t="s">
        <v>145</v>
      </c>
      <c r="B139" t="s">
        <v>146</v>
      </c>
      <c r="C139" t="s">
        <v>147</v>
      </c>
      <c r="D139" t="s">
        <v>5</v>
      </c>
      <c r="E139" t="s">
        <v>255</v>
      </c>
      <c r="F139">
        <v>436287</v>
      </c>
      <c r="G139">
        <v>2240.9080564405999</v>
      </c>
      <c r="I139">
        <v>2240.9080564405999</v>
      </c>
      <c r="O139">
        <v>0</v>
      </c>
      <c r="P139">
        <v>0</v>
      </c>
      <c r="Q139" s="25"/>
    </row>
    <row r="140" spans="1:17" hidden="1" outlineLevel="3" x14ac:dyDescent="0.25">
      <c r="A140" t="s">
        <v>145</v>
      </c>
      <c r="B140" t="s">
        <v>146</v>
      </c>
      <c r="C140" t="s">
        <v>147</v>
      </c>
      <c r="D140" t="s">
        <v>5</v>
      </c>
      <c r="E140" t="s">
        <v>119</v>
      </c>
      <c r="F140">
        <v>78453</v>
      </c>
      <c r="G140">
        <v>2394.5152480655402</v>
      </c>
      <c r="H140">
        <v>507.08921256258498</v>
      </c>
      <c r="I140">
        <v>1887.4260355029601</v>
      </c>
      <c r="O140">
        <v>0</v>
      </c>
      <c r="P140">
        <v>0</v>
      </c>
      <c r="Q140" s="25"/>
    </row>
    <row r="141" spans="1:17" hidden="1" outlineLevel="3" x14ac:dyDescent="0.25">
      <c r="A141" t="s">
        <v>145</v>
      </c>
      <c r="B141" t="s">
        <v>146</v>
      </c>
      <c r="C141" t="s">
        <v>147</v>
      </c>
      <c r="D141" t="s">
        <v>5</v>
      </c>
      <c r="E141" t="s">
        <v>256</v>
      </c>
      <c r="F141">
        <v>354614</v>
      </c>
      <c r="G141">
        <v>3192.8425125170702</v>
      </c>
      <c r="L141">
        <v>3192.8425125170702</v>
      </c>
      <c r="O141">
        <v>3192.8425125170702</v>
      </c>
      <c r="P141">
        <v>3192.8425125170702</v>
      </c>
      <c r="Q141" s="25" t="s">
        <v>61</v>
      </c>
    </row>
    <row r="142" spans="1:17" hidden="1" outlineLevel="3" x14ac:dyDescent="0.25">
      <c r="A142" t="s">
        <v>145</v>
      </c>
      <c r="B142" t="s">
        <v>146</v>
      </c>
      <c r="C142" t="s">
        <v>147</v>
      </c>
      <c r="D142" t="s">
        <v>5</v>
      </c>
      <c r="E142" t="s">
        <v>257</v>
      </c>
      <c r="F142">
        <v>1052746</v>
      </c>
      <c r="G142">
        <v>337.33500227583102</v>
      </c>
      <c r="N142">
        <v>337.33500227583102</v>
      </c>
      <c r="O142">
        <v>337.33500227583102</v>
      </c>
      <c r="P142">
        <v>337.33500227583102</v>
      </c>
      <c r="Q142" s="25" t="s">
        <v>61</v>
      </c>
    </row>
    <row r="143" spans="1:17" hidden="1" outlineLevel="3" x14ac:dyDescent="0.25">
      <c r="A143" t="s">
        <v>145</v>
      </c>
      <c r="B143" t="s">
        <v>146</v>
      </c>
      <c r="C143" t="s">
        <v>147</v>
      </c>
      <c r="D143" t="s">
        <v>5</v>
      </c>
      <c r="E143" t="s">
        <v>74</v>
      </c>
      <c r="F143">
        <v>222916</v>
      </c>
      <c r="G143">
        <v>2349.7496586254001</v>
      </c>
      <c r="H143">
        <v>589.70186618115599</v>
      </c>
      <c r="I143">
        <v>1760.04779244424</v>
      </c>
      <c r="O143">
        <v>0</v>
      </c>
      <c r="P143">
        <v>0</v>
      </c>
      <c r="Q143" s="25"/>
    </row>
    <row r="144" spans="1:17" hidden="1" outlineLevel="3" x14ac:dyDescent="0.25">
      <c r="A144" t="s">
        <v>145</v>
      </c>
      <c r="B144" t="s">
        <v>146</v>
      </c>
      <c r="C144" t="s">
        <v>147</v>
      </c>
      <c r="D144" t="s">
        <v>5</v>
      </c>
      <c r="E144" t="s">
        <v>75</v>
      </c>
      <c r="F144">
        <v>88047</v>
      </c>
      <c r="G144">
        <v>21070.402822029999</v>
      </c>
      <c r="H144">
        <v>28480.461993627701</v>
      </c>
      <c r="I144">
        <v>-7410.0591715976298</v>
      </c>
      <c r="O144">
        <v>0</v>
      </c>
      <c r="P144">
        <v>0</v>
      </c>
      <c r="Q144" s="25"/>
    </row>
    <row r="145" spans="1:17" hidden="1" outlineLevel="3" x14ac:dyDescent="0.25">
      <c r="A145" t="s">
        <v>145</v>
      </c>
      <c r="B145" t="s">
        <v>146</v>
      </c>
      <c r="C145" t="s">
        <v>147</v>
      </c>
      <c r="D145" t="s">
        <v>5</v>
      </c>
      <c r="E145" t="s">
        <v>258</v>
      </c>
      <c r="F145">
        <v>263799</v>
      </c>
      <c r="G145">
        <v>867.432862994993</v>
      </c>
      <c r="L145">
        <v>867.432862994993</v>
      </c>
      <c r="O145">
        <v>867.432862994993</v>
      </c>
      <c r="P145">
        <v>867.432862994993</v>
      </c>
      <c r="Q145" s="25" t="s">
        <v>61</v>
      </c>
    </row>
    <row r="146" spans="1:17" hidden="1" outlineLevel="3" x14ac:dyDescent="0.25">
      <c r="A146" t="s">
        <v>145</v>
      </c>
      <c r="B146" t="s">
        <v>146</v>
      </c>
      <c r="C146" t="s">
        <v>147</v>
      </c>
      <c r="D146" t="s">
        <v>5</v>
      </c>
      <c r="E146" t="s">
        <v>121</v>
      </c>
      <c r="F146">
        <v>284084</v>
      </c>
      <c r="G146">
        <v>5484.0350477924403</v>
      </c>
      <c r="H146">
        <v>5484.0350477924403</v>
      </c>
      <c r="O146">
        <v>0</v>
      </c>
      <c r="P146">
        <v>0</v>
      </c>
      <c r="Q146" s="25"/>
    </row>
    <row r="147" spans="1:17" hidden="1" outlineLevel="3" x14ac:dyDescent="0.25">
      <c r="A147" t="s">
        <v>145</v>
      </c>
      <c r="B147" t="s">
        <v>146</v>
      </c>
      <c r="C147" t="s">
        <v>147</v>
      </c>
      <c r="D147" t="s">
        <v>5</v>
      </c>
      <c r="E147" t="s">
        <v>259</v>
      </c>
      <c r="F147">
        <v>490627</v>
      </c>
      <c r="G147">
        <v>3321.8252162039098</v>
      </c>
      <c r="H147">
        <v>3321.8252162039098</v>
      </c>
      <c r="O147">
        <v>0</v>
      </c>
      <c r="P147">
        <v>0</v>
      </c>
      <c r="Q147" s="25"/>
    </row>
    <row r="148" spans="1:17" hidden="1" outlineLevel="3" x14ac:dyDescent="0.25">
      <c r="A148" t="s">
        <v>145</v>
      </c>
      <c r="B148" t="s">
        <v>146</v>
      </c>
      <c r="C148" t="s">
        <v>147</v>
      </c>
      <c r="D148" t="s">
        <v>5</v>
      </c>
      <c r="E148" t="s">
        <v>35</v>
      </c>
      <c r="F148">
        <v>87926</v>
      </c>
      <c r="G148">
        <v>14304.858898498</v>
      </c>
      <c r="H148">
        <v>14304.858898498</v>
      </c>
      <c r="O148">
        <v>0</v>
      </c>
      <c r="P148">
        <v>0</v>
      </c>
      <c r="Q148" s="25"/>
    </row>
    <row r="149" spans="1:17" hidden="1" outlineLevel="3" x14ac:dyDescent="0.25">
      <c r="A149" t="s">
        <v>145</v>
      </c>
      <c r="B149" t="s">
        <v>146</v>
      </c>
      <c r="C149" t="s">
        <v>147</v>
      </c>
      <c r="D149" t="s">
        <v>5</v>
      </c>
      <c r="E149" t="s">
        <v>260</v>
      </c>
      <c r="F149">
        <v>1144711</v>
      </c>
      <c r="G149">
        <v>1064.72462448794</v>
      </c>
      <c r="H149">
        <v>1130.6895766954899</v>
      </c>
      <c r="I149">
        <v>-65.964952207555797</v>
      </c>
      <c r="O149">
        <v>0</v>
      </c>
      <c r="P149">
        <v>0</v>
      </c>
      <c r="Q149" s="25"/>
    </row>
    <row r="150" spans="1:17" hidden="1" outlineLevel="3" x14ac:dyDescent="0.25">
      <c r="A150" t="s">
        <v>145</v>
      </c>
      <c r="B150" t="s">
        <v>146</v>
      </c>
      <c r="C150" t="s">
        <v>147</v>
      </c>
      <c r="D150" t="s">
        <v>5</v>
      </c>
      <c r="E150" t="s">
        <v>261</v>
      </c>
      <c r="F150">
        <v>1142486</v>
      </c>
      <c r="G150">
        <v>-2533.0678197542102</v>
      </c>
      <c r="I150">
        <v>-2533.0678197542102</v>
      </c>
      <c r="O150">
        <v>0</v>
      </c>
      <c r="P150">
        <v>0</v>
      </c>
      <c r="Q150" s="25"/>
    </row>
    <row r="151" spans="1:17" hidden="1" outlineLevel="3" x14ac:dyDescent="0.25">
      <c r="A151" t="s">
        <v>145</v>
      </c>
      <c r="B151" t="s">
        <v>146</v>
      </c>
      <c r="C151" t="s">
        <v>147</v>
      </c>
      <c r="D151" t="s">
        <v>5</v>
      </c>
      <c r="E151" t="s">
        <v>262</v>
      </c>
      <c r="F151">
        <v>1079209</v>
      </c>
      <c r="G151">
        <v>3026.0468821119698</v>
      </c>
      <c r="I151">
        <v>3026.0468821119698</v>
      </c>
      <c r="O151">
        <v>0</v>
      </c>
      <c r="P151">
        <v>0</v>
      </c>
      <c r="Q151" s="25"/>
    </row>
    <row r="152" spans="1:17" hidden="1" outlineLevel="3" x14ac:dyDescent="0.25">
      <c r="A152" t="s">
        <v>145</v>
      </c>
      <c r="B152" t="s">
        <v>146</v>
      </c>
      <c r="C152" t="s">
        <v>147</v>
      </c>
      <c r="D152" t="s">
        <v>5</v>
      </c>
      <c r="E152" t="s">
        <v>138</v>
      </c>
      <c r="F152">
        <v>489542</v>
      </c>
      <c r="G152">
        <v>18173.361401911701</v>
      </c>
      <c r="H152">
        <v>18173.361401911701</v>
      </c>
      <c r="O152">
        <v>0</v>
      </c>
      <c r="P152">
        <v>0</v>
      </c>
      <c r="Q152" s="25"/>
    </row>
    <row r="153" spans="1:17" hidden="1" outlineLevel="3" x14ac:dyDescent="0.25">
      <c r="A153" t="s">
        <v>145</v>
      </c>
      <c r="B153" t="s">
        <v>146</v>
      </c>
      <c r="C153" t="s">
        <v>147</v>
      </c>
      <c r="D153" t="s">
        <v>5</v>
      </c>
      <c r="E153" t="s">
        <v>139</v>
      </c>
      <c r="F153">
        <v>1143407</v>
      </c>
      <c r="G153">
        <v>9961.8798361401896</v>
      </c>
      <c r="H153">
        <v>9961.8798361401896</v>
      </c>
      <c r="O153">
        <v>0</v>
      </c>
      <c r="P153">
        <v>0</v>
      </c>
      <c r="Q153" s="25"/>
    </row>
    <row r="154" spans="1:17" hidden="1" outlineLevel="3" x14ac:dyDescent="0.25">
      <c r="A154" t="s">
        <v>145</v>
      </c>
      <c r="B154" t="s">
        <v>146</v>
      </c>
      <c r="C154" t="s">
        <v>147</v>
      </c>
      <c r="D154" t="s">
        <v>5</v>
      </c>
      <c r="E154" t="s">
        <v>100</v>
      </c>
      <c r="F154">
        <v>407980</v>
      </c>
      <c r="G154">
        <v>7172.7924442421499</v>
      </c>
      <c r="H154">
        <v>7172.7924442421499</v>
      </c>
      <c r="O154">
        <v>0</v>
      </c>
      <c r="P154">
        <v>0</v>
      </c>
      <c r="Q154" s="25"/>
    </row>
    <row r="155" spans="1:17" hidden="1" outlineLevel="3" x14ac:dyDescent="0.25">
      <c r="A155" t="s">
        <v>145</v>
      </c>
      <c r="B155" t="s">
        <v>146</v>
      </c>
      <c r="C155" t="s">
        <v>147</v>
      </c>
      <c r="D155" t="s">
        <v>5</v>
      </c>
      <c r="E155" t="s">
        <v>263</v>
      </c>
      <c r="F155">
        <v>457437</v>
      </c>
      <c r="G155">
        <v>2457.65817023213</v>
      </c>
      <c r="H155">
        <v>1622.3600364132899</v>
      </c>
      <c r="J155">
        <v>810.11606736458805</v>
      </c>
      <c r="K155">
        <v>25.1820664542558</v>
      </c>
      <c r="O155">
        <v>835.29813381884389</v>
      </c>
      <c r="P155">
        <v>25.1820664542558</v>
      </c>
      <c r="Q155" s="25" t="s">
        <v>61</v>
      </c>
    </row>
    <row r="156" spans="1:17" hidden="1" outlineLevel="3" x14ac:dyDescent="0.25">
      <c r="A156" t="s">
        <v>145</v>
      </c>
      <c r="B156" t="s">
        <v>146</v>
      </c>
      <c r="C156" t="s">
        <v>147</v>
      </c>
      <c r="D156" t="s">
        <v>5</v>
      </c>
      <c r="E156" t="s">
        <v>264</v>
      </c>
      <c r="F156">
        <v>86971</v>
      </c>
      <c r="G156">
        <v>249.39690487027801</v>
      </c>
      <c r="J156">
        <v>239.97496586253999</v>
      </c>
      <c r="K156">
        <v>9.4219390077378193</v>
      </c>
      <c r="O156">
        <v>249.39690487027781</v>
      </c>
      <c r="P156">
        <v>9.4219390077378193</v>
      </c>
      <c r="Q156" s="25" t="s">
        <v>61</v>
      </c>
    </row>
    <row r="157" spans="1:17" hidden="1" outlineLevel="3" x14ac:dyDescent="0.25">
      <c r="A157" t="s">
        <v>145</v>
      </c>
      <c r="B157" t="s">
        <v>146</v>
      </c>
      <c r="C157" t="s">
        <v>147</v>
      </c>
      <c r="D157" t="s">
        <v>5</v>
      </c>
      <c r="E157" t="s">
        <v>140</v>
      </c>
      <c r="F157">
        <v>3303</v>
      </c>
      <c r="G157">
        <v>931.01957214383197</v>
      </c>
      <c r="I157">
        <v>931.01957214383197</v>
      </c>
      <c r="O157">
        <v>0</v>
      </c>
      <c r="P157">
        <v>0</v>
      </c>
      <c r="Q157" s="25"/>
    </row>
    <row r="158" spans="1:17" hidden="1" outlineLevel="3" x14ac:dyDescent="0.25">
      <c r="A158" t="s">
        <v>145</v>
      </c>
      <c r="B158" t="s">
        <v>146</v>
      </c>
      <c r="C158" t="s">
        <v>147</v>
      </c>
      <c r="D158" t="s">
        <v>5</v>
      </c>
      <c r="E158" t="s">
        <v>265</v>
      </c>
      <c r="F158">
        <v>492656</v>
      </c>
      <c r="G158">
        <v>5862.6081019572102</v>
      </c>
      <c r="H158">
        <v>612.710514337733</v>
      </c>
      <c r="I158">
        <v>3578.3682294037299</v>
      </c>
      <c r="L158">
        <v>1671.5293582157501</v>
      </c>
      <c r="O158">
        <v>1671.5293582157501</v>
      </c>
      <c r="P158">
        <v>1671.5293582157501</v>
      </c>
      <c r="Q158" s="25" t="s">
        <v>61</v>
      </c>
    </row>
    <row r="159" spans="1:17" hidden="1" outlineLevel="3" x14ac:dyDescent="0.25">
      <c r="A159" t="s">
        <v>145</v>
      </c>
      <c r="B159" t="s">
        <v>146</v>
      </c>
      <c r="C159" t="s">
        <v>147</v>
      </c>
      <c r="D159" t="s">
        <v>5</v>
      </c>
      <c r="E159" t="s">
        <v>266</v>
      </c>
      <c r="F159">
        <v>500524</v>
      </c>
      <c r="G159">
        <v>5898.9531178880297</v>
      </c>
      <c r="H159">
        <v>259.25125170687301</v>
      </c>
      <c r="I159">
        <v>5639.7018661811599</v>
      </c>
      <c r="O159">
        <v>0</v>
      </c>
      <c r="P159">
        <v>0</v>
      </c>
      <c r="Q159" s="25"/>
    </row>
    <row r="160" spans="1:17" hidden="1" outlineLevel="3" x14ac:dyDescent="0.25">
      <c r="A160" t="s">
        <v>145</v>
      </c>
      <c r="B160" t="s">
        <v>146</v>
      </c>
      <c r="C160" t="s">
        <v>147</v>
      </c>
      <c r="D160" t="s">
        <v>5</v>
      </c>
      <c r="E160" t="s">
        <v>267</v>
      </c>
      <c r="F160">
        <v>1082343</v>
      </c>
      <c r="G160">
        <v>1536.5953573054201</v>
      </c>
      <c r="I160">
        <v>1536.5953573054201</v>
      </c>
      <c r="O160">
        <v>0</v>
      </c>
      <c r="P160">
        <v>0</v>
      </c>
      <c r="Q160" s="25"/>
    </row>
    <row r="161" spans="1:17" hidden="1" outlineLevel="3" x14ac:dyDescent="0.25">
      <c r="A161" t="s">
        <v>145</v>
      </c>
      <c r="B161" t="s">
        <v>146</v>
      </c>
      <c r="C161" t="s">
        <v>147</v>
      </c>
      <c r="D161" t="s">
        <v>5</v>
      </c>
      <c r="E161" t="s">
        <v>268</v>
      </c>
      <c r="F161">
        <v>1018099</v>
      </c>
      <c r="G161">
        <v>1049.94310423305</v>
      </c>
      <c r="I161">
        <v>1049.94310423305</v>
      </c>
      <c r="O161">
        <v>0</v>
      </c>
      <c r="P161">
        <v>0</v>
      </c>
      <c r="Q161" s="25"/>
    </row>
    <row r="162" spans="1:17" hidden="1" outlineLevel="3" x14ac:dyDescent="0.25">
      <c r="A162" t="s">
        <v>145</v>
      </c>
      <c r="B162" t="s">
        <v>146</v>
      </c>
      <c r="C162" t="s">
        <v>147</v>
      </c>
      <c r="D162" t="s">
        <v>5</v>
      </c>
      <c r="E162" t="s">
        <v>269</v>
      </c>
      <c r="F162">
        <v>1042481</v>
      </c>
      <c r="G162">
        <v>819.24214838416003</v>
      </c>
      <c r="H162">
        <v>819.24214838416003</v>
      </c>
      <c r="O162">
        <v>0</v>
      </c>
      <c r="P162">
        <v>0</v>
      </c>
      <c r="Q162" s="25"/>
    </row>
    <row r="163" spans="1:17" hidden="1" outlineLevel="3" x14ac:dyDescent="0.25">
      <c r="A163" t="s">
        <v>145</v>
      </c>
      <c r="B163" t="s">
        <v>146</v>
      </c>
      <c r="C163" t="s">
        <v>147</v>
      </c>
      <c r="D163" t="s">
        <v>5</v>
      </c>
      <c r="E163" t="s">
        <v>270</v>
      </c>
      <c r="F163">
        <v>456161</v>
      </c>
      <c r="G163">
        <v>8931.2926718252202</v>
      </c>
      <c r="H163">
        <v>8931.2926718252202</v>
      </c>
      <c r="O163">
        <v>0</v>
      </c>
      <c r="P163">
        <v>0</v>
      </c>
      <c r="Q163" s="25"/>
    </row>
    <row r="164" spans="1:17" hidden="1" outlineLevel="3" x14ac:dyDescent="0.25">
      <c r="A164" t="s">
        <v>145</v>
      </c>
      <c r="B164" t="s">
        <v>146</v>
      </c>
      <c r="C164" t="s">
        <v>147</v>
      </c>
      <c r="D164" t="s">
        <v>5</v>
      </c>
      <c r="E164" t="s">
        <v>142</v>
      </c>
      <c r="F164">
        <v>470169</v>
      </c>
      <c r="G164">
        <v>798.58898497951805</v>
      </c>
      <c r="H164">
        <v>798.58898497951805</v>
      </c>
      <c r="O164">
        <v>0</v>
      </c>
      <c r="P164">
        <v>0</v>
      </c>
      <c r="Q164" s="25"/>
    </row>
    <row r="165" spans="1:17" hidden="1" outlineLevel="3" x14ac:dyDescent="0.25">
      <c r="A165" t="s">
        <v>145</v>
      </c>
      <c r="B165" t="s">
        <v>146</v>
      </c>
      <c r="C165" t="s">
        <v>147</v>
      </c>
      <c r="D165" t="s">
        <v>5</v>
      </c>
      <c r="E165" t="s">
        <v>271</v>
      </c>
      <c r="F165">
        <v>11398</v>
      </c>
      <c r="G165">
        <v>28829.585798816599</v>
      </c>
      <c r="H165">
        <v>26056.690942193902</v>
      </c>
      <c r="I165">
        <v>2772.89485662267</v>
      </c>
      <c r="O165">
        <v>0</v>
      </c>
      <c r="P165">
        <v>0</v>
      </c>
      <c r="Q165" s="25"/>
    </row>
    <row r="166" spans="1:17" hidden="1" outlineLevel="3" x14ac:dyDescent="0.25">
      <c r="A166" t="s">
        <v>145</v>
      </c>
      <c r="B166" t="s">
        <v>146</v>
      </c>
      <c r="C166" t="s">
        <v>147</v>
      </c>
      <c r="D166" t="s">
        <v>5</v>
      </c>
      <c r="E166" t="s">
        <v>272</v>
      </c>
      <c r="F166">
        <v>1081467</v>
      </c>
      <c r="G166">
        <v>2010.2412380518899</v>
      </c>
      <c r="I166">
        <v>2010.2412380518899</v>
      </c>
      <c r="O166">
        <v>0</v>
      </c>
      <c r="P166">
        <v>0</v>
      </c>
      <c r="Q166" s="25"/>
    </row>
    <row r="167" spans="1:17" hidden="1" outlineLevel="3" x14ac:dyDescent="0.25">
      <c r="A167" t="s">
        <v>145</v>
      </c>
      <c r="B167" t="s">
        <v>146</v>
      </c>
      <c r="C167" t="s">
        <v>147</v>
      </c>
      <c r="D167" t="s">
        <v>5</v>
      </c>
      <c r="E167" t="s">
        <v>89</v>
      </c>
      <c r="F167">
        <v>86309</v>
      </c>
      <c r="G167">
        <v>1926.94583522986</v>
      </c>
      <c r="I167">
        <v>1926.94583522986</v>
      </c>
      <c r="O167">
        <v>0</v>
      </c>
      <c r="P167">
        <v>0</v>
      </c>
      <c r="Q167" s="25"/>
    </row>
    <row r="168" spans="1:17" hidden="1" outlineLevel="3" x14ac:dyDescent="0.25">
      <c r="A168" t="s">
        <v>145</v>
      </c>
      <c r="B168" t="s">
        <v>146</v>
      </c>
      <c r="C168" t="s">
        <v>147</v>
      </c>
      <c r="D168" t="s">
        <v>5</v>
      </c>
      <c r="E168" t="s">
        <v>273</v>
      </c>
      <c r="F168">
        <v>87055</v>
      </c>
      <c r="G168">
        <v>171.13108784706401</v>
      </c>
      <c r="H168">
        <v>171.13108784706401</v>
      </c>
      <c r="O168">
        <v>0</v>
      </c>
      <c r="P168">
        <v>0</v>
      </c>
      <c r="Q168" s="25"/>
    </row>
    <row r="169" spans="1:17" hidden="1" outlineLevel="3" x14ac:dyDescent="0.25">
      <c r="A169" t="s">
        <v>145</v>
      </c>
      <c r="B169" t="s">
        <v>146</v>
      </c>
      <c r="C169" t="s">
        <v>147</v>
      </c>
      <c r="D169" t="s">
        <v>5</v>
      </c>
      <c r="E169" t="s">
        <v>274</v>
      </c>
      <c r="F169">
        <v>447443</v>
      </c>
      <c r="G169">
        <v>786.59535730541597</v>
      </c>
      <c r="M169">
        <v>786.59535730541597</v>
      </c>
      <c r="O169">
        <v>786.59535730541597</v>
      </c>
      <c r="P169">
        <v>786.59535730541597</v>
      </c>
      <c r="Q169" s="25" t="s">
        <v>61</v>
      </c>
    </row>
    <row r="170" spans="1:17" hidden="1" outlineLevel="3" x14ac:dyDescent="0.25">
      <c r="A170" t="s">
        <v>145</v>
      </c>
      <c r="B170" t="s">
        <v>146</v>
      </c>
      <c r="C170" t="s">
        <v>147</v>
      </c>
      <c r="D170" t="s">
        <v>5</v>
      </c>
      <c r="E170" t="s">
        <v>275</v>
      </c>
      <c r="F170">
        <v>87222</v>
      </c>
      <c r="G170">
        <v>13538.154301320001</v>
      </c>
      <c r="H170">
        <v>13538.154301320001</v>
      </c>
      <c r="O170">
        <v>0</v>
      </c>
      <c r="P170">
        <v>0</v>
      </c>
      <c r="Q170" s="25"/>
    </row>
    <row r="171" spans="1:17" hidden="1" outlineLevel="3" x14ac:dyDescent="0.25">
      <c r="A171" t="s">
        <v>145</v>
      </c>
      <c r="B171" t="s">
        <v>146</v>
      </c>
      <c r="C171" t="s">
        <v>147</v>
      </c>
      <c r="D171" t="s">
        <v>5</v>
      </c>
      <c r="E171" t="s">
        <v>276</v>
      </c>
      <c r="F171">
        <v>502419</v>
      </c>
      <c r="G171">
        <v>1519.93627674101</v>
      </c>
      <c r="H171">
        <v>1519.93627674101</v>
      </c>
      <c r="O171">
        <v>0</v>
      </c>
      <c r="P171">
        <v>0</v>
      </c>
      <c r="Q171" s="25"/>
    </row>
    <row r="172" spans="1:17" hidden="1" outlineLevel="3" x14ac:dyDescent="0.25">
      <c r="A172" t="s">
        <v>145</v>
      </c>
      <c r="B172" t="s">
        <v>146</v>
      </c>
      <c r="C172" t="s">
        <v>147</v>
      </c>
      <c r="D172" t="s">
        <v>5</v>
      </c>
      <c r="E172" t="s">
        <v>277</v>
      </c>
      <c r="F172">
        <v>9419</v>
      </c>
      <c r="G172">
        <v>162.73327264451501</v>
      </c>
      <c r="I172">
        <v>162.73327264451501</v>
      </c>
      <c r="O172">
        <v>0</v>
      </c>
      <c r="P172">
        <v>0</v>
      </c>
      <c r="Q172" s="25"/>
    </row>
    <row r="173" spans="1:17" hidden="1" outlineLevel="3" x14ac:dyDescent="0.25">
      <c r="A173" t="s">
        <v>145</v>
      </c>
      <c r="B173" t="s">
        <v>146</v>
      </c>
      <c r="C173" t="s">
        <v>147</v>
      </c>
      <c r="D173" t="s">
        <v>5</v>
      </c>
      <c r="E173" t="s">
        <v>278</v>
      </c>
      <c r="F173">
        <v>4098</v>
      </c>
      <c r="G173">
        <v>1193.5821574874799</v>
      </c>
      <c r="H173">
        <v>1193.5821574874799</v>
      </c>
      <c r="O173">
        <v>0</v>
      </c>
      <c r="P173">
        <v>0</v>
      </c>
      <c r="Q173" s="25"/>
    </row>
    <row r="174" spans="1:17" hidden="1" outlineLevel="3" x14ac:dyDescent="0.25">
      <c r="A174" t="s">
        <v>145</v>
      </c>
      <c r="B174" t="s">
        <v>146</v>
      </c>
      <c r="C174" t="s">
        <v>147</v>
      </c>
      <c r="D174" t="s">
        <v>5</v>
      </c>
      <c r="E174" t="s">
        <v>279</v>
      </c>
      <c r="F174">
        <v>30165</v>
      </c>
      <c r="G174">
        <v>-5235.5826126536203</v>
      </c>
      <c r="J174">
        <v>-5235.5826126536203</v>
      </c>
      <c r="O174">
        <v>-5235.5826126536203</v>
      </c>
      <c r="P174">
        <v>0</v>
      </c>
      <c r="Q174" s="25"/>
    </row>
    <row r="175" spans="1:17" hidden="1" outlineLevel="3" x14ac:dyDescent="0.25">
      <c r="A175" t="s">
        <v>145</v>
      </c>
      <c r="B175" t="s">
        <v>146</v>
      </c>
      <c r="C175" t="s">
        <v>147</v>
      </c>
      <c r="D175" t="s">
        <v>5</v>
      </c>
      <c r="E175" t="s">
        <v>39</v>
      </c>
      <c r="F175">
        <v>1005147</v>
      </c>
      <c r="G175">
        <v>1670.55075102412</v>
      </c>
      <c r="L175">
        <v>1670.55075102412</v>
      </c>
      <c r="O175">
        <v>1670.55075102412</v>
      </c>
      <c r="P175">
        <v>1670.55075102412</v>
      </c>
      <c r="Q175" s="25" t="s">
        <v>61</v>
      </c>
    </row>
    <row r="176" spans="1:17" hidden="1" outlineLevel="3" x14ac:dyDescent="0.25">
      <c r="A176" t="s">
        <v>145</v>
      </c>
      <c r="B176" t="s">
        <v>146</v>
      </c>
      <c r="C176" t="s">
        <v>147</v>
      </c>
      <c r="D176" t="s">
        <v>5</v>
      </c>
      <c r="E176" t="s">
        <v>280</v>
      </c>
      <c r="F176">
        <v>3026</v>
      </c>
      <c r="G176">
        <v>736.97086936731898</v>
      </c>
      <c r="I176">
        <v>736.97086936731898</v>
      </c>
      <c r="O176">
        <v>0</v>
      </c>
      <c r="P176">
        <v>0</v>
      </c>
      <c r="Q176" s="25"/>
    </row>
    <row r="177" spans="1:17" hidden="1" outlineLevel="3" x14ac:dyDescent="0.25">
      <c r="A177" t="s">
        <v>145</v>
      </c>
      <c r="B177" t="s">
        <v>146</v>
      </c>
      <c r="C177" t="s">
        <v>147</v>
      </c>
      <c r="D177" t="s">
        <v>5</v>
      </c>
      <c r="E177" t="s">
        <v>66</v>
      </c>
      <c r="F177">
        <v>87179</v>
      </c>
      <c r="G177">
        <v>618.28629949931701</v>
      </c>
      <c r="K177">
        <v>618.28629949931701</v>
      </c>
      <c r="O177">
        <v>618.28629949931701</v>
      </c>
      <c r="P177">
        <v>618.28629949931701</v>
      </c>
      <c r="Q177" s="25" t="s">
        <v>61</v>
      </c>
    </row>
    <row r="178" spans="1:17" hidden="1" outlineLevel="3" x14ac:dyDescent="0.25">
      <c r="A178" t="s">
        <v>145</v>
      </c>
      <c r="B178" t="s">
        <v>146</v>
      </c>
      <c r="C178" t="s">
        <v>147</v>
      </c>
      <c r="D178" t="s">
        <v>5</v>
      </c>
      <c r="E178" t="s">
        <v>281</v>
      </c>
      <c r="F178">
        <v>6724</v>
      </c>
      <c r="G178">
        <v>595.45971779699596</v>
      </c>
      <c r="H178">
        <v>595.45971779699596</v>
      </c>
      <c r="O178">
        <v>0</v>
      </c>
      <c r="P178">
        <v>0</v>
      </c>
      <c r="Q178" s="25"/>
    </row>
    <row r="179" spans="1:17" hidden="1" outlineLevel="3" x14ac:dyDescent="0.25">
      <c r="A179" t="s">
        <v>145</v>
      </c>
      <c r="B179" t="s">
        <v>146</v>
      </c>
      <c r="C179" t="s">
        <v>147</v>
      </c>
      <c r="D179" t="s">
        <v>5</v>
      </c>
      <c r="E179" t="s">
        <v>282</v>
      </c>
      <c r="F179">
        <v>84591</v>
      </c>
      <c r="G179">
        <v>9006.4292216659105</v>
      </c>
      <c r="H179">
        <v>9006.4292216659105</v>
      </c>
      <c r="O179">
        <v>0</v>
      </c>
      <c r="P179">
        <v>0</v>
      </c>
      <c r="Q179" s="25"/>
    </row>
    <row r="180" spans="1:17" hidden="1" outlineLevel="3" x14ac:dyDescent="0.25">
      <c r="A180" t="s">
        <v>145</v>
      </c>
      <c r="B180" t="s">
        <v>146</v>
      </c>
      <c r="C180" t="s">
        <v>147</v>
      </c>
      <c r="D180" t="s">
        <v>5</v>
      </c>
      <c r="E180" t="s">
        <v>91</v>
      </c>
      <c r="F180">
        <v>2836</v>
      </c>
      <c r="G180">
        <v>26480.427856167498</v>
      </c>
      <c r="H180">
        <v>27638.336367774202</v>
      </c>
      <c r="I180">
        <v>-367.10286754665498</v>
      </c>
      <c r="J180">
        <v>-790.80564406008205</v>
      </c>
      <c r="O180">
        <v>-790.80564406008205</v>
      </c>
      <c r="P180">
        <v>0</v>
      </c>
      <c r="Q180" s="25"/>
    </row>
    <row r="181" spans="1:17" hidden="1" outlineLevel="3" x14ac:dyDescent="0.25">
      <c r="A181" t="s">
        <v>145</v>
      </c>
      <c r="B181" t="s">
        <v>146</v>
      </c>
      <c r="C181" t="s">
        <v>147</v>
      </c>
      <c r="D181" t="s">
        <v>5</v>
      </c>
      <c r="E181" t="s">
        <v>283</v>
      </c>
      <c r="F181">
        <v>5747</v>
      </c>
      <c r="G181">
        <v>-591.13563950842104</v>
      </c>
      <c r="H181">
        <v>234.00091033227099</v>
      </c>
      <c r="K181">
        <v>-825.13654984069206</v>
      </c>
      <c r="O181">
        <v>-825.13654984069206</v>
      </c>
      <c r="P181">
        <v>-825.13654984069206</v>
      </c>
      <c r="Q181" s="25"/>
    </row>
    <row r="182" spans="1:17" hidden="1" outlineLevel="3" x14ac:dyDescent="0.25">
      <c r="A182" t="s">
        <v>145</v>
      </c>
      <c r="B182" t="s">
        <v>146</v>
      </c>
      <c r="C182" t="s">
        <v>147</v>
      </c>
      <c r="D182" t="s">
        <v>5</v>
      </c>
      <c r="E182" t="s">
        <v>284</v>
      </c>
      <c r="F182">
        <v>10922</v>
      </c>
      <c r="G182">
        <v>839.54255803368198</v>
      </c>
      <c r="H182">
        <v>839.54255803368198</v>
      </c>
      <c r="O182">
        <v>0</v>
      </c>
      <c r="P182">
        <v>0</v>
      </c>
      <c r="Q182" s="25"/>
    </row>
    <row r="183" spans="1:17" hidden="1" outlineLevel="3" x14ac:dyDescent="0.25">
      <c r="A183" t="s">
        <v>145</v>
      </c>
      <c r="B183" t="s">
        <v>146</v>
      </c>
      <c r="C183" t="s">
        <v>147</v>
      </c>
      <c r="D183" t="s">
        <v>5</v>
      </c>
      <c r="E183" t="s">
        <v>285</v>
      </c>
      <c r="F183">
        <v>2820</v>
      </c>
      <c r="G183">
        <v>8829.6199362767402</v>
      </c>
      <c r="H183">
        <v>7235.7419208010897</v>
      </c>
      <c r="J183">
        <v>1593.87801547565</v>
      </c>
      <c r="O183">
        <v>1593.87801547565</v>
      </c>
      <c r="P183">
        <v>0</v>
      </c>
      <c r="Q183" s="25"/>
    </row>
    <row r="184" spans="1:17" hidden="1" outlineLevel="3" x14ac:dyDescent="0.25">
      <c r="A184" t="s">
        <v>145</v>
      </c>
      <c r="B184" t="s">
        <v>146</v>
      </c>
      <c r="C184" t="s">
        <v>147</v>
      </c>
      <c r="D184" t="s">
        <v>5</v>
      </c>
      <c r="E184" t="s">
        <v>286</v>
      </c>
      <c r="F184">
        <v>7177</v>
      </c>
      <c r="G184">
        <v>4185.1843422849297</v>
      </c>
      <c r="I184">
        <v>4185.1843422849297</v>
      </c>
      <c r="O184">
        <v>0</v>
      </c>
      <c r="P184">
        <v>0</v>
      </c>
      <c r="Q184" s="25"/>
    </row>
    <row r="185" spans="1:17" hidden="1" outlineLevel="3" x14ac:dyDescent="0.25">
      <c r="A185" t="s">
        <v>145</v>
      </c>
      <c r="B185" t="s">
        <v>146</v>
      </c>
      <c r="C185" t="s">
        <v>147</v>
      </c>
      <c r="D185" t="s">
        <v>5</v>
      </c>
      <c r="E185" t="s">
        <v>287</v>
      </c>
      <c r="F185">
        <v>12876</v>
      </c>
      <c r="G185">
        <v>18826.0582612654</v>
      </c>
      <c r="H185">
        <v>18826.0582612654</v>
      </c>
      <c r="O185">
        <v>0</v>
      </c>
      <c r="P185">
        <v>0</v>
      </c>
      <c r="Q185" s="25"/>
    </row>
    <row r="186" spans="1:17" hidden="1" outlineLevel="3" x14ac:dyDescent="0.25">
      <c r="A186" t="s">
        <v>145</v>
      </c>
      <c r="B186" t="s">
        <v>146</v>
      </c>
      <c r="C186" t="s">
        <v>147</v>
      </c>
      <c r="D186" t="s">
        <v>5</v>
      </c>
      <c r="E186" t="s">
        <v>126</v>
      </c>
      <c r="F186">
        <v>12416</v>
      </c>
      <c r="G186">
        <v>7113.1770596267597</v>
      </c>
      <c r="H186">
        <v>3537.1643149749698</v>
      </c>
      <c r="I186">
        <v>3576.0127446517999</v>
      </c>
      <c r="O186">
        <v>0</v>
      </c>
      <c r="P186">
        <v>0</v>
      </c>
      <c r="Q186" s="25"/>
    </row>
    <row r="187" spans="1:17" hidden="1" outlineLevel="3" x14ac:dyDescent="0.25">
      <c r="A187" t="s">
        <v>145</v>
      </c>
      <c r="B187" t="s">
        <v>146</v>
      </c>
      <c r="C187" t="s">
        <v>147</v>
      </c>
      <c r="D187" t="s">
        <v>5</v>
      </c>
      <c r="E187" t="s">
        <v>288</v>
      </c>
      <c r="F187">
        <v>4486</v>
      </c>
      <c r="G187">
        <v>-45.846609012289498</v>
      </c>
      <c r="M187">
        <v>-45.846609012289498</v>
      </c>
      <c r="O187">
        <v>-45.846609012289498</v>
      </c>
      <c r="P187">
        <v>-45.846609012289498</v>
      </c>
      <c r="Q187" s="25"/>
    </row>
    <row r="188" spans="1:17" hidden="1" outlineLevel="3" x14ac:dyDescent="0.25">
      <c r="A188" t="s">
        <v>145</v>
      </c>
      <c r="B188" t="s">
        <v>146</v>
      </c>
      <c r="C188" t="s">
        <v>147</v>
      </c>
      <c r="D188" t="s">
        <v>5</v>
      </c>
      <c r="E188" t="s">
        <v>289</v>
      </c>
      <c r="F188">
        <v>2837</v>
      </c>
      <c r="G188">
        <v>26.854802002730999</v>
      </c>
      <c r="I188">
        <v>2133.4319526627201</v>
      </c>
      <c r="L188">
        <v>-2106.5771506599899</v>
      </c>
      <c r="O188">
        <v>-2106.5771506599899</v>
      </c>
      <c r="P188">
        <v>-2106.5771506599899</v>
      </c>
      <c r="Q188" s="25"/>
    </row>
    <row r="189" spans="1:17" hidden="1" outlineLevel="3" x14ac:dyDescent="0.25">
      <c r="A189" t="s">
        <v>145</v>
      </c>
      <c r="B189" t="s">
        <v>146</v>
      </c>
      <c r="C189" t="s">
        <v>147</v>
      </c>
      <c r="D189" t="s">
        <v>5</v>
      </c>
      <c r="E189" t="s">
        <v>290</v>
      </c>
      <c r="F189">
        <v>2906</v>
      </c>
      <c r="G189">
        <v>14319.3331816113</v>
      </c>
      <c r="H189">
        <v>13220.004551661399</v>
      </c>
      <c r="I189">
        <v>407.988165680473</v>
      </c>
      <c r="L189">
        <v>691.34046426945804</v>
      </c>
      <c r="O189">
        <v>691.34046426945804</v>
      </c>
      <c r="P189">
        <v>691.34046426945804</v>
      </c>
      <c r="Q189" s="25" t="s">
        <v>61</v>
      </c>
    </row>
    <row r="190" spans="1:17" hidden="1" outlineLevel="3" x14ac:dyDescent="0.25">
      <c r="A190" t="s">
        <v>145</v>
      </c>
      <c r="B190" t="s">
        <v>146</v>
      </c>
      <c r="C190" t="s">
        <v>147</v>
      </c>
      <c r="D190" t="s">
        <v>5</v>
      </c>
      <c r="E190" t="s">
        <v>291</v>
      </c>
      <c r="F190">
        <v>4349</v>
      </c>
      <c r="G190">
        <v>3300.11379153391</v>
      </c>
      <c r="I190">
        <v>3300.11379153391</v>
      </c>
      <c r="O190">
        <v>0</v>
      </c>
      <c r="P190">
        <v>0</v>
      </c>
      <c r="Q190" s="25"/>
    </row>
    <row r="191" spans="1:17" hidden="1" outlineLevel="3" x14ac:dyDescent="0.25">
      <c r="A191" t="s">
        <v>145</v>
      </c>
      <c r="B191" t="s">
        <v>146</v>
      </c>
      <c r="C191" t="s">
        <v>147</v>
      </c>
      <c r="D191" t="s">
        <v>5</v>
      </c>
      <c r="E191" t="s">
        <v>292</v>
      </c>
      <c r="F191">
        <v>8842</v>
      </c>
      <c r="G191">
        <v>3247.9176149294499</v>
      </c>
      <c r="H191">
        <v>3405.6895766954899</v>
      </c>
      <c r="L191">
        <v>-157.771961766045</v>
      </c>
      <c r="O191">
        <v>-157.771961766045</v>
      </c>
      <c r="P191">
        <v>-157.771961766045</v>
      </c>
      <c r="Q191" s="25"/>
    </row>
    <row r="192" spans="1:17" hidden="1" outlineLevel="3" x14ac:dyDescent="0.25">
      <c r="A192" t="s">
        <v>145</v>
      </c>
      <c r="B192" t="s">
        <v>146</v>
      </c>
      <c r="C192" t="s">
        <v>147</v>
      </c>
      <c r="D192" t="s">
        <v>5</v>
      </c>
      <c r="E192" t="s">
        <v>293</v>
      </c>
      <c r="F192">
        <v>15268</v>
      </c>
      <c r="G192">
        <v>3439.8384160218502</v>
      </c>
      <c r="H192">
        <v>3439.8384160218502</v>
      </c>
      <c r="O192">
        <v>0</v>
      </c>
      <c r="P192">
        <v>0</v>
      </c>
      <c r="Q192" s="25"/>
    </row>
    <row r="193" spans="1:17" hidden="1" outlineLevel="3" x14ac:dyDescent="0.25">
      <c r="A193" t="s">
        <v>145</v>
      </c>
      <c r="B193" t="s">
        <v>146</v>
      </c>
      <c r="C193" t="s">
        <v>147</v>
      </c>
      <c r="D193" t="s">
        <v>5</v>
      </c>
      <c r="E193" t="s">
        <v>294</v>
      </c>
      <c r="F193">
        <v>3281</v>
      </c>
      <c r="G193">
        <v>1275.95584888484</v>
      </c>
      <c r="H193">
        <v>1275.95584888484</v>
      </c>
      <c r="O193">
        <v>0</v>
      </c>
      <c r="P193">
        <v>0</v>
      </c>
      <c r="Q193" s="25"/>
    </row>
    <row r="194" spans="1:17" hidden="1" outlineLevel="3" x14ac:dyDescent="0.25">
      <c r="A194" t="s">
        <v>145</v>
      </c>
      <c r="B194" t="s">
        <v>146</v>
      </c>
      <c r="C194" t="s">
        <v>147</v>
      </c>
      <c r="D194" t="s">
        <v>5</v>
      </c>
      <c r="E194" t="s">
        <v>60</v>
      </c>
      <c r="F194">
        <v>15567</v>
      </c>
      <c r="G194">
        <v>194.53800637232601</v>
      </c>
      <c r="H194">
        <v>194.53800637232601</v>
      </c>
      <c r="O194">
        <v>0</v>
      </c>
      <c r="P194">
        <v>0</v>
      </c>
      <c r="Q194" s="25"/>
    </row>
    <row r="195" spans="1:17" hidden="1" outlineLevel="3" x14ac:dyDescent="0.25">
      <c r="A195" t="s">
        <v>145</v>
      </c>
      <c r="B195" t="s">
        <v>146</v>
      </c>
      <c r="C195" t="s">
        <v>147</v>
      </c>
      <c r="D195" t="s">
        <v>5</v>
      </c>
      <c r="E195" t="s">
        <v>41</v>
      </c>
      <c r="F195">
        <v>4458</v>
      </c>
      <c r="G195">
        <v>248.23623122439699</v>
      </c>
      <c r="H195">
        <v>248.23623122439699</v>
      </c>
      <c r="O195">
        <v>0</v>
      </c>
      <c r="P195">
        <v>0</v>
      </c>
      <c r="Q195" s="25"/>
    </row>
    <row r="196" spans="1:17" hidden="1" outlineLevel="3" x14ac:dyDescent="0.25">
      <c r="A196" t="s">
        <v>145</v>
      </c>
      <c r="B196" t="s">
        <v>146</v>
      </c>
      <c r="C196" t="s">
        <v>147</v>
      </c>
      <c r="D196" t="s">
        <v>5</v>
      </c>
      <c r="E196" t="s">
        <v>295</v>
      </c>
      <c r="F196">
        <v>320012</v>
      </c>
      <c r="G196">
        <v>1004.14201183432</v>
      </c>
      <c r="I196">
        <v>1016.53390987711</v>
      </c>
      <c r="J196">
        <v>-12.3918980427856</v>
      </c>
      <c r="O196">
        <v>-12.3918980427856</v>
      </c>
      <c r="P196">
        <v>0</v>
      </c>
      <c r="Q196" s="25"/>
    </row>
    <row r="197" spans="1:17" hidden="1" outlineLevel="3" x14ac:dyDescent="0.25">
      <c r="A197" t="s">
        <v>145</v>
      </c>
      <c r="B197" t="s">
        <v>146</v>
      </c>
      <c r="C197" t="s">
        <v>147</v>
      </c>
      <c r="D197" t="s">
        <v>5</v>
      </c>
      <c r="E197" t="s">
        <v>296</v>
      </c>
      <c r="F197">
        <v>455782</v>
      </c>
      <c r="G197">
        <v>68.274920345926304</v>
      </c>
      <c r="L197">
        <v>68.274920345926304</v>
      </c>
      <c r="O197">
        <v>68.274920345926304</v>
      </c>
      <c r="P197">
        <v>68.274920345926304</v>
      </c>
      <c r="Q197" s="25" t="s">
        <v>61</v>
      </c>
    </row>
    <row r="198" spans="1:17" hidden="1" outlineLevel="3" x14ac:dyDescent="0.25">
      <c r="A198" t="s">
        <v>145</v>
      </c>
      <c r="B198" t="s">
        <v>146</v>
      </c>
      <c r="C198" t="s">
        <v>147</v>
      </c>
      <c r="D198" t="s">
        <v>5</v>
      </c>
      <c r="E198" t="s">
        <v>297</v>
      </c>
      <c r="F198">
        <v>379807</v>
      </c>
      <c r="G198">
        <v>4660.6395084205697</v>
      </c>
      <c r="H198">
        <v>4660.6395084205697</v>
      </c>
      <c r="O198">
        <v>0</v>
      </c>
      <c r="P198">
        <v>0</v>
      </c>
      <c r="Q198" s="25"/>
    </row>
    <row r="199" spans="1:17" s="25" customFormat="1" outlineLevel="2" collapsed="1" x14ac:dyDescent="0.25">
      <c r="D199" s="19" t="s">
        <v>46</v>
      </c>
      <c r="G199" s="25">
        <f>SUBTOTAL(3,G2:G198)</f>
        <v>197</v>
      </c>
      <c r="Q199" s="25">
        <f>SUBTOTAL(3,Q2:Q198)</f>
        <v>35</v>
      </c>
    </row>
    <row r="200" spans="1:17" s="25" customFormat="1" outlineLevel="1" x14ac:dyDescent="0.25">
      <c r="D200" s="19" t="s">
        <v>42</v>
      </c>
      <c r="G200" s="25">
        <f t="shared" ref="G200:P200" si="0">SUBTOTAL(9,G2:G198)</f>
        <v>1246528.7551206183</v>
      </c>
      <c r="H200" s="25">
        <f t="shared" si="0"/>
        <v>1116397.1096950385</v>
      </c>
      <c r="I200" s="25">
        <f t="shared" si="0"/>
        <v>87621.22212107433</v>
      </c>
      <c r="J200" s="25">
        <f t="shared" si="0"/>
        <v>17712.983614019147</v>
      </c>
      <c r="K200" s="25">
        <f t="shared" si="0"/>
        <v>12480.814747382799</v>
      </c>
      <c r="L200" s="25">
        <f t="shared" si="0"/>
        <v>7266.3177059626796</v>
      </c>
      <c r="M200" s="25">
        <f t="shared" si="0"/>
        <v>8735.3095129722442</v>
      </c>
      <c r="N200" s="25">
        <f t="shared" si="0"/>
        <v>-3685.0022758306827</v>
      </c>
      <c r="O200" s="25">
        <f t="shared" si="0"/>
        <v>42510.423304506206</v>
      </c>
      <c r="P200" s="25">
        <f t="shared" si="0"/>
        <v>24797.439690487041</v>
      </c>
    </row>
    <row r="201" spans="1:17" hidden="1" outlineLevel="3" x14ac:dyDescent="0.25">
      <c r="A201" t="s">
        <v>145</v>
      </c>
      <c r="B201" t="s">
        <v>298</v>
      </c>
      <c r="C201" t="s">
        <v>299</v>
      </c>
      <c r="D201" t="s">
        <v>300</v>
      </c>
      <c r="E201" t="s">
        <v>301</v>
      </c>
      <c r="F201">
        <v>6547</v>
      </c>
      <c r="G201">
        <v>17465.680473372799</v>
      </c>
      <c r="N201">
        <v>17465.680473372799</v>
      </c>
      <c r="O201">
        <v>17465.680473372799</v>
      </c>
      <c r="P201">
        <v>17465.680473372799</v>
      </c>
      <c r="Q201" s="25" t="s">
        <v>61</v>
      </c>
    </row>
    <row r="202" spans="1:17" hidden="1" outlineLevel="3" x14ac:dyDescent="0.25">
      <c r="A202" t="s">
        <v>145</v>
      </c>
      <c r="B202" t="s">
        <v>298</v>
      </c>
      <c r="C202" t="s">
        <v>299</v>
      </c>
      <c r="D202" t="s">
        <v>300</v>
      </c>
      <c r="E202" t="s">
        <v>302</v>
      </c>
      <c r="F202">
        <v>303981</v>
      </c>
      <c r="G202">
        <v>4.5516613563950798</v>
      </c>
      <c r="N202">
        <v>4.5516613563950798</v>
      </c>
      <c r="O202">
        <v>4.5516613563950798</v>
      </c>
      <c r="P202">
        <v>4.5516613563950798</v>
      </c>
      <c r="Q202" s="25" t="s">
        <v>61</v>
      </c>
    </row>
    <row r="203" spans="1:17" s="25" customFormat="1" outlineLevel="2" collapsed="1" x14ac:dyDescent="0.25">
      <c r="D203" s="19" t="s">
        <v>318</v>
      </c>
      <c r="G203" s="25">
        <f>SUBTOTAL(3,G201:G202)</f>
        <v>2</v>
      </c>
      <c r="Q203" s="25">
        <f>SUBTOTAL(3,Q201:Q202)</f>
        <v>2</v>
      </c>
    </row>
    <row r="204" spans="1:17" s="25" customFormat="1" outlineLevel="1" x14ac:dyDescent="0.25">
      <c r="D204" s="19" t="s">
        <v>317</v>
      </c>
      <c r="G204" s="25">
        <f t="shared" ref="G204:P204" si="1">SUBTOTAL(9,G201:G202)</f>
        <v>17470.232134729195</v>
      </c>
      <c r="H204" s="25">
        <f t="shared" si="1"/>
        <v>0</v>
      </c>
      <c r="I204" s="25">
        <f t="shared" si="1"/>
        <v>0</v>
      </c>
      <c r="J204" s="25">
        <f t="shared" si="1"/>
        <v>0</v>
      </c>
      <c r="K204" s="25">
        <f t="shared" si="1"/>
        <v>0</v>
      </c>
      <c r="L204" s="25">
        <f t="shared" si="1"/>
        <v>0</v>
      </c>
      <c r="M204" s="25">
        <f t="shared" si="1"/>
        <v>0</v>
      </c>
      <c r="N204" s="25">
        <f t="shared" si="1"/>
        <v>17470.232134729195</v>
      </c>
      <c r="O204" s="25">
        <f t="shared" si="1"/>
        <v>17470.232134729195</v>
      </c>
      <c r="P204" s="25">
        <f t="shared" si="1"/>
        <v>17470.232134729195</v>
      </c>
    </row>
    <row r="205" spans="1:17" hidden="1" outlineLevel="3" x14ac:dyDescent="0.25">
      <c r="A205" t="s">
        <v>145</v>
      </c>
      <c r="B205" t="s">
        <v>303</v>
      </c>
      <c r="C205" t="s">
        <v>304</v>
      </c>
      <c r="D205" t="s">
        <v>5</v>
      </c>
      <c r="E205" t="s">
        <v>305</v>
      </c>
      <c r="F205">
        <v>2920</v>
      </c>
      <c r="G205">
        <v>32527.241693217999</v>
      </c>
      <c r="H205">
        <v>3010.44606281293</v>
      </c>
      <c r="J205">
        <v>8422.9631315430106</v>
      </c>
      <c r="K205">
        <v>21093.832498862099</v>
      </c>
      <c r="O205">
        <v>29516.795630405111</v>
      </c>
      <c r="P205">
        <v>21093.832498862099</v>
      </c>
      <c r="Q205" s="25" t="s">
        <v>61</v>
      </c>
    </row>
    <row r="206" spans="1:17" hidden="1" outlineLevel="3" x14ac:dyDescent="0.25">
      <c r="A206" t="s">
        <v>145</v>
      </c>
      <c r="B206" t="s">
        <v>303</v>
      </c>
      <c r="C206" t="s">
        <v>304</v>
      </c>
      <c r="D206" t="s">
        <v>5</v>
      </c>
      <c r="E206" t="s">
        <v>306</v>
      </c>
      <c r="F206">
        <v>438835</v>
      </c>
      <c r="G206">
        <v>500.98998634501601</v>
      </c>
      <c r="H206">
        <v>500.98998634501601</v>
      </c>
      <c r="O206">
        <v>0</v>
      </c>
      <c r="P206">
        <v>0</v>
      </c>
      <c r="Q206" s="25"/>
    </row>
    <row r="207" spans="1:17" hidden="1" outlineLevel="3" x14ac:dyDescent="0.25">
      <c r="A207" t="s">
        <v>145</v>
      </c>
      <c r="B207" t="s">
        <v>303</v>
      </c>
      <c r="C207" t="s">
        <v>304</v>
      </c>
      <c r="D207" t="s">
        <v>5</v>
      </c>
      <c r="E207" t="s">
        <v>130</v>
      </c>
      <c r="F207">
        <v>463059</v>
      </c>
      <c r="G207">
        <v>0</v>
      </c>
      <c r="H207">
        <v>461.25398270368697</v>
      </c>
      <c r="J207">
        <v>-461.25398270368697</v>
      </c>
      <c r="O207">
        <v>-461.25398270368697</v>
      </c>
      <c r="P207">
        <v>0</v>
      </c>
      <c r="Q207" s="25"/>
    </row>
    <row r="208" spans="1:17" hidden="1" outlineLevel="3" x14ac:dyDescent="0.25">
      <c r="A208" t="s">
        <v>145</v>
      </c>
      <c r="B208" t="s">
        <v>303</v>
      </c>
      <c r="C208" t="s">
        <v>304</v>
      </c>
      <c r="D208" t="s">
        <v>5</v>
      </c>
      <c r="E208" t="s">
        <v>21</v>
      </c>
      <c r="F208">
        <v>86930</v>
      </c>
      <c r="G208">
        <v>35221.335912608098</v>
      </c>
      <c r="H208">
        <v>10770.6531634046</v>
      </c>
      <c r="I208">
        <v>23350.466545289</v>
      </c>
      <c r="L208">
        <v>1066.2949476558899</v>
      </c>
      <c r="N208">
        <v>33.921256258534399</v>
      </c>
      <c r="O208">
        <v>1100.2162039144243</v>
      </c>
      <c r="P208">
        <v>1100.2162039144243</v>
      </c>
      <c r="Q208" s="25" t="s">
        <v>61</v>
      </c>
    </row>
    <row r="209" spans="1:17" hidden="1" outlineLevel="3" x14ac:dyDescent="0.25">
      <c r="A209" t="s">
        <v>145</v>
      </c>
      <c r="B209" t="s">
        <v>303</v>
      </c>
      <c r="C209" t="s">
        <v>304</v>
      </c>
      <c r="D209" t="s">
        <v>5</v>
      </c>
      <c r="E209" t="s">
        <v>307</v>
      </c>
      <c r="F209">
        <v>82726</v>
      </c>
      <c r="G209">
        <v>121876.217569413</v>
      </c>
      <c r="H209">
        <v>121876.217569413</v>
      </c>
      <c r="O209">
        <v>0</v>
      </c>
      <c r="P209">
        <v>0</v>
      </c>
      <c r="Q209" s="25"/>
    </row>
    <row r="210" spans="1:17" hidden="1" outlineLevel="3" x14ac:dyDescent="0.25">
      <c r="A210" t="s">
        <v>145</v>
      </c>
      <c r="B210" t="s">
        <v>303</v>
      </c>
      <c r="C210" t="s">
        <v>304</v>
      </c>
      <c r="D210" t="s">
        <v>5</v>
      </c>
      <c r="E210" t="s">
        <v>308</v>
      </c>
      <c r="F210">
        <v>457548</v>
      </c>
      <c r="G210">
        <v>68.274920345926304</v>
      </c>
      <c r="L210">
        <v>68.274920345926304</v>
      </c>
      <c r="O210">
        <v>68.274920345926304</v>
      </c>
      <c r="P210">
        <v>68.274920345926304</v>
      </c>
      <c r="Q210" s="25" t="s">
        <v>61</v>
      </c>
    </row>
    <row r="211" spans="1:17" hidden="1" outlineLevel="3" x14ac:dyDescent="0.25">
      <c r="A211" t="s">
        <v>145</v>
      </c>
      <c r="B211" t="s">
        <v>303</v>
      </c>
      <c r="C211" t="s">
        <v>304</v>
      </c>
      <c r="D211" t="s">
        <v>5</v>
      </c>
      <c r="E211" t="s">
        <v>309</v>
      </c>
      <c r="F211">
        <v>30207</v>
      </c>
      <c r="G211">
        <v>12167.319071461099</v>
      </c>
      <c r="H211">
        <v>12167.319071461099</v>
      </c>
      <c r="O211">
        <v>0</v>
      </c>
      <c r="P211">
        <v>0</v>
      </c>
      <c r="Q211" s="25"/>
    </row>
    <row r="212" spans="1:17" hidden="1" outlineLevel="3" x14ac:dyDescent="0.25">
      <c r="A212" t="s">
        <v>145</v>
      </c>
      <c r="B212" t="s">
        <v>303</v>
      </c>
      <c r="C212" t="s">
        <v>304</v>
      </c>
      <c r="D212" t="s">
        <v>5</v>
      </c>
      <c r="E212" t="s">
        <v>310</v>
      </c>
      <c r="F212">
        <v>87968</v>
      </c>
      <c r="G212">
        <v>20514.406008193</v>
      </c>
      <c r="H212">
        <v>20514.406008193</v>
      </c>
      <c r="O212">
        <v>0</v>
      </c>
      <c r="P212">
        <v>0</v>
      </c>
      <c r="Q212" s="25"/>
    </row>
    <row r="213" spans="1:17" hidden="1" outlineLevel="3" x14ac:dyDescent="0.25">
      <c r="A213" t="s">
        <v>145</v>
      </c>
      <c r="B213" t="s">
        <v>303</v>
      </c>
      <c r="C213" t="s">
        <v>304</v>
      </c>
      <c r="D213" t="s">
        <v>5</v>
      </c>
      <c r="E213" t="s">
        <v>23</v>
      </c>
      <c r="F213">
        <v>500591</v>
      </c>
      <c r="G213">
        <v>12520.5279927173</v>
      </c>
      <c r="H213">
        <v>12820.4369594902</v>
      </c>
      <c r="N213">
        <v>-299.90896677287202</v>
      </c>
      <c r="O213">
        <v>-299.90896677287202</v>
      </c>
      <c r="P213">
        <v>-299.90896677287202</v>
      </c>
      <c r="Q213" s="25"/>
    </row>
    <row r="214" spans="1:17" hidden="1" outlineLevel="3" x14ac:dyDescent="0.25">
      <c r="A214" t="s">
        <v>145</v>
      </c>
      <c r="B214" t="s">
        <v>303</v>
      </c>
      <c r="C214" t="s">
        <v>304</v>
      </c>
      <c r="D214" t="s">
        <v>5</v>
      </c>
      <c r="E214" t="s">
        <v>311</v>
      </c>
      <c r="F214">
        <v>127177</v>
      </c>
      <c r="G214">
        <v>67.865270823850693</v>
      </c>
      <c r="H214">
        <v>67.865270823850693</v>
      </c>
      <c r="O214">
        <v>0</v>
      </c>
      <c r="P214">
        <v>0</v>
      </c>
      <c r="Q214" s="25"/>
    </row>
    <row r="215" spans="1:17" hidden="1" outlineLevel="3" x14ac:dyDescent="0.25">
      <c r="A215" t="s">
        <v>145</v>
      </c>
      <c r="B215" t="s">
        <v>303</v>
      </c>
      <c r="C215" t="s">
        <v>304</v>
      </c>
      <c r="D215" t="s">
        <v>5</v>
      </c>
      <c r="E215" t="s">
        <v>312</v>
      </c>
      <c r="F215">
        <v>286580</v>
      </c>
      <c r="G215">
        <v>2275.0568957669502</v>
      </c>
      <c r="M215">
        <v>2275.0568957669502</v>
      </c>
      <c r="O215">
        <v>2275.0568957669502</v>
      </c>
      <c r="P215">
        <v>2275.0568957669502</v>
      </c>
      <c r="Q215" s="25" t="s">
        <v>61</v>
      </c>
    </row>
    <row r="216" spans="1:17" hidden="1" outlineLevel="3" x14ac:dyDescent="0.25">
      <c r="A216" t="s">
        <v>145</v>
      </c>
      <c r="B216" t="s">
        <v>303</v>
      </c>
      <c r="C216" t="s">
        <v>304</v>
      </c>
      <c r="D216" t="s">
        <v>5</v>
      </c>
      <c r="E216" t="s">
        <v>313</v>
      </c>
      <c r="F216">
        <v>443058</v>
      </c>
      <c r="G216">
        <v>731.12198452435098</v>
      </c>
      <c r="H216">
        <v>731.12198452435098</v>
      </c>
      <c r="O216">
        <v>0</v>
      </c>
      <c r="P216">
        <v>0</v>
      </c>
      <c r="Q216" s="25"/>
    </row>
    <row r="217" spans="1:17" hidden="1" outlineLevel="3" x14ac:dyDescent="0.25">
      <c r="A217" t="s">
        <v>145</v>
      </c>
      <c r="B217" t="s">
        <v>303</v>
      </c>
      <c r="C217" t="s">
        <v>304</v>
      </c>
      <c r="D217" t="s">
        <v>5</v>
      </c>
      <c r="E217" t="s">
        <v>135</v>
      </c>
      <c r="F217">
        <v>2950</v>
      </c>
      <c r="G217">
        <v>28029.301319981801</v>
      </c>
      <c r="H217">
        <v>28029.301319981801</v>
      </c>
      <c r="O217">
        <v>0</v>
      </c>
      <c r="P217">
        <v>0</v>
      </c>
      <c r="Q217" s="25"/>
    </row>
    <row r="218" spans="1:17" hidden="1" outlineLevel="3" x14ac:dyDescent="0.25">
      <c r="A218" t="s">
        <v>145</v>
      </c>
      <c r="B218" t="s">
        <v>303</v>
      </c>
      <c r="C218" t="s">
        <v>304</v>
      </c>
      <c r="D218" t="s">
        <v>5</v>
      </c>
      <c r="E218" t="s">
        <v>27</v>
      </c>
      <c r="F218">
        <v>207139</v>
      </c>
      <c r="G218">
        <v>93536.322257623993</v>
      </c>
      <c r="H218">
        <v>89299.931725079703</v>
      </c>
      <c r="I218">
        <v>4168.22940373236</v>
      </c>
      <c r="L218">
        <v>68.161128812016401</v>
      </c>
      <c r="O218">
        <v>68.161128812016401</v>
      </c>
      <c r="P218">
        <v>68.161128812016401</v>
      </c>
      <c r="Q218" s="25" t="s">
        <v>61</v>
      </c>
    </row>
    <row r="219" spans="1:17" hidden="1" outlineLevel="3" x14ac:dyDescent="0.25">
      <c r="A219" t="s">
        <v>145</v>
      </c>
      <c r="B219" t="s">
        <v>303</v>
      </c>
      <c r="C219" t="s">
        <v>304</v>
      </c>
      <c r="D219" t="s">
        <v>5</v>
      </c>
      <c r="E219" t="s">
        <v>33</v>
      </c>
      <c r="F219">
        <v>63167</v>
      </c>
      <c r="G219">
        <v>46252.844788347698</v>
      </c>
      <c r="H219">
        <v>40312.426035502998</v>
      </c>
      <c r="I219">
        <v>5940.4187528447901</v>
      </c>
      <c r="O219">
        <v>0</v>
      </c>
      <c r="P219">
        <v>0</v>
      </c>
      <c r="Q219" s="25"/>
    </row>
    <row r="220" spans="1:17" hidden="1" outlineLevel="3" x14ac:dyDescent="0.25">
      <c r="A220" t="s">
        <v>145</v>
      </c>
      <c r="B220" t="s">
        <v>303</v>
      </c>
      <c r="C220" t="s">
        <v>304</v>
      </c>
      <c r="D220" t="s">
        <v>5</v>
      </c>
      <c r="E220" t="s">
        <v>36</v>
      </c>
      <c r="F220">
        <v>6213</v>
      </c>
      <c r="G220">
        <v>62433.397815202501</v>
      </c>
      <c r="H220">
        <v>63473.247610377803</v>
      </c>
      <c r="I220">
        <v>-1039.8497951752399</v>
      </c>
      <c r="O220">
        <v>0</v>
      </c>
      <c r="P220">
        <v>0</v>
      </c>
      <c r="Q220" s="25"/>
    </row>
    <row r="221" spans="1:17" hidden="1" outlineLevel="3" x14ac:dyDescent="0.25">
      <c r="A221" t="s">
        <v>145</v>
      </c>
      <c r="B221" t="s">
        <v>303</v>
      </c>
      <c r="C221" t="s">
        <v>304</v>
      </c>
      <c r="D221" t="s">
        <v>5</v>
      </c>
      <c r="E221" t="s">
        <v>122</v>
      </c>
      <c r="F221">
        <v>13636</v>
      </c>
      <c r="G221">
        <v>85348.213472917603</v>
      </c>
      <c r="H221">
        <v>19276.285844333201</v>
      </c>
      <c r="I221">
        <v>37976.536185707802</v>
      </c>
      <c r="J221">
        <v>28095.3914428766</v>
      </c>
      <c r="O221">
        <v>28095.3914428766</v>
      </c>
      <c r="P221">
        <v>0</v>
      </c>
      <c r="Q221" s="25"/>
    </row>
    <row r="222" spans="1:17" hidden="1" outlineLevel="3" x14ac:dyDescent="0.25">
      <c r="A222" t="s">
        <v>145</v>
      </c>
      <c r="B222" t="s">
        <v>303</v>
      </c>
      <c r="C222" t="s">
        <v>304</v>
      </c>
      <c r="D222" t="s">
        <v>5</v>
      </c>
      <c r="E222" t="s">
        <v>38</v>
      </c>
      <c r="F222">
        <v>469797</v>
      </c>
      <c r="G222">
        <v>15040.3618570778</v>
      </c>
      <c r="H222">
        <v>15040.3618570778</v>
      </c>
      <c r="O222">
        <v>0</v>
      </c>
      <c r="P222">
        <v>0</v>
      </c>
      <c r="Q222" s="25"/>
    </row>
    <row r="223" spans="1:17" hidden="1" outlineLevel="3" x14ac:dyDescent="0.25">
      <c r="A223" t="s">
        <v>145</v>
      </c>
      <c r="B223" t="s">
        <v>303</v>
      </c>
      <c r="C223" t="s">
        <v>304</v>
      </c>
      <c r="D223" t="s">
        <v>5</v>
      </c>
      <c r="E223" t="s">
        <v>124</v>
      </c>
      <c r="F223">
        <v>17248</v>
      </c>
      <c r="G223">
        <v>61029.5744196632</v>
      </c>
      <c r="H223">
        <v>60763.142922166597</v>
      </c>
      <c r="M223">
        <v>266.43149749658602</v>
      </c>
      <c r="O223">
        <v>266.43149749658602</v>
      </c>
      <c r="P223">
        <v>266.43149749658602</v>
      </c>
      <c r="Q223" s="25" t="s">
        <v>61</v>
      </c>
    </row>
    <row r="224" spans="1:17" hidden="1" outlineLevel="3" x14ac:dyDescent="0.25">
      <c r="A224" t="s">
        <v>145</v>
      </c>
      <c r="B224" t="s">
        <v>303</v>
      </c>
      <c r="C224" t="s">
        <v>304</v>
      </c>
      <c r="D224" t="s">
        <v>5</v>
      </c>
      <c r="E224" t="s">
        <v>125</v>
      </c>
      <c r="F224">
        <v>2814</v>
      </c>
      <c r="G224">
        <v>10205.0182066454</v>
      </c>
      <c r="H224">
        <v>7422.5421028675501</v>
      </c>
      <c r="K224">
        <v>273.99863450159302</v>
      </c>
      <c r="L224">
        <v>-117.72872098315899</v>
      </c>
      <c r="M224">
        <v>2312.4146563495701</v>
      </c>
      <c r="N224">
        <v>313.79153390987699</v>
      </c>
      <c r="O224">
        <v>2782.4761037778808</v>
      </c>
      <c r="P224">
        <v>2782.4761037778808</v>
      </c>
      <c r="Q224" s="25" t="s">
        <v>61</v>
      </c>
    </row>
    <row r="225" spans="1:17" hidden="1" outlineLevel="3" x14ac:dyDescent="0.25">
      <c r="A225" t="s">
        <v>145</v>
      </c>
      <c r="B225" t="s">
        <v>303</v>
      </c>
      <c r="C225" t="s">
        <v>304</v>
      </c>
      <c r="D225" t="s">
        <v>5</v>
      </c>
      <c r="E225" t="s">
        <v>90</v>
      </c>
      <c r="F225">
        <v>165804</v>
      </c>
      <c r="G225">
        <v>3286.6408739189801</v>
      </c>
      <c r="I225">
        <v>3286.6408739189801</v>
      </c>
      <c r="O225">
        <v>0</v>
      </c>
      <c r="P225">
        <v>0</v>
      </c>
      <c r="Q225" s="25"/>
    </row>
    <row r="226" spans="1:17" hidden="1" outlineLevel="3" x14ac:dyDescent="0.25">
      <c r="A226" t="s">
        <v>145</v>
      </c>
      <c r="B226" t="s">
        <v>303</v>
      </c>
      <c r="C226" t="s">
        <v>304</v>
      </c>
      <c r="D226" t="s">
        <v>5</v>
      </c>
      <c r="E226" t="s">
        <v>40</v>
      </c>
      <c r="F226">
        <v>5223</v>
      </c>
      <c r="G226">
        <v>11244.8680018207</v>
      </c>
      <c r="H226">
        <v>11136.140191169799</v>
      </c>
      <c r="M226">
        <v>108.727810650888</v>
      </c>
      <c r="O226">
        <v>108.727810650888</v>
      </c>
      <c r="P226">
        <v>108.727810650888</v>
      </c>
      <c r="Q226" s="25" t="s">
        <v>61</v>
      </c>
    </row>
    <row r="227" spans="1:17" hidden="1" outlineLevel="3" x14ac:dyDescent="0.25">
      <c r="A227" t="s">
        <v>145</v>
      </c>
      <c r="B227" t="s">
        <v>314</v>
      </c>
      <c r="C227" t="s">
        <v>315</v>
      </c>
      <c r="D227" t="s">
        <v>5</v>
      </c>
      <c r="E227" t="s">
        <v>316</v>
      </c>
      <c r="F227">
        <v>251635</v>
      </c>
      <c r="G227">
        <v>904.64269458352305</v>
      </c>
      <c r="H227">
        <v>904.64269458352305</v>
      </c>
      <c r="O227">
        <v>0</v>
      </c>
      <c r="P227">
        <v>0</v>
      </c>
      <c r="Q227" s="25"/>
    </row>
    <row r="228" spans="1:17" s="25" customFormat="1" outlineLevel="2" collapsed="1" x14ac:dyDescent="0.25">
      <c r="D228" s="19" t="s">
        <v>46</v>
      </c>
      <c r="G228" s="25">
        <f>SUBTOTAL(3,G205:G227)</f>
        <v>23</v>
      </c>
      <c r="Q228" s="25">
        <f>SUBTOTAL(3,Q205:Q227)</f>
        <v>8</v>
      </c>
    </row>
    <row r="229" spans="1:17" s="25" customFormat="1" outlineLevel="1" x14ac:dyDescent="0.25">
      <c r="D229" s="19" t="s">
        <v>42</v>
      </c>
      <c r="G229" s="25">
        <f t="shared" ref="G229:P229" si="2">SUBTOTAL(9,G205:G227)</f>
        <v>655781.54301319981</v>
      </c>
      <c r="H229" s="25">
        <f t="shared" si="2"/>
        <v>518578.7323623125</v>
      </c>
      <c r="I229" s="25">
        <f t="shared" si="2"/>
        <v>73682.441966317696</v>
      </c>
      <c r="J229" s="25">
        <f t="shared" si="2"/>
        <v>36057.10059171592</v>
      </c>
      <c r="K229" s="25">
        <f t="shared" si="2"/>
        <v>21367.831133363692</v>
      </c>
      <c r="L229" s="25">
        <f t="shared" si="2"/>
        <v>1085.0022758306736</v>
      </c>
      <c r="M229" s="25">
        <f t="shared" si="2"/>
        <v>4962.6308602639947</v>
      </c>
      <c r="N229" s="25">
        <f t="shared" si="2"/>
        <v>47.803823395539382</v>
      </c>
      <c r="O229" s="25">
        <f t="shared" si="2"/>
        <v>63520.368684569832</v>
      </c>
      <c r="P229" s="25">
        <f t="shared" si="2"/>
        <v>27463.268092853898</v>
      </c>
    </row>
    <row r="230" spans="1:17" s="25" customFormat="1" x14ac:dyDescent="0.25">
      <c r="D230" s="19" t="s">
        <v>47</v>
      </c>
      <c r="G230" s="25">
        <f>SUBTOTAL(3,G2:G227)</f>
        <v>222</v>
      </c>
      <c r="Q230" s="25">
        <f>SUBTOTAL(3,Q2:Q227)</f>
        <v>45</v>
      </c>
    </row>
    <row r="231" spans="1:17" s="25" customFormat="1" x14ac:dyDescent="0.25">
      <c r="D231" s="19" t="s">
        <v>43</v>
      </c>
      <c r="G231" s="25">
        <f t="shared" ref="G231:P231" si="3">SUBTOTAL(9,G2:G227)</f>
        <v>1919780.5302685476</v>
      </c>
      <c r="H231" s="25">
        <f t="shared" si="3"/>
        <v>1634975.8420573508</v>
      </c>
      <c r="I231" s="25">
        <f t="shared" si="3"/>
        <v>161303.66408739204</v>
      </c>
      <c r="J231" s="25">
        <f t="shared" si="3"/>
        <v>53770.084205735067</v>
      </c>
      <c r="K231" s="25">
        <f t="shared" si="3"/>
        <v>33848.645880746495</v>
      </c>
      <c r="L231" s="25">
        <f t="shared" si="3"/>
        <v>8351.3199817933528</v>
      </c>
      <c r="M231" s="25">
        <f t="shared" si="3"/>
        <v>13697.940373236239</v>
      </c>
      <c r="N231" s="25">
        <f t="shared" si="3"/>
        <v>13833.033682294052</v>
      </c>
      <c r="O231" s="25">
        <f t="shared" si="3"/>
        <v>123501.02412380524</v>
      </c>
      <c r="P231" s="25">
        <f t="shared" si="3"/>
        <v>69730.939918070144</v>
      </c>
    </row>
  </sheetData>
  <autoFilter ref="A1:Q227" xr:uid="{024B7C54-98C0-4D8F-B85B-2134E3BF302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35C7-6A3B-4B36-85F9-E2B674A9EDC0}">
  <dimension ref="A1:Q246"/>
  <sheetViews>
    <sheetView workbookViewId="0">
      <selection sqref="A1:XFD1048576"/>
    </sheetView>
  </sheetViews>
  <sheetFormatPr defaultRowHeight="13.8" outlineLevelRow="3" x14ac:dyDescent="0.25"/>
  <sheetData>
    <row r="1" spans="1:17" x14ac:dyDescent="0.25">
      <c r="A1" t="s">
        <v>6</v>
      </c>
      <c r="B1" t="s">
        <v>7</v>
      </c>
      <c r="C1" t="s">
        <v>64</v>
      </c>
      <c r="D1" t="s">
        <v>2</v>
      </c>
      <c r="E1" t="s">
        <v>8</v>
      </c>
      <c r="F1" t="s">
        <v>9</v>
      </c>
      <c r="G1" t="s">
        <v>96</v>
      </c>
      <c r="H1" t="s">
        <v>97</v>
      </c>
      <c r="I1" t="s">
        <v>10</v>
      </c>
      <c r="J1" t="s">
        <v>11</v>
      </c>
      <c r="K1" t="s">
        <v>12</v>
      </c>
      <c r="L1" t="s">
        <v>13</v>
      </c>
      <c r="M1" t="s">
        <v>14</v>
      </c>
      <c r="N1" t="s">
        <v>15</v>
      </c>
      <c r="O1" t="s">
        <v>16</v>
      </c>
      <c r="P1" t="s">
        <v>65</v>
      </c>
      <c r="Q1" t="s">
        <v>101</v>
      </c>
    </row>
    <row r="2" spans="1:17" hidden="1" outlineLevel="3" x14ac:dyDescent="0.25">
      <c r="A2" t="s">
        <v>145</v>
      </c>
      <c r="B2" t="s">
        <v>319</v>
      </c>
      <c r="C2" t="s">
        <v>320</v>
      </c>
      <c r="D2" t="s">
        <v>5</v>
      </c>
      <c r="E2" t="s">
        <v>148</v>
      </c>
      <c r="F2">
        <v>494258</v>
      </c>
      <c r="G2">
        <v>798.96792808789303</v>
      </c>
      <c r="L2">
        <v>798.96792808789303</v>
      </c>
      <c r="O2">
        <v>798.96792808789303</v>
      </c>
      <c r="P2">
        <v>798.96792808789303</v>
      </c>
      <c r="Q2" t="s">
        <v>61</v>
      </c>
    </row>
    <row r="3" spans="1:17" hidden="1" outlineLevel="3" x14ac:dyDescent="0.25">
      <c r="A3" t="s">
        <v>145</v>
      </c>
      <c r="B3" t="s">
        <v>319</v>
      </c>
      <c r="C3" t="s">
        <v>320</v>
      </c>
      <c r="D3" t="s">
        <v>5</v>
      </c>
      <c r="E3" t="s">
        <v>151</v>
      </c>
      <c r="F3">
        <v>16408</v>
      </c>
      <c r="G3">
        <v>1031.6613028520701</v>
      </c>
      <c r="H3">
        <v>1031.6613028520701</v>
      </c>
      <c r="O3">
        <v>0</v>
      </c>
      <c r="P3">
        <v>0</v>
      </c>
      <c r="Q3" s="25"/>
    </row>
    <row r="4" spans="1:17" hidden="1" outlineLevel="3" x14ac:dyDescent="0.25">
      <c r="A4" t="s">
        <v>145</v>
      </c>
      <c r="B4" t="s">
        <v>319</v>
      </c>
      <c r="C4" t="s">
        <v>320</v>
      </c>
      <c r="D4" t="s">
        <v>5</v>
      </c>
      <c r="E4" t="s">
        <v>321</v>
      </c>
      <c r="F4">
        <v>447219</v>
      </c>
      <c r="G4">
        <v>612.58461879924505</v>
      </c>
      <c r="J4">
        <v>612.58461879924505</v>
      </c>
      <c r="O4">
        <v>612.58461879924505</v>
      </c>
      <c r="P4">
        <v>0</v>
      </c>
      <c r="Q4" s="25"/>
    </row>
    <row r="5" spans="1:17" hidden="1" outlineLevel="3" x14ac:dyDescent="0.25">
      <c r="A5" t="s">
        <v>145</v>
      </c>
      <c r="B5" t="s">
        <v>319</v>
      </c>
      <c r="C5" t="s">
        <v>320</v>
      </c>
      <c r="D5" t="s">
        <v>5</v>
      </c>
      <c r="E5" t="s">
        <v>322</v>
      </c>
      <c r="F5">
        <v>87065</v>
      </c>
      <c r="G5">
        <v>1858.7726112529101</v>
      </c>
      <c r="H5">
        <v>1858.7726112529101</v>
      </c>
      <c r="O5">
        <v>0</v>
      </c>
      <c r="P5">
        <v>0</v>
      </c>
      <c r="Q5" s="25"/>
    </row>
    <row r="6" spans="1:17" hidden="1" outlineLevel="3" x14ac:dyDescent="0.25">
      <c r="A6" t="s">
        <v>145</v>
      </c>
      <c r="B6" t="s">
        <v>319</v>
      </c>
      <c r="C6" t="s">
        <v>320</v>
      </c>
      <c r="D6" t="s">
        <v>5</v>
      </c>
      <c r="E6" t="s">
        <v>155</v>
      </c>
      <c r="F6">
        <v>13349</v>
      </c>
      <c r="G6">
        <v>2162.7566307846</v>
      </c>
      <c r="H6">
        <v>2162.7566307846</v>
      </c>
      <c r="O6">
        <v>0</v>
      </c>
      <c r="P6">
        <v>0</v>
      </c>
      <c r="Q6" s="25"/>
    </row>
    <row r="7" spans="1:17" hidden="1" outlineLevel="3" x14ac:dyDescent="0.25">
      <c r="A7" t="s">
        <v>145</v>
      </c>
      <c r="B7" t="s">
        <v>319</v>
      </c>
      <c r="C7" t="s">
        <v>320</v>
      </c>
      <c r="D7" t="s">
        <v>5</v>
      </c>
      <c r="E7" t="s">
        <v>156</v>
      </c>
      <c r="F7">
        <v>80460</v>
      </c>
      <c r="G7">
        <v>2374.4645433359201</v>
      </c>
      <c r="H7">
        <v>2374.4645433359201</v>
      </c>
      <c r="O7">
        <v>0</v>
      </c>
      <c r="P7">
        <v>0</v>
      </c>
      <c r="Q7" s="25"/>
    </row>
    <row r="8" spans="1:17" hidden="1" outlineLevel="3" x14ac:dyDescent="0.25">
      <c r="A8" t="s">
        <v>145</v>
      </c>
      <c r="B8" t="s">
        <v>319</v>
      </c>
      <c r="C8" t="s">
        <v>320</v>
      </c>
      <c r="D8" t="s">
        <v>5</v>
      </c>
      <c r="E8" t="s">
        <v>158</v>
      </c>
      <c r="F8">
        <v>1139392</v>
      </c>
      <c r="G8">
        <v>441.504827433137</v>
      </c>
      <c r="I8">
        <v>441.504827433137</v>
      </c>
      <c r="O8">
        <v>0</v>
      </c>
      <c r="P8">
        <v>0</v>
      </c>
      <c r="Q8" s="25"/>
    </row>
    <row r="9" spans="1:17" hidden="1" outlineLevel="3" x14ac:dyDescent="0.25">
      <c r="A9" t="s">
        <v>145</v>
      </c>
      <c r="B9" t="s">
        <v>319</v>
      </c>
      <c r="C9" t="s">
        <v>320</v>
      </c>
      <c r="D9" t="s">
        <v>5</v>
      </c>
      <c r="E9" t="s">
        <v>160</v>
      </c>
      <c r="F9">
        <v>437335</v>
      </c>
      <c r="G9">
        <v>1085.1403839751399</v>
      </c>
      <c r="H9">
        <v>1085.1403839751399</v>
      </c>
      <c r="O9">
        <v>0</v>
      </c>
      <c r="P9">
        <v>0</v>
      </c>
      <c r="Q9" s="25"/>
    </row>
    <row r="10" spans="1:17" hidden="1" outlineLevel="3" x14ac:dyDescent="0.25">
      <c r="A10" t="s">
        <v>145</v>
      </c>
      <c r="B10" t="s">
        <v>319</v>
      </c>
      <c r="C10" t="s">
        <v>320</v>
      </c>
      <c r="D10" t="s">
        <v>5</v>
      </c>
      <c r="E10" t="s">
        <v>323</v>
      </c>
      <c r="F10">
        <v>1046316</v>
      </c>
      <c r="G10">
        <v>725.11374986128101</v>
      </c>
      <c r="H10">
        <v>725.11374986128101</v>
      </c>
      <c r="O10">
        <v>0</v>
      </c>
      <c r="P10">
        <v>0</v>
      </c>
      <c r="Q10" s="25"/>
    </row>
    <row r="11" spans="1:17" hidden="1" outlineLevel="3" x14ac:dyDescent="0.25">
      <c r="A11" t="s">
        <v>145</v>
      </c>
      <c r="B11" t="s">
        <v>319</v>
      </c>
      <c r="C11" t="s">
        <v>320</v>
      </c>
      <c r="D11" t="s">
        <v>5</v>
      </c>
      <c r="E11" t="s">
        <v>161</v>
      </c>
      <c r="F11">
        <v>1083459</v>
      </c>
      <c r="G11">
        <v>-170.13649983353699</v>
      </c>
      <c r="I11">
        <v>-63.300410609255401</v>
      </c>
      <c r="L11">
        <v>-106.836089224281</v>
      </c>
      <c r="O11">
        <v>-106.836089224281</v>
      </c>
      <c r="P11">
        <v>-106.836089224281</v>
      </c>
      <c r="Q11" s="25"/>
    </row>
    <row r="12" spans="1:17" hidden="1" outlineLevel="3" x14ac:dyDescent="0.25">
      <c r="A12" t="s">
        <v>145</v>
      </c>
      <c r="B12" t="s">
        <v>319</v>
      </c>
      <c r="C12" t="s">
        <v>320</v>
      </c>
      <c r="D12" t="s">
        <v>5</v>
      </c>
      <c r="E12" t="s">
        <v>163</v>
      </c>
      <c r="F12">
        <v>1142302</v>
      </c>
      <c r="G12">
        <v>776.52868716013802</v>
      </c>
      <c r="L12">
        <v>776.52868716013802</v>
      </c>
      <c r="O12">
        <v>776.52868716013802</v>
      </c>
      <c r="P12">
        <v>776.52868716013802</v>
      </c>
      <c r="Q12" s="25" t="s">
        <v>61</v>
      </c>
    </row>
    <row r="13" spans="1:17" hidden="1" outlineLevel="3" x14ac:dyDescent="0.25">
      <c r="A13" t="s">
        <v>145</v>
      </c>
      <c r="B13" t="s">
        <v>319</v>
      </c>
      <c r="C13" t="s">
        <v>320</v>
      </c>
      <c r="D13" t="s">
        <v>5</v>
      </c>
      <c r="E13" t="s">
        <v>165</v>
      </c>
      <c r="F13">
        <v>76983</v>
      </c>
      <c r="G13">
        <v>10185.573188325399</v>
      </c>
      <c r="L13">
        <v>10185.573188325399</v>
      </c>
      <c r="O13">
        <v>10185.573188325399</v>
      </c>
      <c r="P13">
        <v>10185.573188325399</v>
      </c>
      <c r="Q13" s="25" t="s">
        <v>61</v>
      </c>
    </row>
    <row r="14" spans="1:17" hidden="1" outlineLevel="3" x14ac:dyDescent="0.25">
      <c r="A14" t="s">
        <v>145</v>
      </c>
      <c r="B14" t="s">
        <v>319</v>
      </c>
      <c r="C14" t="s">
        <v>320</v>
      </c>
      <c r="D14" t="s">
        <v>5</v>
      </c>
      <c r="E14" t="s">
        <v>98</v>
      </c>
      <c r="F14">
        <v>1039689</v>
      </c>
      <c r="G14">
        <v>3360.2485850626999</v>
      </c>
      <c r="H14">
        <v>2370.0477194539999</v>
      </c>
      <c r="I14">
        <v>990.20086560870004</v>
      </c>
      <c r="O14">
        <v>0</v>
      </c>
      <c r="P14">
        <v>0</v>
      </c>
      <c r="Q14" s="25"/>
    </row>
    <row r="15" spans="1:17" hidden="1" outlineLevel="3" x14ac:dyDescent="0.25">
      <c r="A15" t="s">
        <v>145</v>
      </c>
      <c r="B15" t="s">
        <v>319</v>
      </c>
      <c r="C15" t="s">
        <v>320</v>
      </c>
      <c r="D15" t="s">
        <v>5</v>
      </c>
      <c r="E15" t="s">
        <v>73</v>
      </c>
      <c r="F15">
        <v>1144294</v>
      </c>
      <c r="G15">
        <v>3571.7234491177401</v>
      </c>
      <c r="H15">
        <v>3571.7234491177401</v>
      </c>
      <c r="O15">
        <v>0</v>
      </c>
      <c r="P15">
        <v>0</v>
      </c>
      <c r="Q15" s="25"/>
    </row>
    <row r="16" spans="1:17" hidden="1" outlineLevel="3" x14ac:dyDescent="0.25">
      <c r="A16" t="s">
        <v>145</v>
      </c>
      <c r="B16" t="s">
        <v>319</v>
      </c>
      <c r="C16" t="s">
        <v>320</v>
      </c>
      <c r="D16" t="s">
        <v>5</v>
      </c>
      <c r="E16" t="s">
        <v>324</v>
      </c>
      <c r="F16">
        <v>1051903</v>
      </c>
      <c r="G16">
        <v>501.254022860948</v>
      </c>
      <c r="H16">
        <v>501.254022860948</v>
      </c>
      <c r="O16">
        <v>0</v>
      </c>
      <c r="P16">
        <v>0</v>
      </c>
      <c r="Q16" s="25"/>
    </row>
    <row r="17" spans="1:17" hidden="1" outlineLevel="3" x14ac:dyDescent="0.25">
      <c r="A17" t="s">
        <v>145</v>
      </c>
      <c r="B17" t="s">
        <v>319</v>
      </c>
      <c r="C17" t="s">
        <v>320</v>
      </c>
      <c r="D17" t="s">
        <v>5</v>
      </c>
      <c r="E17" t="s">
        <v>168</v>
      </c>
      <c r="F17">
        <v>13174</v>
      </c>
      <c r="G17">
        <v>30795.849517256702</v>
      </c>
      <c r="H17">
        <v>30795.849517256702</v>
      </c>
      <c r="O17">
        <v>0</v>
      </c>
      <c r="P17">
        <v>0</v>
      </c>
      <c r="Q17" s="25"/>
    </row>
    <row r="18" spans="1:17" hidden="1" outlineLevel="3" x14ac:dyDescent="0.25">
      <c r="A18" t="s">
        <v>145</v>
      </c>
      <c r="B18" t="s">
        <v>319</v>
      </c>
      <c r="C18" t="s">
        <v>320</v>
      </c>
      <c r="D18" t="s">
        <v>5</v>
      </c>
      <c r="E18" t="s">
        <v>62</v>
      </c>
      <c r="F18">
        <v>420377</v>
      </c>
      <c r="G18">
        <v>3513.5501054267002</v>
      </c>
      <c r="H18">
        <v>3513.5501054267002</v>
      </c>
      <c r="O18">
        <v>0</v>
      </c>
      <c r="P18">
        <v>0</v>
      </c>
      <c r="Q18" s="25"/>
    </row>
    <row r="19" spans="1:17" hidden="1" outlineLevel="3" x14ac:dyDescent="0.25">
      <c r="A19" t="s">
        <v>145</v>
      </c>
      <c r="B19" t="s">
        <v>319</v>
      </c>
      <c r="C19" t="s">
        <v>320</v>
      </c>
      <c r="D19" t="s">
        <v>5</v>
      </c>
      <c r="E19" t="s">
        <v>325</v>
      </c>
      <c r="F19">
        <v>1146168</v>
      </c>
      <c r="G19">
        <v>21662.223948507399</v>
      </c>
      <c r="H19">
        <v>16122.650094329199</v>
      </c>
      <c r="I19">
        <v>133.325934968372</v>
      </c>
      <c r="J19">
        <v>5406.2479192098499</v>
      </c>
      <c r="O19">
        <v>5406.2479192098499</v>
      </c>
      <c r="P19">
        <v>0</v>
      </c>
      <c r="Q19" s="25"/>
    </row>
    <row r="20" spans="1:17" hidden="1" outlineLevel="3" x14ac:dyDescent="0.25">
      <c r="A20" t="s">
        <v>145</v>
      </c>
      <c r="B20" t="s">
        <v>319</v>
      </c>
      <c r="C20" t="s">
        <v>320</v>
      </c>
      <c r="D20" t="s">
        <v>5</v>
      </c>
      <c r="E20" t="s">
        <v>20</v>
      </c>
      <c r="F20">
        <v>467419</v>
      </c>
      <c r="G20">
        <v>7920.6969259793595</v>
      </c>
      <c r="H20">
        <v>7920.6969259793595</v>
      </c>
      <c r="O20">
        <v>0</v>
      </c>
      <c r="P20">
        <v>0</v>
      </c>
      <c r="Q20" s="25"/>
    </row>
    <row r="21" spans="1:17" hidden="1" outlineLevel="3" x14ac:dyDescent="0.25">
      <c r="A21" t="s">
        <v>145</v>
      </c>
      <c r="B21" t="s">
        <v>319</v>
      </c>
      <c r="C21" t="s">
        <v>320</v>
      </c>
      <c r="D21" t="s">
        <v>5</v>
      </c>
      <c r="E21" t="s">
        <v>326</v>
      </c>
      <c r="F21">
        <v>432490</v>
      </c>
      <c r="G21">
        <v>5356.3533459105502</v>
      </c>
      <c r="H21">
        <v>5356.3533459105502</v>
      </c>
      <c r="O21">
        <v>0</v>
      </c>
      <c r="P21">
        <v>0</v>
      </c>
      <c r="Q21" s="25"/>
    </row>
    <row r="22" spans="1:17" hidden="1" outlineLevel="3" x14ac:dyDescent="0.25">
      <c r="A22" t="s">
        <v>145</v>
      </c>
      <c r="B22" t="s">
        <v>319</v>
      </c>
      <c r="C22" t="s">
        <v>320</v>
      </c>
      <c r="D22" t="s">
        <v>5</v>
      </c>
      <c r="E22" t="s">
        <v>104</v>
      </c>
      <c r="F22">
        <v>477250</v>
      </c>
      <c r="G22">
        <v>3584.6187992453702</v>
      </c>
      <c r="H22">
        <v>3584.6187992453702</v>
      </c>
      <c r="O22">
        <v>0</v>
      </c>
      <c r="P22">
        <v>0</v>
      </c>
      <c r="Q22" s="25"/>
    </row>
    <row r="23" spans="1:17" hidden="1" outlineLevel="3" x14ac:dyDescent="0.25">
      <c r="A23" t="s">
        <v>145</v>
      </c>
      <c r="B23" t="s">
        <v>319</v>
      </c>
      <c r="C23" t="s">
        <v>320</v>
      </c>
      <c r="D23" t="s">
        <v>5</v>
      </c>
      <c r="E23" t="s">
        <v>327</v>
      </c>
      <c r="F23">
        <v>271470</v>
      </c>
      <c r="G23">
        <v>28039.851292864299</v>
      </c>
      <c r="H23">
        <v>28039.851292864299</v>
      </c>
      <c r="O23">
        <v>0</v>
      </c>
      <c r="P23">
        <v>0</v>
      </c>
      <c r="Q23" s="25"/>
    </row>
    <row r="24" spans="1:17" hidden="1" outlineLevel="3" x14ac:dyDescent="0.25">
      <c r="A24" t="s">
        <v>145</v>
      </c>
      <c r="B24" t="s">
        <v>319</v>
      </c>
      <c r="C24" t="s">
        <v>320</v>
      </c>
      <c r="D24" t="s">
        <v>5</v>
      </c>
      <c r="E24" t="s">
        <v>105</v>
      </c>
      <c r="F24">
        <v>223706</v>
      </c>
      <c r="G24">
        <v>2371.7789368549602</v>
      </c>
      <c r="H24">
        <v>2371.7789368549602</v>
      </c>
      <c r="O24">
        <v>0</v>
      </c>
      <c r="P24">
        <v>0</v>
      </c>
      <c r="Q24" s="25"/>
    </row>
    <row r="25" spans="1:17" hidden="1" outlineLevel="3" x14ac:dyDescent="0.25">
      <c r="A25" t="s">
        <v>145</v>
      </c>
      <c r="B25" t="s">
        <v>319</v>
      </c>
      <c r="C25" t="s">
        <v>320</v>
      </c>
      <c r="D25" t="s">
        <v>5</v>
      </c>
      <c r="E25" t="s">
        <v>78</v>
      </c>
      <c r="F25">
        <v>395156</v>
      </c>
      <c r="G25">
        <v>109.15547663966299</v>
      </c>
      <c r="H25">
        <v>109.15547663966299</v>
      </c>
      <c r="O25">
        <v>0</v>
      </c>
      <c r="P25">
        <v>0</v>
      </c>
      <c r="Q25" s="25"/>
    </row>
    <row r="26" spans="1:17" hidden="1" outlineLevel="3" x14ac:dyDescent="0.25">
      <c r="A26" t="s">
        <v>145</v>
      </c>
      <c r="B26" t="s">
        <v>319</v>
      </c>
      <c r="C26" t="s">
        <v>320</v>
      </c>
      <c r="D26" t="s">
        <v>5</v>
      </c>
      <c r="E26" t="s">
        <v>328</v>
      </c>
      <c r="F26">
        <v>1056374</v>
      </c>
      <c r="G26">
        <v>17703.1960936633</v>
      </c>
      <c r="H26">
        <v>17703.1960936633</v>
      </c>
      <c r="O26">
        <v>0</v>
      </c>
      <c r="P26">
        <v>0</v>
      </c>
      <c r="Q26" s="25"/>
    </row>
    <row r="27" spans="1:17" hidden="1" outlineLevel="3" x14ac:dyDescent="0.25">
      <c r="A27" t="s">
        <v>145</v>
      </c>
      <c r="B27" t="s">
        <v>319</v>
      </c>
      <c r="C27" t="s">
        <v>320</v>
      </c>
      <c r="D27" t="s">
        <v>5</v>
      </c>
      <c r="E27" t="s">
        <v>329</v>
      </c>
      <c r="F27">
        <v>1150690</v>
      </c>
      <c r="G27">
        <v>294.46232382643399</v>
      </c>
      <c r="H27">
        <v>294.46232382643399</v>
      </c>
      <c r="O27">
        <v>0</v>
      </c>
      <c r="P27">
        <v>0</v>
      </c>
      <c r="Q27" s="25"/>
    </row>
    <row r="28" spans="1:17" hidden="1" outlineLevel="3" x14ac:dyDescent="0.25">
      <c r="A28" t="s">
        <v>145</v>
      </c>
      <c r="B28" t="s">
        <v>319</v>
      </c>
      <c r="C28" t="s">
        <v>320</v>
      </c>
      <c r="D28" t="s">
        <v>5</v>
      </c>
      <c r="E28" t="s">
        <v>330</v>
      </c>
      <c r="F28">
        <v>1146416</v>
      </c>
      <c r="G28">
        <v>4527.1667961380499</v>
      </c>
      <c r="I28">
        <v>4527.1667961380499</v>
      </c>
      <c r="O28">
        <v>0</v>
      </c>
      <c r="P28">
        <v>0</v>
      </c>
      <c r="Q28" s="25"/>
    </row>
    <row r="29" spans="1:17" hidden="1" outlineLevel="3" x14ac:dyDescent="0.25">
      <c r="A29" t="s">
        <v>145</v>
      </c>
      <c r="B29" t="s">
        <v>319</v>
      </c>
      <c r="C29" t="s">
        <v>320</v>
      </c>
      <c r="D29" t="s">
        <v>5</v>
      </c>
      <c r="E29" t="s">
        <v>129</v>
      </c>
      <c r="F29">
        <v>1056723</v>
      </c>
      <c r="G29">
        <v>8604.9273110642498</v>
      </c>
      <c r="H29">
        <v>8604.9273110642498</v>
      </c>
      <c r="O29">
        <v>0</v>
      </c>
      <c r="P29">
        <v>0</v>
      </c>
      <c r="Q29" s="25"/>
    </row>
    <row r="30" spans="1:17" hidden="1" outlineLevel="3" x14ac:dyDescent="0.25">
      <c r="A30" t="s">
        <v>145</v>
      </c>
      <c r="B30" t="s">
        <v>319</v>
      </c>
      <c r="C30" t="s">
        <v>320</v>
      </c>
      <c r="D30" t="s">
        <v>5</v>
      </c>
      <c r="E30" t="s">
        <v>331</v>
      </c>
      <c r="F30">
        <v>1153349</v>
      </c>
      <c r="G30">
        <v>2967.5951614693199</v>
      </c>
      <c r="H30">
        <v>2967.5951614693199</v>
      </c>
      <c r="O30">
        <v>0</v>
      </c>
      <c r="P30">
        <v>0</v>
      </c>
      <c r="Q30" s="25"/>
    </row>
    <row r="31" spans="1:17" hidden="1" outlineLevel="3" x14ac:dyDescent="0.25">
      <c r="A31" t="s">
        <v>145</v>
      </c>
      <c r="B31" t="s">
        <v>319</v>
      </c>
      <c r="C31" t="s">
        <v>320</v>
      </c>
      <c r="D31" t="s">
        <v>5</v>
      </c>
      <c r="E31" t="s">
        <v>332</v>
      </c>
      <c r="F31">
        <v>127717</v>
      </c>
      <c r="G31">
        <v>917.667295527688</v>
      </c>
      <c r="H31">
        <v>917.667295527688</v>
      </c>
      <c r="O31">
        <v>0</v>
      </c>
      <c r="P31">
        <v>0</v>
      </c>
      <c r="Q31" s="25"/>
    </row>
    <row r="32" spans="1:17" hidden="1" outlineLevel="3" x14ac:dyDescent="0.25">
      <c r="A32" t="s">
        <v>145</v>
      </c>
      <c r="B32" t="s">
        <v>319</v>
      </c>
      <c r="C32" t="s">
        <v>320</v>
      </c>
      <c r="D32" t="s">
        <v>5</v>
      </c>
      <c r="E32" t="s">
        <v>131</v>
      </c>
      <c r="F32">
        <v>468898</v>
      </c>
      <c r="G32">
        <v>4911.6302297192296</v>
      </c>
      <c r="H32">
        <v>4911.6302297192296</v>
      </c>
      <c r="O32">
        <v>0</v>
      </c>
      <c r="P32">
        <v>0</v>
      </c>
      <c r="Q32" s="25"/>
    </row>
    <row r="33" spans="1:17" hidden="1" outlineLevel="3" x14ac:dyDescent="0.25">
      <c r="A33" t="s">
        <v>145</v>
      </c>
      <c r="B33" t="s">
        <v>319</v>
      </c>
      <c r="C33" t="s">
        <v>320</v>
      </c>
      <c r="D33" t="s">
        <v>5</v>
      </c>
      <c r="E33" t="s">
        <v>79</v>
      </c>
      <c r="F33">
        <v>10384</v>
      </c>
      <c r="G33">
        <v>22810.7091332815</v>
      </c>
      <c r="H33">
        <v>26626.0681389413</v>
      </c>
      <c r="I33">
        <v>-3815.35900565975</v>
      </c>
      <c r="O33">
        <v>0</v>
      </c>
      <c r="P33">
        <v>0</v>
      </c>
      <c r="Q33" s="25"/>
    </row>
    <row r="34" spans="1:17" hidden="1" outlineLevel="3" x14ac:dyDescent="0.25">
      <c r="A34" t="s">
        <v>145</v>
      </c>
      <c r="B34" t="s">
        <v>319</v>
      </c>
      <c r="C34" t="s">
        <v>320</v>
      </c>
      <c r="D34" t="s">
        <v>5</v>
      </c>
      <c r="E34" t="s">
        <v>180</v>
      </c>
      <c r="F34">
        <v>284752</v>
      </c>
      <c r="G34">
        <v>5175.5521029852398</v>
      </c>
      <c r="J34">
        <v>5175.5521029852398</v>
      </c>
      <c r="O34">
        <v>5175.5521029852398</v>
      </c>
      <c r="P34">
        <v>0</v>
      </c>
      <c r="Q34" s="25"/>
    </row>
    <row r="35" spans="1:17" hidden="1" outlineLevel="3" x14ac:dyDescent="0.25">
      <c r="A35" t="s">
        <v>145</v>
      </c>
      <c r="B35" t="s">
        <v>319</v>
      </c>
      <c r="C35" t="s">
        <v>320</v>
      </c>
      <c r="D35" t="s">
        <v>5</v>
      </c>
      <c r="E35" t="s">
        <v>333</v>
      </c>
      <c r="F35">
        <v>1056489</v>
      </c>
      <c r="G35">
        <v>2757.6184663189401</v>
      </c>
      <c r="H35">
        <v>432.77105759627102</v>
      </c>
      <c r="I35">
        <v>2324.84740872267</v>
      </c>
      <c r="O35">
        <v>0</v>
      </c>
      <c r="P35">
        <v>0</v>
      </c>
      <c r="Q35" s="25"/>
    </row>
    <row r="36" spans="1:17" hidden="1" outlineLevel="3" x14ac:dyDescent="0.25">
      <c r="A36" t="s">
        <v>145</v>
      </c>
      <c r="B36" t="s">
        <v>319</v>
      </c>
      <c r="C36" t="s">
        <v>320</v>
      </c>
      <c r="D36" t="s">
        <v>5</v>
      </c>
      <c r="E36" t="s">
        <v>334</v>
      </c>
      <c r="F36">
        <v>1054528</v>
      </c>
      <c r="G36">
        <v>-2070.6025968261001</v>
      </c>
      <c r="K36">
        <v>-2070.6025968261001</v>
      </c>
      <c r="O36">
        <v>-2070.6025968261001</v>
      </c>
      <c r="P36">
        <v>-2070.6025968261001</v>
      </c>
      <c r="Q36" s="25"/>
    </row>
    <row r="37" spans="1:17" hidden="1" outlineLevel="3" x14ac:dyDescent="0.25">
      <c r="A37" t="s">
        <v>145</v>
      </c>
      <c r="B37" t="s">
        <v>319</v>
      </c>
      <c r="C37" t="s">
        <v>320</v>
      </c>
      <c r="D37" t="s">
        <v>5</v>
      </c>
      <c r="E37" t="s">
        <v>181</v>
      </c>
      <c r="F37">
        <v>1055168</v>
      </c>
      <c r="G37">
        <v>20954.988347575199</v>
      </c>
      <c r="H37">
        <v>5950.29408500721</v>
      </c>
      <c r="I37">
        <v>14058.6949284208</v>
      </c>
      <c r="J37">
        <v>945.99933414715304</v>
      </c>
      <c r="O37">
        <v>945.99933414715304</v>
      </c>
      <c r="P37">
        <v>0</v>
      </c>
      <c r="Q37" s="25"/>
    </row>
    <row r="38" spans="1:17" hidden="1" outlineLevel="3" x14ac:dyDescent="0.25">
      <c r="A38" t="s">
        <v>145</v>
      </c>
      <c r="B38" t="s">
        <v>319</v>
      </c>
      <c r="C38" t="s">
        <v>320</v>
      </c>
      <c r="D38" t="s">
        <v>5</v>
      </c>
      <c r="E38" t="s">
        <v>67</v>
      </c>
      <c r="F38">
        <v>4696</v>
      </c>
      <c r="G38">
        <v>11540.861169681501</v>
      </c>
      <c r="H38">
        <v>11540.861169681501</v>
      </c>
      <c r="O38">
        <v>0</v>
      </c>
      <c r="P38">
        <v>0</v>
      </c>
      <c r="Q38" s="25"/>
    </row>
    <row r="39" spans="1:17" hidden="1" outlineLevel="3" x14ac:dyDescent="0.25">
      <c r="A39" t="s">
        <v>145</v>
      </c>
      <c r="B39" t="s">
        <v>319</v>
      </c>
      <c r="C39" t="s">
        <v>320</v>
      </c>
      <c r="D39" t="s">
        <v>5</v>
      </c>
      <c r="E39" t="s">
        <v>335</v>
      </c>
      <c r="F39">
        <v>6991</v>
      </c>
      <c r="G39">
        <v>5497.4031738985695</v>
      </c>
      <c r="H39">
        <v>5497.4031738985695</v>
      </c>
      <c r="O39">
        <v>0</v>
      </c>
      <c r="P39">
        <v>0</v>
      </c>
      <c r="Q39" s="25"/>
    </row>
    <row r="40" spans="1:17" hidden="1" outlineLevel="3" x14ac:dyDescent="0.25">
      <c r="A40" t="s">
        <v>145</v>
      </c>
      <c r="B40" t="s">
        <v>319</v>
      </c>
      <c r="C40" t="s">
        <v>320</v>
      </c>
      <c r="D40" t="s">
        <v>5</v>
      </c>
      <c r="E40" t="s">
        <v>182</v>
      </c>
      <c r="F40">
        <v>428508</v>
      </c>
      <c r="G40">
        <v>17164.665408944598</v>
      </c>
      <c r="H40">
        <v>17164.665408944598</v>
      </c>
      <c r="O40">
        <v>0</v>
      </c>
      <c r="P40">
        <v>0</v>
      </c>
      <c r="Q40" s="25"/>
    </row>
    <row r="41" spans="1:17" hidden="1" outlineLevel="3" x14ac:dyDescent="0.25">
      <c r="A41" t="s">
        <v>145</v>
      </c>
      <c r="B41" t="s">
        <v>319</v>
      </c>
      <c r="C41" t="s">
        <v>320</v>
      </c>
      <c r="D41" t="s">
        <v>5</v>
      </c>
      <c r="E41" t="s">
        <v>183</v>
      </c>
      <c r="F41">
        <v>1140085</v>
      </c>
      <c r="G41">
        <v>4727.5441127510803</v>
      </c>
      <c r="H41">
        <v>4727.5441127510803</v>
      </c>
      <c r="O41">
        <v>0</v>
      </c>
      <c r="P41">
        <v>0</v>
      </c>
      <c r="Q41" s="25"/>
    </row>
    <row r="42" spans="1:17" hidden="1" outlineLevel="3" x14ac:dyDescent="0.25">
      <c r="A42" t="s">
        <v>145</v>
      </c>
      <c r="B42" t="s">
        <v>319</v>
      </c>
      <c r="C42" t="s">
        <v>320</v>
      </c>
      <c r="D42" t="s">
        <v>5</v>
      </c>
      <c r="E42" t="s">
        <v>184</v>
      </c>
      <c r="F42">
        <v>484647</v>
      </c>
      <c r="G42">
        <v>6305.9704805237998</v>
      </c>
      <c r="H42">
        <v>6038.5306847186803</v>
      </c>
      <c r="I42">
        <v>267.43979580512701</v>
      </c>
      <c r="O42">
        <v>0</v>
      </c>
      <c r="P42">
        <v>0</v>
      </c>
      <c r="Q42" s="25"/>
    </row>
    <row r="43" spans="1:17" hidden="1" outlineLevel="3" x14ac:dyDescent="0.25">
      <c r="A43" t="s">
        <v>145</v>
      </c>
      <c r="B43" t="s">
        <v>319</v>
      </c>
      <c r="C43" t="s">
        <v>320</v>
      </c>
      <c r="D43" t="s">
        <v>5</v>
      </c>
      <c r="E43" t="s">
        <v>336</v>
      </c>
      <c r="F43">
        <v>1006026</v>
      </c>
      <c r="G43">
        <v>38880.912218399702</v>
      </c>
      <c r="H43">
        <v>38880.912218399702</v>
      </c>
      <c r="O43">
        <v>0</v>
      </c>
      <c r="P43">
        <v>0</v>
      </c>
      <c r="Q43" s="25"/>
    </row>
    <row r="44" spans="1:17" hidden="1" outlineLevel="3" x14ac:dyDescent="0.25">
      <c r="A44" t="s">
        <v>145</v>
      </c>
      <c r="B44" t="s">
        <v>319</v>
      </c>
      <c r="C44" t="s">
        <v>320</v>
      </c>
      <c r="D44" t="s">
        <v>5</v>
      </c>
      <c r="E44" t="s">
        <v>109</v>
      </c>
      <c r="F44">
        <v>4377</v>
      </c>
      <c r="G44">
        <v>25763.644434580001</v>
      </c>
      <c r="H44">
        <v>234.158251026523</v>
      </c>
      <c r="I44">
        <v>25489.202086338901</v>
      </c>
      <c r="K44">
        <v>40.284097214515597</v>
      </c>
      <c r="O44">
        <v>40.284097214515597</v>
      </c>
      <c r="P44">
        <v>40.284097214515597</v>
      </c>
      <c r="Q44" s="25" t="s">
        <v>61</v>
      </c>
    </row>
    <row r="45" spans="1:17" hidden="1" outlineLevel="3" x14ac:dyDescent="0.25">
      <c r="A45" t="s">
        <v>145</v>
      </c>
      <c r="B45" t="s">
        <v>319</v>
      </c>
      <c r="C45" t="s">
        <v>320</v>
      </c>
      <c r="D45" t="s">
        <v>5</v>
      </c>
      <c r="E45" t="s">
        <v>185</v>
      </c>
      <c r="F45">
        <v>483264</v>
      </c>
      <c r="G45">
        <v>736.24458994562201</v>
      </c>
      <c r="H45">
        <v>736.24458994562201</v>
      </c>
      <c r="O45">
        <v>0</v>
      </c>
      <c r="P45">
        <v>0</v>
      </c>
      <c r="Q45" s="25"/>
    </row>
    <row r="46" spans="1:17" hidden="1" outlineLevel="3" x14ac:dyDescent="0.25">
      <c r="A46" t="s">
        <v>145</v>
      </c>
      <c r="B46" t="s">
        <v>319</v>
      </c>
      <c r="C46" t="s">
        <v>320</v>
      </c>
      <c r="D46" t="s">
        <v>5</v>
      </c>
      <c r="E46" t="s">
        <v>337</v>
      </c>
      <c r="F46">
        <v>270138</v>
      </c>
      <c r="G46">
        <v>-992.58683830873395</v>
      </c>
      <c r="J46">
        <v>-992.58683830873395</v>
      </c>
      <c r="O46">
        <v>-992.58683830873395</v>
      </c>
      <c r="P46">
        <v>0</v>
      </c>
      <c r="Q46" s="25"/>
    </row>
    <row r="47" spans="1:17" hidden="1" outlineLevel="3" x14ac:dyDescent="0.25">
      <c r="A47" t="s">
        <v>145</v>
      </c>
      <c r="B47" t="s">
        <v>319</v>
      </c>
      <c r="C47" t="s">
        <v>320</v>
      </c>
      <c r="D47" t="s">
        <v>5</v>
      </c>
      <c r="E47" t="s">
        <v>338</v>
      </c>
      <c r="F47">
        <v>274299</v>
      </c>
      <c r="G47">
        <v>1097.9358561757899</v>
      </c>
      <c r="H47">
        <v>1097.9358561757899</v>
      </c>
      <c r="O47">
        <v>0</v>
      </c>
      <c r="P47">
        <v>0</v>
      </c>
      <c r="Q47" s="25"/>
    </row>
    <row r="48" spans="1:17" hidden="1" outlineLevel="3" x14ac:dyDescent="0.25">
      <c r="A48" t="s">
        <v>145</v>
      </c>
      <c r="B48" t="s">
        <v>319</v>
      </c>
      <c r="C48" t="s">
        <v>320</v>
      </c>
      <c r="D48" t="s">
        <v>5</v>
      </c>
      <c r="E48" t="s">
        <v>187</v>
      </c>
      <c r="F48">
        <v>489946</v>
      </c>
      <c r="G48">
        <v>12576.695150371799</v>
      </c>
      <c r="H48">
        <v>12576.695150371799</v>
      </c>
      <c r="O48">
        <v>0</v>
      </c>
      <c r="P48">
        <v>0</v>
      </c>
      <c r="Q48" s="25"/>
    </row>
    <row r="49" spans="1:17" hidden="1" outlineLevel="3" x14ac:dyDescent="0.25">
      <c r="A49" t="s">
        <v>145</v>
      </c>
      <c r="B49" t="s">
        <v>319</v>
      </c>
      <c r="C49" t="s">
        <v>320</v>
      </c>
      <c r="D49" t="s">
        <v>5</v>
      </c>
      <c r="E49" t="s">
        <v>188</v>
      </c>
      <c r="F49">
        <v>80081</v>
      </c>
      <c r="G49">
        <v>716.39107757185695</v>
      </c>
      <c r="H49">
        <v>716.39107757185695</v>
      </c>
      <c r="O49">
        <v>0</v>
      </c>
      <c r="P49">
        <v>0</v>
      </c>
      <c r="Q49" s="25"/>
    </row>
    <row r="50" spans="1:17" hidden="1" outlineLevel="3" x14ac:dyDescent="0.25">
      <c r="A50" t="s">
        <v>145</v>
      </c>
      <c r="B50" t="s">
        <v>319</v>
      </c>
      <c r="C50" t="s">
        <v>320</v>
      </c>
      <c r="D50" t="s">
        <v>5</v>
      </c>
      <c r="E50" t="s">
        <v>92</v>
      </c>
      <c r="F50">
        <v>17300</v>
      </c>
      <c r="G50">
        <v>1862.1795583176099</v>
      </c>
      <c r="H50">
        <v>1862.1795583176099</v>
      </c>
      <c r="O50">
        <v>0</v>
      </c>
      <c r="P50">
        <v>0</v>
      </c>
      <c r="Q50" s="25"/>
    </row>
    <row r="51" spans="1:17" hidden="1" outlineLevel="3" x14ac:dyDescent="0.25">
      <c r="A51" t="s">
        <v>145</v>
      </c>
      <c r="B51" t="s">
        <v>319</v>
      </c>
      <c r="C51" t="s">
        <v>320</v>
      </c>
      <c r="D51" t="s">
        <v>5</v>
      </c>
      <c r="E51" t="s">
        <v>80</v>
      </c>
      <c r="F51">
        <v>352707</v>
      </c>
      <c r="G51">
        <v>13370.6580845633</v>
      </c>
      <c r="H51">
        <v>13167.7061369437</v>
      </c>
      <c r="J51">
        <v>202.951947619576</v>
      </c>
      <c r="O51">
        <v>202.951947619576</v>
      </c>
      <c r="P51">
        <v>0</v>
      </c>
      <c r="Q51" s="25"/>
    </row>
    <row r="52" spans="1:17" hidden="1" outlineLevel="3" x14ac:dyDescent="0.25">
      <c r="A52" t="s">
        <v>145</v>
      </c>
      <c r="B52" t="s">
        <v>319</v>
      </c>
      <c r="C52" t="s">
        <v>320</v>
      </c>
      <c r="D52" t="s">
        <v>5</v>
      </c>
      <c r="E52" t="s">
        <v>191</v>
      </c>
      <c r="F52">
        <v>428450</v>
      </c>
      <c r="G52">
        <v>12518.4663189435</v>
      </c>
      <c r="H52">
        <v>14057.352125180299</v>
      </c>
      <c r="I52">
        <v>-1226.29008989013</v>
      </c>
      <c r="J52">
        <v>-312.59571634668703</v>
      </c>
      <c r="O52">
        <v>-312.59571634668703</v>
      </c>
      <c r="P52">
        <v>0</v>
      </c>
      <c r="Q52" s="25"/>
    </row>
    <row r="53" spans="1:17" hidden="1" outlineLevel="3" x14ac:dyDescent="0.25">
      <c r="A53" t="s">
        <v>145</v>
      </c>
      <c r="B53" t="s">
        <v>319</v>
      </c>
      <c r="C53" t="s">
        <v>320</v>
      </c>
      <c r="D53" t="s">
        <v>5</v>
      </c>
      <c r="E53" t="s">
        <v>194</v>
      </c>
      <c r="F53">
        <v>483859</v>
      </c>
      <c r="G53">
        <v>2543.54677616247</v>
      </c>
      <c r="H53">
        <v>2543.54677616247</v>
      </c>
      <c r="O53">
        <v>0</v>
      </c>
      <c r="P53">
        <v>0</v>
      </c>
      <c r="Q53" s="25"/>
    </row>
    <row r="54" spans="1:17" hidden="1" outlineLevel="3" x14ac:dyDescent="0.25">
      <c r="A54" t="s">
        <v>145</v>
      </c>
      <c r="B54" t="s">
        <v>319</v>
      </c>
      <c r="C54" t="s">
        <v>320</v>
      </c>
      <c r="D54" t="s">
        <v>5</v>
      </c>
      <c r="E54" t="s">
        <v>195</v>
      </c>
      <c r="F54">
        <v>80073</v>
      </c>
      <c r="G54">
        <v>786.61635778492996</v>
      </c>
      <c r="H54">
        <v>786.61635778492996</v>
      </c>
      <c r="O54">
        <v>0</v>
      </c>
      <c r="P54">
        <v>0</v>
      </c>
      <c r="Q54" s="25"/>
    </row>
    <row r="55" spans="1:17" hidden="1" outlineLevel="3" x14ac:dyDescent="0.25">
      <c r="A55" t="s">
        <v>145</v>
      </c>
      <c r="B55" t="s">
        <v>319</v>
      </c>
      <c r="C55" t="s">
        <v>320</v>
      </c>
      <c r="D55" t="s">
        <v>5</v>
      </c>
      <c r="E55" t="s">
        <v>339</v>
      </c>
      <c r="F55">
        <v>489957</v>
      </c>
      <c r="G55">
        <v>5244.1460437243404</v>
      </c>
      <c r="H55">
        <v>4308.9224281433799</v>
      </c>
      <c r="I55">
        <v>935.22361558095702</v>
      </c>
      <c r="O55">
        <v>0</v>
      </c>
      <c r="P55">
        <v>0</v>
      </c>
      <c r="Q55" s="25"/>
    </row>
    <row r="56" spans="1:17" hidden="1" outlineLevel="3" x14ac:dyDescent="0.25">
      <c r="A56" t="s">
        <v>145</v>
      </c>
      <c r="B56" t="s">
        <v>319</v>
      </c>
      <c r="C56" t="s">
        <v>320</v>
      </c>
      <c r="D56" t="s">
        <v>5</v>
      </c>
      <c r="E56" t="s">
        <v>22</v>
      </c>
      <c r="F56">
        <v>440009</v>
      </c>
      <c r="G56">
        <v>65087.581844412402</v>
      </c>
      <c r="H56">
        <v>65087.581844412402</v>
      </c>
      <c r="O56">
        <v>0</v>
      </c>
      <c r="P56">
        <v>0</v>
      </c>
      <c r="Q56" s="25"/>
    </row>
    <row r="57" spans="1:17" hidden="1" outlineLevel="3" x14ac:dyDescent="0.25">
      <c r="A57" t="s">
        <v>145</v>
      </c>
      <c r="B57" t="s">
        <v>319</v>
      </c>
      <c r="C57" t="s">
        <v>320</v>
      </c>
      <c r="D57" t="s">
        <v>5</v>
      </c>
      <c r="E57" t="s">
        <v>110</v>
      </c>
      <c r="F57">
        <v>381941</v>
      </c>
      <c r="G57">
        <v>749.67262235046098</v>
      </c>
      <c r="H57">
        <v>749.67262235046098</v>
      </c>
      <c r="O57">
        <v>0</v>
      </c>
      <c r="P57">
        <v>0</v>
      </c>
      <c r="Q57" s="25"/>
    </row>
    <row r="58" spans="1:17" hidden="1" outlineLevel="3" x14ac:dyDescent="0.25">
      <c r="A58" t="s">
        <v>145</v>
      </c>
      <c r="B58" t="s">
        <v>319</v>
      </c>
      <c r="C58" t="s">
        <v>320</v>
      </c>
      <c r="D58" t="s">
        <v>5</v>
      </c>
      <c r="E58" t="s">
        <v>199</v>
      </c>
      <c r="F58">
        <v>352170</v>
      </c>
      <c r="G58">
        <v>8355.6652979691498</v>
      </c>
      <c r="H58">
        <v>8355.6652979691498</v>
      </c>
      <c r="O58">
        <v>0</v>
      </c>
      <c r="P58">
        <v>0</v>
      </c>
      <c r="Q58" s="25"/>
    </row>
    <row r="59" spans="1:17" hidden="1" outlineLevel="3" x14ac:dyDescent="0.25">
      <c r="A59" t="s">
        <v>145</v>
      </c>
      <c r="B59" t="s">
        <v>319</v>
      </c>
      <c r="C59" t="s">
        <v>320</v>
      </c>
      <c r="D59" t="s">
        <v>5</v>
      </c>
      <c r="E59" t="s">
        <v>200</v>
      </c>
      <c r="F59">
        <v>501190</v>
      </c>
      <c r="G59">
        <v>665.89723671068703</v>
      </c>
      <c r="H59">
        <v>665.89723671068703</v>
      </c>
      <c r="O59">
        <v>0</v>
      </c>
      <c r="P59">
        <v>0</v>
      </c>
      <c r="Q59" s="25"/>
    </row>
    <row r="60" spans="1:17" hidden="1" outlineLevel="3" x14ac:dyDescent="0.25">
      <c r="A60" t="s">
        <v>145</v>
      </c>
      <c r="B60" t="s">
        <v>319</v>
      </c>
      <c r="C60" t="s">
        <v>320</v>
      </c>
      <c r="D60" t="s">
        <v>5</v>
      </c>
      <c r="E60" t="s">
        <v>111</v>
      </c>
      <c r="F60">
        <v>85778</v>
      </c>
      <c r="G60">
        <v>8667.0513816446601</v>
      </c>
      <c r="H60">
        <v>8667.0513816446601</v>
      </c>
      <c r="O60">
        <v>0</v>
      </c>
      <c r="P60">
        <v>0</v>
      </c>
      <c r="Q60" s="25"/>
    </row>
    <row r="61" spans="1:17" hidden="1" outlineLevel="3" x14ac:dyDescent="0.25">
      <c r="A61" t="s">
        <v>145</v>
      </c>
      <c r="B61" t="s">
        <v>319</v>
      </c>
      <c r="C61" t="s">
        <v>320</v>
      </c>
      <c r="D61" t="s">
        <v>5</v>
      </c>
      <c r="E61" t="s">
        <v>201</v>
      </c>
      <c r="F61">
        <v>1011564</v>
      </c>
      <c r="G61">
        <v>455.07712795472202</v>
      </c>
      <c r="H61">
        <v>455.07712795472202</v>
      </c>
      <c r="O61">
        <v>0</v>
      </c>
      <c r="P61">
        <v>0</v>
      </c>
      <c r="Q61" s="25"/>
    </row>
    <row r="62" spans="1:17" hidden="1" outlineLevel="3" x14ac:dyDescent="0.25">
      <c r="A62" t="s">
        <v>145</v>
      </c>
      <c r="B62" t="s">
        <v>319</v>
      </c>
      <c r="C62" t="s">
        <v>320</v>
      </c>
      <c r="D62" t="s">
        <v>5</v>
      </c>
      <c r="E62" t="s">
        <v>340</v>
      </c>
      <c r="F62">
        <v>1055417</v>
      </c>
      <c r="G62">
        <v>7205.5931639107803</v>
      </c>
      <c r="H62">
        <v>4775.7851514815202</v>
      </c>
      <c r="I62">
        <v>2429.8080124292501</v>
      </c>
      <c r="O62">
        <v>0</v>
      </c>
      <c r="P62">
        <v>0</v>
      </c>
      <c r="Q62" s="25"/>
    </row>
    <row r="63" spans="1:17" hidden="1" outlineLevel="3" x14ac:dyDescent="0.25">
      <c r="A63" t="s">
        <v>145</v>
      </c>
      <c r="B63" t="s">
        <v>319</v>
      </c>
      <c r="C63" t="s">
        <v>320</v>
      </c>
      <c r="D63" t="s">
        <v>5</v>
      </c>
      <c r="E63" t="s">
        <v>204</v>
      </c>
      <c r="F63">
        <v>1052668</v>
      </c>
      <c r="G63">
        <v>328.98679391854398</v>
      </c>
      <c r="N63">
        <v>328.98679391854398</v>
      </c>
      <c r="O63">
        <v>328.98679391854398</v>
      </c>
      <c r="P63">
        <v>328.98679391854398</v>
      </c>
      <c r="Q63" s="25" t="s">
        <v>61</v>
      </c>
    </row>
    <row r="64" spans="1:17" hidden="1" outlineLevel="3" x14ac:dyDescent="0.25">
      <c r="A64" t="s">
        <v>145</v>
      </c>
      <c r="B64" t="s">
        <v>319</v>
      </c>
      <c r="C64" t="s">
        <v>320</v>
      </c>
      <c r="D64" t="s">
        <v>5</v>
      </c>
      <c r="E64" t="s">
        <v>205</v>
      </c>
      <c r="F64">
        <v>427926</v>
      </c>
      <c r="G64">
        <v>6422.2394850738001</v>
      </c>
      <c r="H64">
        <v>6422.2394850738001</v>
      </c>
      <c r="O64">
        <v>0</v>
      </c>
      <c r="P64">
        <v>0</v>
      </c>
      <c r="Q64" s="25"/>
    </row>
    <row r="65" spans="1:17" hidden="1" outlineLevel="3" x14ac:dyDescent="0.25">
      <c r="A65" t="s">
        <v>145</v>
      </c>
      <c r="B65" t="s">
        <v>319</v>
      </c>
      <c r="C65" t="s">
        <v>320</v>
      </c>
      <c r="D65" t="s">
        <v>5</v>
      </c>
      <c r="E65" t="s">
        <v>206</v>
      </c>
      <c r="F65">
        <v>1079364</v>
      </c>
      <c r="G65">
        <v>2606.2812118521801</v>
      </c>
      <c r="I65">
        <v>2905.9149927865901</v>
      </c>
      <c r="L65">
        <v>-185.173676617468</v>
      </c>
      <c r="M65">
        <v>-114.460104316946</v>
      </c>
      <c r="O65">
        <v>-299.63378093441401</v>
      </c>
      <c r="P65">
        <v>-299.63378093441401</v>
      </c>
      <c r="Q65" s="25"/>
    </row>
    <row r="66" spans="1:17" hidden="1" outlineLevel="3" x14ac:dyDescent="0.25">
      <c r="A66" t="s">
        <v>145</v>
      </c>
      <c r="B66" t="s">
        <v>319</v>
      </c>
      <c r="C66" t="s">
        <v>320</v>
      </c>
      <c r="D66" t="s">
        <v>5</v>
      </c>
      <c r="E66" t="s">
        <v>207</v>
      </c>
      <c r="F66">
        <v>1141570</v>
      </c>
      <c r="G66">
        <v>928.26545333481295</v>
      </c>
      <c r="H66">
        <v>928.26545333481295</v>
      </c>
      <c r="O66">
        <v>0</v>
      </c>
      <c r="P66">
        <v>0</v>
      </c>
      <c r="Q66" s="25"/>
    </row>
    <row r="67" spans="1:17" hidden="1" outlineLevel="3" x14ac:dyDescent="0.25">
      <c r="A67" t="s">
        <v>145</v>
      </c>
      <c r="B67" t="s">
        <v>319</v>
      </c>
      <c r="C67" t="s">
        <v>320</v>
      </c>
      <c r="D67" t="s">
        <v>5</v>
      </c>
      <c r="E67" t="s">
        <v>208</v>
      </c>
      <c r="F67">
        <v>1138858</v>
      </c>
      <c r="G67">
        <v>299.46731772278298</v>
      </c>
      <c r="M67">
        <v>299.46731772278298</v>
      </c>
      <c r="O67">
        <v>299.46731772278298</v>
      </c>
      <c r="P67">
        <v>299.46731772278298</v>
      </c>
      <c r="Q67" s="25" t="s">
        <v>61</v>
      </c>
    </row>
    <row r="68" spans="1:17" hidden="1" outlineLevel="3" x14ac:dyDescent="0.25">
      <c r="A68" t="s">
        <v>145</v>
      </c>
      <c r="B68" t="s">
        <v>319</v>
      </c>
      <c r="C68" t="s">
        <v>320</v>
      </c>
      <c r="D68" t="s">
        <v>5</v>
      </c>
      <c r="E68" t="s">
        <v>341</v>
      </c>
      <c r="F68">
        <v>2841</v>
      </c>
      <c r="G68">
        <v>1096.1158583952899</v>
      </c>
      <c r="H68">
        <v>3288.34757518588</v>
      </c>
      <c r="I68">
        <v>-2192.2317167905899</v>
      </c>
      <c r="O68">
        <v>0</v>
      </c>
      <c r="P68">
        <v>0</v>
      </c>
      <c r="Q68" s="25"/>
    </row>
    <row r="69" spans="1:17" hidden="1" outlineLevel="3" x14ac:dyDescent="0.25">
      <c r="A69" t="s">
        <v>145</v>
      </c>
      <c r="B69" t="s">
        <v>319</v>
      </c>
      <c r="C69" t="s">
        <v>320</v>
      </c>
      <c r="D69" t="s">
        <v>5</v>
      </c>
      <c r="E69" t="s">
        <v>342</v>
      </c>
      <c r="F69">
        <v>226764</v>
      </c>
      <c r="G69">
        <v>2708.9335256908198</v>
      </c>
      <c r="I69">
        <v>2708.9335256908198</v>
      </c>
      <c r="O69">
        <v>0</v>
      </c>
      <c r="P69">
        <v>0</v>
      </c>
      <c r="Q69" s="25"/>
    </row>
    <row r="70" spans="1:17" hidden="1" outlineLevel="3" x14ac:dyDescent="0.25">
      <c r="A70" t="s">
        <v>145</v>
      </c>
      <c r="B70" t="s">
        <v>319</v>
      </c>
      <c r="C70" t="s">
        <v>320</v>
      </c>
      <c r="D70" t="s">
        <v>5</v>
      </c>
      <c r="E70" t="s">
        <v>81</v>
      </c>
      <c r="F70">
        <v>82408</v>
      </c>
      <c r="G70">
        <v>-361.924314726445</v>
      </c>
      <c r="N70">
        <v>-361.924314726445</v>
      </c>
      <c r="O70">
        <v>-361.924314726445</v>
      </c>
      <c r="P70">
        <v>-361.924314726445</v>
      </c>
      <c r="Q70" s="25"/>
    </row>
    <row r="71" spans="1:17" hidden="1" outlineLevel="3" x14ac:dyDescent="0.25">
      <c r="A71" t="s">
        <v>145</v>
      </c>
      <c r="B71" t="s">
        <v>319</v>
      </c>
      <c r="C71" t="s">
        <v>320</v>
      </c>
      <c r="D71" t="s">
        <v>5</v>
      </c>
      <c r="E71" t="s">
        <v>343</v>
      </c>
      <c r="F71">
        <v>86279</v>
      </c>
      <c r="G71">
        <v>3575.7740539340798</v>
      </c>
      <c r="H71">
        <v>3575.7740539340798</v>
      </c>
      <c r="O71">
        <v>0</v>
      </c>
      <c r="P71">
        <v>0</v>
      </c>
      <c r="Q71" s="25"/>
    </row>
    <row r="72" spans="1:17" hidden="1" outlineLevel="3" x14ac:dyDescent="0.25">
      <c r="A72" t="s">
        <v>145</v>
      </c>
      <c r="B72" t="s">
        <v>319</v>
      </c>
      <c r="C72" t="s">
        <v>320</v>
      </c>
      <c r="D72" t="s">
        <v>5</v>
      </c>
      <c r="E72" t="s">
        <v>213</v>
      </c>
      <c r="F72">
        <v>84083</v>
      </c>
      <c r="G72">
        <v>1980.63477971368</v>
      </c>
      <c r="H72">
        <v>1980.63477971368</v>
      </c>
      <c r="O72">
        <v>0</v>
      </c>
      <c r="P72">
        <v>0</v>
      </c>
      <c r="Q72" s="25"/>
    </row>
    <row r="73" spans="1:17" hidden="1" outlineLevel="3" x14ac:dyDescent="0.25">
      <c r="A73" t="s">
        <v>145</v>
      </c>
      <c r="B73" t="s">
        <v>319</v>
      </c>
      <c r="C73" t="s">
        <v>320</v>
      </c>
      <c r="D73" t="s">
        <v>5</v>
      </c>
      <c r="E73" t="s">
        <v>68</v>
      </c>
      <c r="F73">
        <v>347505</v>
      </c>
      <c r="G73">
        <v>1290.27854844079</v>
      </c>
      <c r="H73">
        <v>1290.27854844079</v>
      </c>
      <c r="O73">
        <v>0</v>
      </c>
      <c r="P73">
        <v>0</v>
      </c>
      <c r="Q73" s="25"/>
    </row>
    <row r="74" spans="1:17" hidden="1" outlineLevel="3" x14ac:dyDescent="0.25">
      <c r="A74" t="s">
        <v>145</v>
      </c>
      <c r="B74" t="s">
        <v>319</v>
      </c>
      <c r="C74" t="s">
        <v>320</v>
      </c>
      <c r="D74" t="s">
        <v>5</v>
      </c>
      <c r="E74" t="s">
        <v>344</v>
      </c>
      <c r="F74">
        <v>252498</v>
      </c>
      <c r="G74">
        <v>931.21740095438895</v>
      </c>
      <c r="H74">
        <v>931.21740095438895</v>
      </c>
      <c r="O74">
        <v>0</v>
      </c>
      <c r="P74">
        <v>0</v>
      </c>
      <c r="Q74" s="25"/>
    </row>
    <row r="75" spans="1:17" hidden="1" outlineLevel="3" x14ac:dyDescent="0.25">
      <c r="A75" t="s">
        <v>145</v>
      </c>
      <c r="B75" t="s">
        <v>319</v>
      </c>
      <c r="C75" t="s">
        <v>320</v>
      </c>
      <c r="D75" t="s">
        <v>5</v>
      </c>
      <c r="E75" t="s">
        <v>218</v>
      </c>
      <c r="F75">
        <v>494250</v>
      </c>
      <c r="G75">
        <v>490.17867051381597</v>
      </c>
      <c r="H75">
        <v>490.17867051381597</v>
      </c>
      <c r="O75">
        <v>0</v>
      </c>
      <c r="P75">
        <v>0</v>
      </c>
      <c r="Q75" s="25"/>
    </row>
    <row r="76" spans="1:17" hidden="1" outlineLevel="3" x14ac:dyDescent="0.25">
      <c r="A76" t="s">
        <v>145</v>
      </c>
      <c r="B76" t="s">
        <v>319</v>
      </c>
      <c r="C76" t="s">
        <v>320</v>
      </c>
      <c r="D76" t="s">
        <v>5</v>
      </c>
      <c r="E76" t="s">
        <v>114</v>
      </c>
      <c r="F76">
        <v>1051952</v>
      </c>
      <c r="G76">
        <v>21138.386416601901</v>
      </c>
      <c r="H76">
        <v>21138.386416601901</v>
      </c>
      <c r="O76">
        <v>0</v>
      </c>
      <c r="P76">
        <v>0</v>
      </c>
      <c r="Q76" s="25"/>
    </row>
    <row r="77" spans="1:17" hidden="1" outlineLevel="3" x14ac:dyDescent="0.25">
      <c r="A77" t="s">
        <v>145</v>
      </c>
      <c r="B77" t="s">
        <v>319</v>
      </c>
      <c r="C77" t="s">
        <v>320</v>
      </c>
      <c r="D77" t="s">
        <v>5</v>
      </c>
      <c r="E77" t="s">
        <v>345</v>
      </c>
      <c r="F77">
        <v>417639</v>
      </c>
      <c r="G77">
        <v>0</v>
      </c>
      <c r="H77">
        <v>7.3909665963822002</v>
      </c>
      <c r="J77">
        <v>-7.3909665963822002</v>
      </c>
      <c r="O77">
        <v>-7.3909665963822002</v>
      </c>
      <c r="P77">
        <v>0</v>
      </c>
      <c r="Q77" s="25"/>
    </row>
    <row r="78" spans="1:17" hidden="1" outlineLevel="3" x14ac:dyDescent="0.25">
      <c r="A78" t="s">
        <v>145</v>
      </c>
      <c r="B78" t="s">
        <v>319</v>
      </c>
      <c r="C78" t="s">
        <v>320</v>
      </c>
      <c r="D78" t="s">
        <v>5</v>
      </c>
      <c r="E78" t="s">
        <v>133</v>
      </c>
      <c r="F78">
        <v>86348</v>
      </c>
      <c r="G78">
        <v>6110.7979136610802</v>
      </c>
      <c r="H78">
        <v>6110.7979136610802</v>
      </c>
      <c r="O78">
        <v>0</v>
      </c>
      <c r="P78">
        <v>0</v>
      </c>
      <c r="Q78" s="25"/>
    </row>
    <row r="79" spans="1:17" hidden="1" outlineLevel="3" x14ac:dyDescent="0.25">
      <c r="A79" t="s">
        <v>145</v>
      </c>
      <c r="B79" t="s">
        <v>319</v>
      </c>
      <c r="C79" t="s">
        <v>320</v>
      </c>
      <c r="D79" t="s">
        <v>5</v>
      </c>
      <c r="E79" t="s">
        <v>346</v>
      </c>
      <c r="F79">
        <v>1055603</v>
      </c>
      <c r="G79">
        <v>2210.1209632671198</v>
      </c>
      <c r="H79">
        <v>2210.1209632671198</v>
      </c>
      <c r="O79">
        <v>0</v>
      </c>
      <c r="P79">
        <v>0</v>
      </c>
      <c r="Q79" s="25"/>
    </row>
    <row r="80" spans="1:17" hidden="1" outlineLevel="3" x14ac:dyDescent="0.25">
      <c r="A80" t="s">
        <v>145</v>
      </c>
      <c r="B80" t="s">
        <v>319</v>
      </c>
      <c r="C80" t="s">
        <v>320</v>
      </c>
      <c r="D80" t="s">
        <v>5</v>
      </c>
      <c r="E80" t="s">
        <v>347</v>
      </c>
      <c r="F80">
        <v>341197</v>
      </c>
      <c r="G80">
        <v>0</v>
      </c>
      <c r="H80">
        <v>11109.399622683401</v>
      </c>
      <c r="I80">
        <v>-11109.399622683401</v>
      </c>
      <c r="O80">
        <v>0</v>
      </c>
      <c r="P80">
        <v>0</v>
      </c>
      <c r="Q80" s="25"/>
    </row>
    <row r="81" spans="1:17" hidden="1" outlineLevel="3" x14ac:dyDescent="0.25">
      <c r="A81" t="s">
        <v>145</v>
      </c>
      <c r="B81" t="s">
        <v>319</v>
      </c>
      <c r="C81" t="s">
        <v>320</v>
      </c>
      <c r="D81" t="s">
        <v>5</v>
      </c>
      <c r="E81" t="s">
        <v>348</v>
      </c>
      <c r="F81">
        <v>1043925</v>
      </c>
      <c r="G81">
        <v>6973.5656419931202</v>
      </c>
      <c r="H81">
        <v>6973.5656419931202</v>
      </c>
      <c r="O81">
        <v>0</v>
      </c>
      <c r="P81">
        <v>0</v>
      </c>
      <c r="Q81" s="25"/>
    </row>
    <row r="82" spans="1:17" hidden="1" outlineLevel="3" x14ac:dyDescent="0.25">
      <c r="A82" t="s">
        <v>145</v>
      </c>
      <c r="B82" t="s">
        <v>319</v>
      </c>
      <c r="C82" t="s">
        <v>320</v>
      </c>
      <c r="D82" t="s">
        <v>5</v>
      </c>
      <c r="E82" t="s">
        <v>24</v>
      </c>
      <c r="F82">
        <v>12427</v>
      </c>
      <c r="G82">
        <v>-3468.1500388414202</v>
      </c>
      <c r="H82">
        <v>1166.9404061702401</v>
      </c>
      <c r="N82">
        <v>-4635.0904450116504</v>
      </c>
      <c r="O82">
        <v>-4635.0904450116504</v>
      </c>
      <c r="P82">
        <v>-4635.0904450116504</v>
      </c>
      <c r="Q82" s="25"/>
    </row>
    <row r="83" spans="1:17" hidden="1" outlineLevel="3" x14ac:dyDescent="0.25">
      <c r="A83" t="s">
        <v>145</v>
      </c>
      <c r="B83" t="s">
        <v>319</v>
      </c>
      <c r="C83" t="s">
        <v>320</v>
      </c>
      <c r="D83" t="s">
        <v>5</v>
      </c>
      <c r="E83" t="s">
        <v>349</v>
      </c>
      <c r="F83">
        <v>331073</v>
      </c>
      <c r="G83">
        <v>13446.5653090667</v>
      </c>
      <c r="H83">
        <v>20169.847963600001</v>
      </c>
      <c r="I83">
        <v>-6723.2826545333501</v>
      </c>
      <c r="O83">
        <v>0</v>
      </c>
      <c r="P83">
        <v>0</v>
      </c>
      <c r="Q83" s="25"/>
    </row>
    <row r="84" spans="1:17" hidden="1" outlineLevel="3" x14ac:dyDescent="0.25">
      <c r="A84" t="s">
        <v>145</v>
      </c>
      <c r="B84" t="s">
        <v>319</v>
      </c>
      <c r="C84" t="s">
        <v>320</v>
      </c>
      <c r="D84" t="s">
        <v>5</v>
      </c>
      <c r="E84" t="s">
        <v>221</v>
      </c>
      <c r="F84">
        <v>1049109</v>
      </c>
      <c r="G84">
        <v>28407.058040173099</v>
      </c>
      <c r="H84">
        <v>28407.058040173099</v>
      </c>
      <c r="O84">
        <v>0</v>
      </c>
      <c r="P84">
        <v>0</v>
      </c>
      <c r="Q84" s="25"/>
    </row>
    <row r="85" spans="1:17" hidden="1" outlineLevel="3" x14ac:dyDescent="0.25">
      <c r="A85" t="s">
        <v>145</v>
      </c>
      <c r="B85" t="s">
        <v>319</v>
      </c>
      <c r="C85" t="s">
        <v>320</v>
      </c>
      <c r="D85" t="s">
        <v>5</v>
      </c>
      <c r="E85" t="s">
        <v>350</v>
      </c>
      <c r="F85">
        <v>1146584</v>
      </c>
      <c r="G85">
        <v>790.77793807568503</v>
      </c>
      <c r="I85">
        <v>790.77793807568503</v>
      </c>
      <c r="O85">
        <v>0</v>
      </c>
      <c r="P85">
        <v>0</v>
      </c>
      <c r="Q85" s="25"/>
    </row>
    <row r="86" spans="1:17" hidden="1" outlineLevel="3" x14ac:dyDescent="0.25">
      <c r="A86" t="s">
        <v>145</v>
      </c>
      <c r="B86" t="s">
        <v>319</v>
      </c>
      <c r="C86" t="s">
        <v>320</v>
      </c>
      <c r="D86" t="s">
        <v>5</v>
      </c>
      <c r="E86" t="s">
        <v>134</v>
      </c>
      <c r="F86">
        <v>376152</v>
      </c>
      <c r="G86">
        <v>8131.45044945067</v>
      </c>
      <c r="H86">
        <v>8131.45044945067</v>
      </c>
      <c r="O86">
        <v>0</v>
      </c>
      <c r="P86">
        <v>0</v>
      </c>
      <c r="Q86" s="25"/>
    </row>
    <row r="87" spans="1:17" hidden="1" outlineLevel="3" x14ac:dyDescent="0.25">
      <c r="A87" t="s">
        <v>145</v>
      </c>
      <c r="B87" t="s">
        <v>319</v>
      </c>
      <c r="C87" t="s">
        <v>320</v>
      </c>
      <c r="D87" t="s">
        <v>5</v>
      </c>
      <c r="E87" t="s">
        <v>223</v>
      </c>
      <c r="F87">
        <v>244582</v>
      </c>
      <c r="G87">
        <v>-203.384751969815</v>
      </c>
      <c r="N87">
        <v>-203.384751969815</v>
      </c>
      <c r="O87">
        <v>-203.384751969815</v>
      </c>
      <c r="P87">
        <v>-203.384751969815</v>
      </c>
      <c r="Q87" s="25"/>
    </row>
    <row r="88" spans="1:17" hidden="1" outlineLevel="3" x14ac:dyDescent="0.25">
      <c r="A88" t="s">
        <v>145</v>
      </c>
      <c r="B88" t="s">
        <v>319</v>
      </c>
      <c r="C88" t="s">
        <v>320</v>
      </c>
      <c r="D88" t="s">
        <v>5</v>
      </c>
      <c r="E88" t="s">
        <v>224</v>
      </c>
      <c r="F88">
        <v>427244</v>
      </c>
      <c r="G88">
        <v>1771.0243036289</v>
      </c>
      <c r="H88">
        <v>1771.0243036289</v>
      </c>
      <c r="O88">
        <v>0</v>
      </c>
      <c r="P88">
        <v>0</v>
      </c>
      <c r="Q88" s="25"/>
    </row>
    <row r="89" spans="1:17" hidden="1" outlineLevel="3" x14ac:dyDescent="0.25">
      <c r="A89" t="s">
        <v>145</v>
      </c>
      <c r="B89" t="s">
        <v>319</v>
      </c>
      <c r="C89" t="s">
        <v>320</v>
      </c>
      <c r="D89" t="s">
        <v>5</v>
      </c>
      <c r="E89" t="s">
        <v>225</v>
      </c>
      <c r="F89">
        <v>1037113</v>
      </c>
      <c r="G89">
        <v>429.69703695483298</v>
      </c>
      <c r="N89">
        <v>429.69703695483298</v>
      </c>
      <c r="O89">
        <v>429.69703695483298</v>
      </c>
      <c r="P89">
        <v>429.69703695483298</v>
      </c>
      <c r="Q89" s="25" t="s">
        <v>61</v>
      </c>
    </row>
    <row r="90" spans="1:17" hidden="1" outlineLevel="3" x14ac:dyDescent="0.25">
      <c r="A90" t="s">
        <v>145</v>
      </c>
      <c r="B90" t="s">
        <v>319</v>
      </c>
      <c r="C90" t="s">
        <v>320</v>
      </c>
      <c r="D90" t="s">
        <v>5</v>
      </c>
      <c r="E90" t="s">
        <v>351</v>
      </c>
      <c r="F90">
        <v>462510</v>
      </c>
      <c r="G90">
        <v>25943.746532016401</v>
      </c>
      <c r="I90">
        <v>25943.746532016401</v>
      </c>
      <c r="O90">
        <v>0</v>
      </c>
      <c r="P90">
        <v>0</v>
      </c>
      <c r="Q90" s="25"/>
    </row>
    <row r="91" spans="1:17" hidden="1" outlineLevel="3" x14ac:dyDescent="0.25">
      <c r="A91" t="s">
        <v>145</v>
      </c>
      <c r="B91" t="s">
        <v>319</v>
      </c>
      <c r="C91" t="s">
        <v>320</v>
      </c>
      <c r="D91" t="s">
        <v>5</v>
      </c>
      <c r="E91" t="s">
        <v>352</v>
      </c>
      <c r="F91">
        <v>1083450</v>
      </c>
      <c r="G91">
        <v>1670.1808900233</v>
      </c>
      <c r="H91">
        <v>1670.1808900233</v>
      </c>
      <c r="O91">
        <v>0</v>
      </c>
      <c r="P91">
        <v>0</v>
      </c>
      <c r="Q91" s="25"/>
    </row>
    <row r="92" spans="1:17" hidden="1" outlineLevel="3" x14ac:dyDescent="0.25">
      <c r="A92" t="s">
        <v>145</v>
      </c>
      <c r="B92" t="s">
        <v>319</v>
      </c>
      <c r="C92" t="s">
        <v>320</v>
      </c>
      <c r="D92" t="s">
        <v>5</v>
      </c>
      <c r="E92" t="s">
        <v>229</v>
      </c>
      <c r="F92">
        <v>329665</v>
      </c>
      <c r="G92">
        <v>14651.9587171235</v>
      </c>
      <c r="H92">
        <v>14651.9587171235</v>
      </c>
      <c r="O92">
        <v>0</v>
      </c>
      <c r="P92">
        <v>0</v>
      </c>
      <c r="Q92" s="25"/>
    </row>
    <row r="93" spans="1:17" hidden="1" outlineLevel="3" x14ac:dyDescent="0.25">
      <c r="A93" t="s">
        <v>145</v>
      </c>
      <c r="B93" t="s">
        <v>319</v>
      </c>
      <c r="C93" t="s">
        <v>320</v>
      </c>
      <c r="D93" t="s">
        <v>5</v>
      </c>
      <c r="E93" t="s">
        <v>230</v>
      </c>
      <c r="F93">
        <v>465695</v>
      </c>
      <c r="G93">
        <v>536.54422372655597</v>
      </c>
      <c r="H93">
        <v>536.54422372655597</v>
      </c>
      <c r="O93">
        <v>0</v>
      </c>
      <c r="P93">
        <v>0</v>
      </c>
      <c r="Q93" s="25"/>
    </row>
    <row r="94" spans="1:17" hidden="1" outlineLevel="3" x14ac:dyDescent="0.25">
      <c r="A94" t="s">
        <v>145</v>
      </c>
      <c r="B94" t="s">
        <v>319</v>
      </c>
      <c r="C94" t="s">
        <v>320</v>
      </c>
      <c r="D94" t="s">
        <v>5</v>
      </c>
      <c r="E94" t="s">
        <v>231</v>
      </c>
      <c r="F94">
        <v>1143992</v>
      </c>
      <c r="G94">
        <v>453.20164243702101</v>
      </c>
      <c r="H94">
        <v>453.20164243702101</v>
      </c>
      <c r="O94">
        <v>0</v>
      </c>
      <c r="P94">
        <v>0</v>
      </c>
      <c r="Q94" s="25"/>
    </row>
    <row r="95" spans="1:17" hidden="1" outlineLevel="3" x14ac:dyDescent="0.25">
      <c r="A95" t="s">
        <v>145</v>
      </c>
      <c r="B95" t="s">
        <v>319</v>
      </c>
      <c r="C95" t="s">
        <v>320</v>
      </c>
      <c r="D95" t="s">
        <v>5</v>
      </c>
      <c r="E95" t="s">
        <v>69</v>
      </c>
      <c r="F95">
        <v>10488</v>
      </c>
      <c r="G95">
        <v>917.667295527688</v>
      </c>
      <c r="I95">
        <v>917.667295527688</v>
      </c>
      <c r="O95">
        <v>0</v>
      </c>
      <c r="P95">
        <v>0</v>
      </c>
      <c r="Q95" s="25"/>
    </row>
    <row r="96" spans="1:17" hidden="1" outlineLevel="3" x14ac:dyDescent="0.25">
      <c r="A96" t="s">
        <v>145</v>
      </c>
      <c r="B96" t="s">
        <v>319</v>
      </c>
      <c r="C96" t="s">
        <v>320</v>
      </c>
      <c r="D96" t="s">
        <v>5</v>
      </c>
      <c r="E96" t="s">
        <v>353</v>
      </c>
      <c r="F96">
        <v>1081486</v>
      </c>
      <c r="G96">
        <v>7517.4009543890797</v>
      </c>
      <c r="H96">
        <v>7517.4009543890797</v>
      </c>
      <c r="O96">
        <v>0</v>
      </c>
      <c r="P96">
        <v>0</v>
      </c>
      <c r="Q96" s="25"/>
    </row>
    <row r="97" spans="1:17" hidden="1" outlineLevel="3" x14ac:dyDescent="0.25">
      <c r="A97" t="s">
        <v>145</v>
      </c>
      <c r="B97" t="s">
        <v>319</v>
      </c>
      <c r="C97" t="s">
        <v>320</v>
      </c>
      <c r="D97" t="s">
        <v>5</v>
      </c>
      <c r="E97" t="s">
        <v>71</v>
      </c>
      <c r="F97">
        <v>478913</v>
      </c>
      <c r="G97">
        <v>45733.903007435401</v>
      </c>
      <c r="H97">
        <v>53002.852069692599</v>
      </c>
      <c r="I97">
        <v>-7268.9490622572403</v>
      </c>
      <c r="O97">
        <v>0</v>
      </c>
      <c r="P97">
        <v>0</v>
      </c>
      <c r="Q97" s="25"/>
    </row>
    <row r="98" spans="1:17" hidden="1" outlineLevel="3" x14ac:dyDescent="0.25">
      <c r="A98" t="s">
        <v>145</v>
      </c>
      <c r="B98" t="s">
        <v>319</v>
      </c>
      <c r="C98" t="s">
        <v>320</v>
      </c>
      <c r="D98" t="s">
        <v>5</v>
      </c>
      <c r="E98" t="s">
        <v>234</v>
      </c>
      <c r="F98">
        <v>84857</v>
      </c>
      <c r="G98">
        <v>269.90345133725401</v>
      </c>
      <c r="H98">
        <v>269.90345133725401</v>
      </c>
      <c r="O98">
        <v>0</v>
      </c>
      <c r="P98">
        <v>0</v>
      </c>
      <c r="Q98" s="25"/>
    </row>
    <row r="99" spans="1:17" hidden="1" outlineLevel="3" x14ac:dyDescent="0.25">
      <c r="A99" t="s">
        <v>145</v>
      </c>
      <c r="B99" t="s">
        <v>319</v>
      </c>
      <c r="C99" t="s">
        <v>320</v>
      </c>
      <c r="D99" t="s">
        <v>5</v>
      </c>
      <c r="E99" t="s">
        <v>354</v>
      </c>
      <c r="F99">
        <v>1149899</v>
      </c>
      <c r="G99">
        <v>-590.83342581289503</v>
      </c>
      <c r="H99">
        <v>590.83342581289503</v>
      </c>
      <c r="I99">
        <v>-1181.6668516257901</v>
      </c>
      <c r="O99">
        <v>0</v>
      </c>
      <c r="P99">
        <v>0</v>
      </c>
      <c r="Q99" s="25"/>
    </row>
    <row r="100" spans="1:17" hidden="1" outlineLevel="3" x14ac:dyDescent="0.25">
      <c r="A100" t="s">
        <v>145</v>
      </c>
      <c r="B100" t="s">
        <v>319</v>
      </c>
      <c r="C100" t="s">
        <v>320</v>
      </c>
      <c r="D100" t="s">
        <v>5</v>
      </c>
      <c r="E100" t="s">
        <v>355</v>
      </c>
      <c r="F100">
        <v>86925</v>
      </c>
      <c r="G100">
        <v>3123.1827766063702</v>
      </c>
      <c r="H100">
        <v>3123.1827766063702</v>
      </c>
      <c r="O100">
        <v>0</v>
      </c>
      <c r="P100">
        <v>0</v>
      </c>
      <c r="Q100" s="25"/>
    </row>
    <row r="101" spans="1:17" hidden="1" outlineLevel="3" x14ac:dyDescent="0.25">
      <c r="A101" t="s">
        <v>145</v>
      </c>
      <c r="B101" t="s">
        <v>319</v>
      </c>
      <c r="C101" t="s">
        <v>320</v>
      </c>
      <c r="D101" t="s">
        <v>5</v>
      </c>
      <c r="E101" t="s">
        <v>237</v>
      </c>
      <c r="F101">
        <v>5746</v>
      </c>
      <c r="G101">
        <v>3889.0911108645</v>
      </c>
      <c r="H101">
        <v>3889.0911108645</v>
      </c>
      <c r="O101">
        <v>0</v>
      </c>
      <c r="P101">
        <v>0</v>
      </c>
      <c r="Q101" s="25"/>
    </row>
    <row r="102" spans="1:17" hidden="1" outlineLevel="3" x14ac:dyDescent="0.25">
      <c r="A102" t="s">
        <v>145</v>
      </c>
      <c r="B102" t="s">
        <v>319</v>
      </c>
      <c r="C102" t="s">
        <v>320</v>
      </c>
      <c r="D102" t="s">
        <v>5</v>
      </c>
      <c r="E102" t="s">
        <v>26</v>
      </c>
      <c r="F102">
        <v>86366</v>
      </c>
      <c r="G102">
        <v>85718.888025746302</v>
      </c>
      <c r="H102">
        <v>74380.479414049507</v>
      </c>
      <c r="I102">
        <v>11338.408611696799</v>
      </c>
      <c r="O102">
        <v>0</v>
      </c>
      <c r="P102">
        <v>0</v>
      </c>
      <c r="Q102" s="25"/>
    </row>
    <row r="103" spans="1:17" hidden="1" outlineLevel="3" x14ac:dyDescent="0.25">
      <c r="A103" t="s">
        <v>145</v>
      </c>
      <c r="B103" t="s">
        <v>319</v>
      </c>
      <c r="C103" t="s">
        <v>320</v>
      </c>
      <c r="D103" t="s">
        <v>5</v>
      </c>
      <c r="E103" t="s">
        <v>238</v>
      </c>
      <c r="F103">
        <v>13345</v>
      </c>
      <c r="G103">
        <v>8210.0099877927005</v>
      </c>
      <c r="H103">
        <v>8210.0099877927005</v>
      </c>
      <c r="O103">
        <v>0</v>
      </c>
      <c r="P103">
        <v>0</v>
      </c>
      <c r="Q103" s="25"/>
    </row>
    <row r="104" spans="1:17" hidden="1" outlineLevel="3" x14ac:dyDescent="0.25">
      <c r="A104" t="s">
        <v>145</v>
      </c>
      <c r="B104" t="s">
        <v>319</v>
      </c>
      <c r="C104" t="s">
        <v>320</v>
      </c>
      <c r="D104" t="s">
        <v>5</v>
      </c>
      <c r="E104" t="s">
        <v>239</v>
      </c>
      <c r="F104">
        <v>1038447</v>
      </c>
      <c r="G104">
        <v>483.96404394628797</v>
      </c>
      <c r="H104">
        <v>387.11574741982002</v>
      </c>
      <c r="M104">
        <v>96.848296526467706</v>
      </c>
      <c r="O104">
        <v>96.848296526467706</v>
      </c>
      <c r="P104">
        <v>96.848296526467706</v>
      </c>
      <c r="Q104" s="25" t="s">
        <v>61</v>
      </c>
    </row>
    <row r="105" spans="1:17" hidden="1" outlineLevel="3" x14ac:dyDescent="0.25">
      <c r="A105" t="s">
        <v>145</v>
      </c>
      <c r="B105" t="s">
        <v>319</v>
      </c>
      <c r="C105" t="s">
        <v>320</v>
      </c>
      <c r="D105" t="s">
        <v>5</v>
      </c>
      <c r="E105" t="s">
        <v>356</v>
      </c>
      <c r="F105">
        <v>1152698</v>
      </c>
      <c r="G105">
        <v>3918.68826989235</v>
      </c>
      <c r="H105">
        <v>3918.68826989235</v>
      </c>
      <c r="O105">
        <v>0</v>
      </c>
      <c r="P105">
        <v>0</v>
      </c>
      <c r="Q105" s="25"/>
    </row>
    <row r="106" spans="1:17" hidden="1" outlineLevel="3" x14ac:dyDescent="0.25">
      <c r="A106" t="s">
        <v>145</v>
      </c>
      <c r="B106" t="s">
        <v>319</v>
      </c>
      <c r="C106" t="s">
        <v>320</v>
      </c>
      <c r="D106" t="s">
        <v>5</v>
      </c>
      <c r="E106" t="s">
        <v>28</v>
      </c>
      <c r="F106">
        <v>1013374</v>
      </c>
      <c r="G106">
        <v>4108.6338919098898</v>
      </c>
      <c r="H106">
        <v>4412.4958384197098</v>
      </c>
      <c r="N106">
        <v>-303.861946509821</v>
      </c>
      <c r="O106">
        <v>-303.861946509821</v>
      </c>
      <c r="P106">
        <v>-303.861946509821</v>
      </c>
      <c r="Q106" s="25"/>
    </row>
    <row r="107" spans="1:17" hidden="1" outlineLevel="3" x14ac:dyDescent="0.25">
      <c r="A107" t="s">
        <v>145</v>
      </c>
      <c r="B107" t="s">
        <v>319</v>
      </c>
      <c r="C107" t="s">
        <v>320</v>
      </c>
      <c r="D107" t="s">
        <v>5</v>
      </c>
      <c r="E107" t="s">
        <v>29</v>
      </c>
      <c r="F107">
        <v>87245</v>
      </c>
      <c r="G107">
        <v>10429.1199644878</v>
      </c>
      <c r="L107">
        <v>9751.0043280435002</v>
      </c>
      <c r="N107">
        <v>678.11563644434602</v>
      </c>
      <c r="O107">
        <v>10429.119964487847</v>
      </c>
      <c r="P107">
        <v>10429.119964487847</v>
      </c>
      <c r="Q107" s="25" t="s">
        <v>61</v>
      </c>
    </row>
    <row r="108" spans="1:17" hidden="1" outlineLevel="3" x14ac:dyDescent="0.25">
      <c r="A108" t="s">
        <v>145</v>
      </c>
      <c r="B108" t="s">
        <v>319</v>
      </c>
      <c r="C108" t="s">
        <v>320</v>
      </c>
      <c r="D108" t="s">
        <v>5</v>
      </c>
      <c r="E108" t="s">
        <v>83</v>
      </c>
      <c r="F108">
        <v>4055</v>
      </c>
      <c r="G108">
        <v>19957.463100654801</v>
      </c>
      <c r="H108">
        <v>19957.463100654801</v>
      </c>
      <c r="O108">
        <v>0</v>
      </c>
      <c r="P108">
        <v>0</v>
      </c>
      <c r="Q108" s="25"/>
    </row>
    <row r="109" spans="1:17" hidden="1" outlineLevel="3" x14ac:dyDescent="0.25">
      <c r="A109" t="s">
        <v>145</v>
      </c>
      <c r="B109" t="s">
        <v>319</v>
      </c>
      <c r="C109" t="s">
        <v>320</v>
      </c>
      <c r="D109" t="s">
        <v>5</v>
      </c>
      <c r="E109" t="s">
        <v>115</v>
      </c>
      <c r="F109">
        <v>30443</v>
      </c>
      <c r="G109">
        <v>20934.036178004699</v>
      </c>
      <c r="H109">
        <v>20934.036178004699</v>
      </c>
      <c r="O109">
        <v>0</v>
      </c>
      <c r="P109">
        <v>0</v>
      </c>
      <c r="Q109" s="25"/>
    </row>
    <row r="110" spans="1:17" hidden="1" outlineLevel="3" x14ac:dyDescent="0.25">
      <c r="A110" t="s">
        <v>145</v>
      </c>
      <c r="B110" t="s">
        <v>319</v>
      </c>
      <c r="C110" t="s">
        <v>320</v>
      </c>
      <c r="D110" t="s">
        <v>5</v>
      </c>
      <c r="E110" t="s">
        <v>357</v>
      </c>
      <c r="F110">
        <v>1050529</v>
      </c>
      <c r="G110">
        <v>-241.70458328709401</v>
      </c>
      <c r="I110">
        <v>-241.70458328709401</v>
      </c>
      <c r="O110">
        <v>0</v>
      </c>
      <c r="P110">
        <v>0</v>
      </c>
      <c r="Q110" s="25"/>
    </row>
    <row r="111" spans="1:17" hidden="1" outlineLevel="3" x14ac:dyDescent="0.25">
      <c r="A111" t="s">
        <v>145</v>
      </c>
      <c r="B111" t="s">
        <v>319</v>
      </c>
      <c r="C111" t="s">
        <v>320</v>
      </c>
      <c r="D111" t="s">
        <v>5</v>
      </c>
      <c r="E111" t="s">
        <v>358</v>
      </c>
      <c r="F111">
        <v>1146103</v>
      </c>
      <c r="G111">
        <v>9181.3672178448596</v>
      </c>
      <c r="J111">
        <v>9181.3672178448596</v>
      </c>
      <c r="O111">
        <v>9181.3672178448596</v>
      </c>
      <c r="P111">
        <v>0</v>
      </c>
      <c r="Q111" s="25"/>
    </row>
    <row r="112" spans="1:17" hidden="1" outlineLevel="3" x14ac:dyDescent="0.25">
      <c r="A112" t="s">
        <v>145</v>
      </c>
      <c r="B112" t="s">
        <v>319</v>
      </c>
      <c r="C112" t="s">
        <v>320</v>
      </c>
      <c r="D112" t="s">
        <v>5</v>
      </c>
      <c r="E112" t="s">
        <v>30</v>
      </c>
      <c r="F112">
        <v>491679</v>
      </c>
      <c r="G112">
        <v>31211.5414493397</v>
      </c>
      <c r="H112">
        <v>31211.5414493397</v>
      </c>
      <c r="O112">
        <v>0</v>
      </c>
      <c r="P112">
        <v>0</v>
      </c>
      <c r="Q112" s="25"/>
    </row>
    <row r="113" spans="1:17" hidden="1" outlineLevel="3" x14ac:dyDescent="0.25">
      <c r="A113" t="s">
        <v>145</v>
      </c>
      <c r="B113" t="s">
        <v>319</v>
      </c>
      <c r="C113" t="s">
        <v>320</v>
      </c>
      <c r="D113" t="s">
        <v>5</v>
      </c>
      <c r="E113" t="s">
        <v>359</v>
      </c>
      <c r="F113">
        <v>475982</v>
      </c>
      <c r="G113">
        <v>1598.8791477083601</v>
      </c>
      <c r="H113">
        <v>1598.8791477083601</v>
      </c>
      <c r="O113">
        <v>0</v>
      </c>
      <c r="P113">
        <v>0</v>
      </c>
      <c r="Q113" s="25"/>
    </row>
    <row r="114" spans="1:17" hidden="1" outlineLevel="3" x14ac:dyDescent="0.25">
      <c r="A114" t="s">
        <v>145</v>
      </c>
      <c r="B114" t="s">
        <v>319</v>
      </c>
      <c r="C114" t="s">
        <v>320</v>
      </c>
      <c r="D114" t="s">
        <v>5</v>
      </c>
      <c r="E114" t="s">
        <v>360</v>
      </c>
      <c r="F114">
        <v>1149990</v>
      </c>
      <c r="G114">
        <v>-60.592609033403598</v>
      </c>
      <c r="I114">
        <v>-60.592609033403598</v>
      </c>
      <c r="O114">
        <v>0</v>
      </c>
      <c r="P114">
        <v>0</v>
      </c>
      <c r="Q114" s="25"/>
    </row>
    <row r="115" spans="1:17" hidden="1" outlineLevel="3" x14ac:dyDescent="0.25">
      <c r="A115" t="s">
        <v>145</v>
      </c>
      <c r="B115" t="s">
        <v>319</v>
      </c>
      <c r="C115" t="s">
        <v>320</v>
      </c>
      <c r="D115" t="s">
        <v>5</v>
      </c>
      <c r="E115" t="s">
        <v>361</v>
      </c>
      <c r="F115">
        <v>450672</v>
      </c>
      <c r="G115">
        <v>8755.5987126844993</v>
      </c>
      <c r="H115">
        <v>8755.5987126844993</v>
      </c>
      <c r="O115">
        <v>0</v>
      </c>
      <c r="P115">
        <v>0</v>
      </c>
      <c r="Q115" s="25"/>
    </row>
    <row r="116" spans="1:17" hidden="1" outlineLevel="3" x14ac:dyDescent="0.25">
      <c r="A116" t="s">
        <v>145</v>
      </c>
      <c r="B116" t="s">
        <v>319</v>
      </c>
      <c r="C116" t="s">
        <v>320</v>
      </c>
      <c r="D116" t="s">
        <v>5</v>
      </c>
      <c r="E116" t="s">
        <v>246</v>
      </c>
      <c r="F116">
        <v>30787</v>
      </c>
      <c r="G116">
        <v>10581.2895350128</v>
      </c>
      <c r="H116">
        <v>10581.2895350128</v>
      </c>
      <c r="O116">
        <v>0</v>
      </c>
      <c r="P116">
        <v>0</v>
      </c>
      <c r="Q116" s="25"/>
    </row>
    <row r="117" spans="1:17" hidden="1" outlineLevel="3" x14ac:dyDescent="0.25">
      <c r="A117" t="s">
        <v>145</v>
      </c>
      <c r="B117" t="s">
        <v>319</v>
      </c>
      <c r="C117" t="s">
        <v>320</v>
      </c>
      <c r="D117" t="s">
        <v>5</v>
      </c>
      <c r="E117" t="s">
        <v>117</v>
      </c>
      <c r="F117">
        <v>16620</v>
      </c>
      <c r="G117">
        <v>1360.64809677061</v>
      </c>
      <c r="H117">
        <v>1360.64809677061</v>
      </c>
      <c r="O117">
        <v>0</v>
      </c>
      <c r="P117">
        <v>0</v>
      </c>
      <c r="Q117" s="25"/>
    </row>
    <row r="118" spans="1:17" hidden="1" outlineLevel="3" x14ac:dyDescent="0.25">
      <c r="A118" t="s">
        <v>145</v>
      </c>
      <c r="B118" t="s">
        <v>319</v>
      </c>
      <c r="C118" t="s">
        <v>320</v>
      </c>
      <c r="D118" t="s">
        <v>5</v>
      </c>
      <c r="E118" t="s">
        <v>31</v>
      </c>
      <c r="F118">
        <v>399436</v>
      </c>
      <c r="G118">
        <v>12176.2623460215</v>
      </c>
      <c r="H118">
        <v>8281.6446565309107</v>
      </c>
      <c r="I118">
        <v>3894.6176894906198</v>
      </c>
      <c r="O118">
        <v>0</v>
      </c>
      <c r="P118">
        <v>0</v>
      </c>
      <c r="Q118" s="25"/>
    </row>
    <row r="119" spans="1:17" hidden="1" outlineLevel="3" x14ac:dyDescent="0.25">
      <c r="A119" t="s">
        <v>145</v>
      </c>
      <c r="B119" t="s">
        <v>319</v>
      </c>
      <c r="C119" t="s">
        <v>320</v>
      </c>
      <c r="D119" t="s">
        <v>5</v>
      </c>
      <c r="E119" t="s">
        <v>362</v>
      </c>
      <c r="F119">
        <v>81600</v>
      </c>
      <c r="G119">
        <v>4037.0325158140099</v>
      </c>
      <c r="H119">
        <v>4037.0325158140099</v>
      </c>
      <c r="O119">
        <v>0</v>
      </c>
      <c r="P119">
        <v>0</v>
      </c>
      <c r="Q119" s="25"/>
    </row>
    <row r="120" spans="1:17" hidden="1" outlineLevel="3" x14ac:dyDescent="0.25">
      <c r="A120" t="s">
        <v>145</v>
      </c>
      <c r="B120" t="s">
        <v>319</v>
      </c>
      <c r="C120" t="s">
        <v>320</v>
      </c>
      <c r="D120" t="s">
        <v>5</v>
      </c>
      <c r="E120" t="s">
        <v>249</v>
      </c>
      <c r="F120">
        <v>302137</v>
      </c>
      <c r="G120">
        <v>808.36755077127998</v>
      </c>
      <c r="H120">
        <v>808.36755077127998</v>
      </c>
      <c r="O120">
        <v>0</v>
      </c>
      <c r="P120">
        <v>0</v>
      </c>
      <c r="Q120" s="25"/>
    </row>
    <row r="121" spans="1:17" hidden="1" outlineLevel="3" x14ac:dyDescent="0.25">
      <c r="A121" t="s">
        <v>145</v>
      </c>
      <c r="B121" t="s">
        <v>319</v>
      </c>
      <c r="C121" t="s">
        <v>320</v>
      </c>
      <c r="D121" t="s">
        <v>5</v>
      </c>
      <c r="E121" t="s">
        <v>250</v>
      </c>
      <c r="F121">
        <v>487628</v>
      </c>
      <c r="G121">
        <v>71219.0655865054</v>
      </c>
      <c r="H121">
        <v>20.896681833314801</v>
      </c>
      <c r="L121">
        <v>71198.1689046721</v>
      </c>
      <c r="O121">
        <v>71198.1689046721</v>
      </c>
      <c r="P121">
        <v>71198.1689046721</v>
      </c>
      <c r="Q121" s="25" t="s">
        <v>61</v>
      </c>
    </row>
    <row r="122" spans="1:17" hidden="1" outlineLevel="3" x14ac:dyDescent="0.25">
      <c r="A122" t="s">
        <v>145</v>
      </c>
      <c r="B122" t="s">
        <v>319</v>
      </c>
      <c r="C122" t="s">
        <v>320</v>
      </c>
      <c r="D122" t="s">
        <v>5</v>
      </c>
      <c r="E122" t="s">
        <v>363</v>
      </c>
      <c r="F122">
        <v>1143045</v>
      </c>
      <c r="G122">
        <v>16441.671290644801</v>
      </c>
      <c r="H122">
        <v>16441.671290644801</v>
      </c>
      <c r="O122">
        <v>0</v>
      </c>
      <c r="P122">
        <v>0</v>
      </c>
      <c r="Q122" s="25"/>
    </row>
    <row r="123" spans="1:17" hidden="1" outlineLevel="3" x14ac:dyDescent="0.25">
      <c r="A123" t="s">
        <v>145</v>
      </c>
      <c r="B123" t="s">
        <v>319</v>
      </c>
      <c r="C123" t="s">
        <v>320</v>
      </c>
      <c r="D123" t="s">
        <v>5</v>
      </c>
      <c r="E123" t="s">
        <v>364</v>
      </c>
      <c r="F123">
        <v>86890</v>
      </c>
      <c r="G123">
        <v>3828.8980135390102</v>
      </c>
      <c r="H123">
        <v>3828.8980135390102</v>
      </c>
      <c r="O123">
        <v>0</v>
      </c>
      <c r="P123">
        <v>0</v>
      </c>
      <c r="Q123" s="25"/>
    </row>
    <row r="124" spans="1:17" hidden="1" outlineLevel="3" x14ac:dyDescent="0.25">
      <c r="A124" t="s">
        <v>145</v>
      </c>
      <c r="B124" t="s">
        <v>319</v>
      </c>
      <c r="C124" t="s">
        <v>320</v>
      </c>
      <c r="D124" t="s">
        <v>5</v>
      </c>
      <c r="E124" t="s">
        <v>72</v>
      </c>
      <c r="F124">
        <v>390470</v>
      </c>
      <c r="G124">
        <v>18662.945289091102</v>
      </c>
      <c r="H124">
        <v>3479.1810009987798</v>
      </c>
      <c r="J124">
        <v>15183.764288092299</v>
      </c>
      <c r="O124">
        <v>15183.764288092299</v>
      </c>
      <c r="P124">
        <v>0</v>
      </c>
      <c r="Q124" s="25"/>
    </row>
    <row r="125" spans="1:17" hidden="1" outlineLevel="3" x14ac:dyDescent="0.25">
      <c r="A125" t="s">
        <v>145</v>
      </c>
      <c r="B125" t="s">
        <v>319</v>
      </c>
      <c r="C125" t="s">
        <v>320</v>
      </c>
      <c r="D125" t="s">
        <v>5</v>
      </c>
      <c r="E125" t="s">
        <v>365</v>
      </c>
      <c r="F125">
        <v>87605</v>
      </c>
      <c r="G125">
        <v>2874.2425923870801</v>
      </c>
      <c r="H125">
        <v>2874.2425923870801</v>
      </c>
      <c r="O125">
        <v>0</v>
      </c>
      <c r="P125">
        <v>0</v>
      </c>
      <c r="Q125" s="25"/>
    </row>
    <row r="126" spans="1:17" hidden="1" outlineLevel="3" x14ac:dyDescent="0.25">
      <c r="A126" t="s">
        <v>145</v>
      </c>
      <c r="B126" t="s">
        <v>319</v>
      </c>
      <c r="C126" t="s">
        <v>320</v>
      </c>
      <c r="D126" t="s">
        <v>5</v>
      </c>
      <c r="E126" t="s">
        <v>251</v>
      </c>
      <c r="F126">
        <v>80066</v>
      </c>
      <c r="G126">
        <v>-957.607368771501</v>
      </c>
      <c r="N126">
        <v>-957.607368771501</v>
      </c>
      <c r="O126">
        <v>-957.607368771501</v>
      </c>
      <c r="P126">
        <v>-957.607368771501</v>
      </c>
      <c r="Q126" s="25"/>
    </row>
    <row r="127" spans="1:17" hidden="1" outlineLevel="3" x14ac:dyDescent="0.25">
      <c r="A127" t="s">
        <v>145</v>
      </c>
      <c r="B127" t="s">
        <v>319</v>
      </c>
      <c r="C127" t="s">
        <v>320</v>
      </c>
      <c r="D127" t="s">
        <v>5</v>
      </c>
      <c r="E127" t="s">
        <v>252</v>
      </c>
      <c r="F127">
        <v>30623</v>
      </c>
      <c r="G127">
        <v>1243.95738541782</v>
      </c>
      <c r="H127">
        <v>1243.95738541782</v>
      </c>
      <c r="O127">
        <v>0</v>
      </c>
      <c r="P127">
        <v>0</v>
      </c>
      <c r="Q127" s="25"/>
    </row>
    <row r="128" spans="1:17" hidden="1" outlineLevel="3" x14ac:dyDescent="0.25">
      <c r="A128" t="s">
        <v>145</v>
      </c>
      <c r="B128" t="s">
        <v>319</v>
      </c>
      <c r="C128" t="s">
        <v>320</v>
      </c>
      <c r="D128" t="s">
        <v>5</v>
      </c>
      <c r="E128" t="s">
        <v>253</v>
      </c>
      <c r="F128">
        <v>466624</v>
      </c>
      <c r="G128">
        <v>31183.264898457401</v>
      </c>
      <c r="H128">
        <v>31183.264898457401</v>
      </c>
      <c r="J128">
        <v>4552.1029852402598</v>
      </c>
      <c r="K128">
        <v>-4552.1029852402598</v>
      </c>
      <c r="O128">
        <v>0</v>
      </c>
      <c r="P128">
        <v>-4552.1029852402598</v>
      </c>
      <c r="Q128" s="25"/>
    </row>
    <row r="129" spans="1:17" hidden="1" outlineLevel="3" x14ac:dyDescent="0.25">
      <c r="A129" t="s">
        <v>145</v>
      </c>
      <c r="B129" t="s">
        <v>319</v>
      </c>
      <c r="C129" t="s">
        <v>320</v>
      </c>
      <c r="D129" t="s">
        <v>5</v>
      </c>
      <c r="E129" t="s">
        <v>366</v>
      </c>
      <c r="F129">
        <v>197906</v>
      </c>
      <c r="G129">
        <v>1996.6152480301901</v>
      </c>
      <c r="H129">
        <v>1996.6152480301901</v>
      </c>
      <c r="O129">
        <v>0</v>
      </c>
      <c r="P129">
        <v>0</v>
      </c>
      <c r="Q129" s="25"/>
    </row>
    <row r="130" spans="1:17" hidden="1" outlineLevel="3" x14ac:dyDescent="0.25">
      <c r="A130" t="s">
        <v>145</v>
      </c>
      <c r="B130" t="s">
        <v>319</v>
      </c>
      <c r="C130" t="s">
        <v>320</v>
      </c>
      <c r="D130" t="s">
        <v>5</v>
      </c>
      <c r="E130" t="s">
        <v>254</v>
      </c>
      <c r="F130">
        <v>2314</v>
      </c>
      <c r="G130">
        <v>-660.30407279991095</v>
      </c>
      <c r="M130">
        <v>-660.30407279991095</v>
      </c>
      <c r="O130">
        <v>-660.30407279991095</v>
      </c>
      <c r="P130">
        <v>-660.30407279991095</v>
      </c>
      <c r="Q130" s="25"/>
    </row>
    <row r="131" spans="1:17" hidden="1" outlineLevel="3" x14ac:dyDescent="0.25">
      <c r="A131" t="s">
        <v>145</v>
      </c>
      <c r="B131" t="s">
        <v>319</v>
      </c>
      <c r="C131" t="s">
        <v>320</v>
      </c>
      <c r="D131" t="s">
        <v>5</v>
      </c>
      <c r="E131" t="s">
        <v>255</v>
      </c>
      <c r="F131">
        <v>436287</v>
      </c>
      <c r="G131">
        <v>1520.9410720230801</v>
      </c>
      <c r="I131">
        <v>1520.9410720230801</v>
      </c>
      <c r="J131">
        <v>0</v>
      </c>
      <c r="O131">
        <v>0</v>
      </c>
      <c r="P131">
        <v>0</v>
      </c>
      <c r="Q131" s="25"/>
    </row>
    <row r="132" spans="1:17" hidden="1" outlineLevel="3" x14ac:dyDescent="0.25">
      <c r="A132" t="s">
        <v>145</v>
      </c>
      <c r="B132" t="s">
        <v>319</v>
      </c>
      <c r="C132" t="s">
        <v>320</v>
      </c>
      <c r="D132" t="s">
        <v>5</v>
      </c>
      <c r="E132" t="s">
        <v>367</v>
      </c>
      <c r="F132">
        <v>1055140</v>
      </c>
      <c r="G132">
        <v>-40.284097214515597</v>
      </c>
      <c r="I132">
        <v>-40.284097214515597</v>
      </c>
      <c r="O132">
        <v>0</v>
      </c>
      <c r="P132">
        <v>0</v>
      </c>
      <c r="Q132" s="25"/>
    </row>
    <row r="133" spans="1:17" hidden="1" outlineLevel="3" x14ac:dyDescent="0.25">
      <c r="A133" t="s">
        <v>145</v>
      </c>
      <c r="B133" t="s">
        <v>319</v>
      </c>
      <c r="C133" t="s">
        <v>320</v>
      </c>
      <c r="D133" t="s">
        <v>5</v>
      </c>
      <c r="E133" t="s">
        <v>368</v>
      </c>
      <c r="F133">
        <v>1051859</v>
      </c>
      <c r="G133">
        <v>4521.6846077016999</v>
      </c>
      <c r="H133">
        <v>4521.6846077016999</v>
      </c>
      <c r="O133">
        <v>0</v>
      </c>
      <c r="P133">
        <v>0</v>
      </c>
      <c r="Q133" s="25"/>
    </row>
    <row r="134" spans="1:17" hidden="1" outlineLevel="3" x14ac:dyDescent="0.25">
      <c r="A134" t="s">
        <v>145</v>
      </c>
      <c r="B134" t="s">
        <v>319</v>
      </c>
      <c r="C134" t="s">
        <v>320</v>
      </c>
      <c r="D134" t="s">
        <v>5</v>
      </c>
      <c r="E134" t="s">
        <v>369</v>
      </c>
      <c r="F134">
        <v>381283</v>
      </c>
      <c r="G134">
        <v>4308.9224281433799</v>
      </c>
      <c r="H134">
        <v>4308.9224281433799</v>
      </c>
      <c r="O134">
        <v>0</v>
      </c>
      <c r="P134">
        <v>0</v>
      </c>
      <c r="Q134" s="25"/>
    </row>
    <row r="135" spans="1:17" hidden="1" outlineLevel="3" x14ac:dyDescent="0.25">
      <c r="A135" t="s">
        <v>145</v>
      </c>
      <c r="B135" t="s">
        <v>319</v>
      </c>
      <c r="C135" t="s">
        <v>320</v>
      </c>
      <c r="D135" t="s">
        <v>5</v>
      </c>
      <c r="E135" t="s">
        <v>119</v>
      </c>
      <c r="F135">
        <v>78453</v>
      </c>
      <c r="G135">
        <v>34127.122405948299</v>
      </c>
      <c r="H135">
        <v>32461.1585839529</v>
      </c>
      <c r="J135">
        <v>1665.9638219953399</v>
      </c>
      <c r="O135">
        <v>1665.9638219953399</v>
      </c>
      <c r="P135">
        <v>0</v>
      </c>
      <c r="Q135" s="25"/>
    </row>
    <row r="136" spans="1:17" hidden="1" outlineLevel="3" x14ac:dyDescent="0.25">
      <c r="A136" t="s">
        <v>145</v>
      </c>
      <c r="B136" t="s">
        <v>319</v>
      </c>
      <c r="C136" t="s">
        <v>320</v>
      </c>
      <c r="D136" t="s">
        <v>5</v>
      </c>
      <c r="E136" t="s">
        <v>257</v>
      </c>
      <c r="F136">
        <v>1052746</v>
      </c>
      <c r="G136">
        <v>328.98679391854398</v>
      </c>
      <c r="N136">
        <v>328.98679391854398</v>
      </c>
      <c r="O136">
        <v>328.98679391854398</v>
      </c>
      <c r="P136">
        <v>328.98679391854398</v>
      </c>
      <c r="Q136" s="25" t="s">
        <v>61</v>
      </c>
    </row>
    <row r="137" spans="1:17" hidden="1" outlineLevel="3" x14ac:dyDescent="0.25">
      <c r="A137" t="s">
        <v>145</v>
      </c>
      <c r="B137" t="s">
        <v>319</v>
      </c>
      <c r="C137" t="s">
        <v>320</v>
      </c>
      <c r="D137" t="s">
        <v>5</v>
      </c>
      <c r="E137" t="s">
        <v>370</v>
      </c>
      <c r="F137">
        <v>1004022</v>
      </c>
      <c r="G137">
        <v>1435.3234935079299</v>
      </c>
      <c r="H137">
        <v>1435.3234935079299</v>
      </c>
      <c r="O137">
        <v>0</v>
      </c>
      <c r="P137">
        <v>0</v>
      </c>
      <c r="Q137" s="25"/>
    </row>
    <row r="138" spans="1:17" hidden="1" outlineLevel="3" x14ac:dyDescent="0.25">
      <c r="A138" t="s">
        <v>145</v>
      </c>
      <c r="B138" t="s">
        <v>319</v>
      </c>
      <c r="C138" t="s">
        <v>320</v>
      </c>
      <c r="D138" t="s">
        <v>5</v>
      </c>
      <c r="E138" t="s">
        <v>371</v>
      </c>
      <c r="F138">
        <v>5413</v>
      </c>
      <c r="G138">
        <v>9585.7618466318909</v>
      </c>
      <c r="H138">
        <v>9585.7618466318909</v>
      </c>
      <c r="O138">
        <v>0</v>
      </c>
      <c r="P138">
        <v>0</v>
      </c>
      <c r="Q138" s="25"/>
    </row>
    <row r="139" spans="1:17" hidden="1" outlineLevel="3" x14ac:dyDescent="0.25">
      <c r="A139" t="s">
        <v>145</v>
      </c>
      <c r="B139" t="s">
        <v>319</v>
      </c>
      <c r="C139" t="s">
        <v>320</v>
      </c>
      <c r="D139" t="s">
        <v>5</v>
      </c>
      <c r="E139" t="s">
        <v>372</v>
      </c>
      <c r="F139">
        <v>81703</v>
      </c>
      <c r="G139">
        <v>1582.2106314504499</v>
      </c>
      <c r="H139">
        <v>1582.2106314504499</v>
      </c>
      <c r="O139">
        <v>0</v>
      </c>
      <c r="P139">
        <v>0</v>
      </c>
      <c r="Q139" s="25"/>
    </row>
    <row r="140" spans="1:17" hidden="1" outlineLevel="3" x14ac:dyDescent="0.25">
      <c r="A140" t="s">
        <v>145</v>
      </c>
      <c r="B140" t="s">
        <v>319</v>
      </c>
      <c r="C140" t="s">
        <v>320</v>
      </c>
      <c r="D140" t="s">
        <v>5</v>
      </c>
      <c r="E140" t="s">
        <v>74</v>
      </c>
      <c r="F140">
        <v>222916</v>
      </c>
      <c r="G140">
        <v>20515.6808345356</v>
      </c>
      <c r="H140">
        <v>20515.6808345356</v>
      </c>
      <c r="O140">
        <v>0</v>
      </c>
      <c r="P140">
        <v>0</v>
      </c>
      <c r="Q140" s="25"/>
    </row>
    <row r="141" spans="1:17" hidden="1" outlineLevel="3" x14ac:dyDescent="0.25">
      <c r="A141" t="s">
        <v>145</v>
      </c>
      <c r="B141" t="s">
        <v>319</v>
      </c>
      <c r="C141" t="s">
        <v>320</v>
      </c>
      <c r="D141" t="s">
        <v>5</v>
      </c>
      <c r="E141" t="s">
        <v>75</v>
      </c>
      <c r="F141">
        <v>88047</v>
      </c>
      <c r="G141">
        <v>222.23948507379899</v>
      </c>
      <c r="H141">
        <v>222.23948507379899</v>
      </c>
      <c r="O141">
        <v>0</v>
      </c>
      <c r="P141">
        <v>0</v>
      </c>
      <c r="Q141" s="25"/>
    </row>
    <row r="142" spans="1:17" hidden="1" outlineLevel="3" x14ac:dyDescent="0.25">
      <c r="A142" t="s">
        <v>145</v>
      </c>
      <c r="B142" t="s">
        <v>319</v>
      </c>
      <c r="C142" t="s">
        <v>320</v>
      </c>
      <c r="D142" t="s">
        <v>5</v>
      </c>
      <c r="E142" t="s">
        <v>88</v>
      </c>
      <c r="F142">
        <v>439796</v>
      </c>
      <c r="G142">
        <v>2196.8261014315799</v>
      </c>
      <c r="H142">
        <v>2196.8261014315799</v>
      </c>
      <c r="O142">
        <v>0</v>
      </c>
      <c r="P142">
        <v>0</v>
      </c>
      <c r="Q142" s="25"/>
    </row>
    <row r="143" spans="1:17" hidden="1" outlineLevel="3" x14ac:dyDescent="0.25">
      <c r="A143" t="s">
        <v>145</v>
      </c>
      <c r="B143" t="s">
        <v>319</v>
      </c>
      <c r="C143" t="s">
        <v>320</v>
      </c>
      <c r="D143" t="s">
        <v>5</v>
      </c>
      <c r="E143" t="s">
        <v>258</v>
      </c>
      <c r="F143">
        <v>263799</v>
      </c>
      <c r="G143">
        <v>845.96604150482699</v>
      </c>
      <c r="M143">
        <v>845.96604150482699</v>
      </c>
      <c r="O143">
        <v>845.96604150482699</v>
      </c>
      <c r="P143">
        <v>845.96604150482699</v>
      </c>
      <c r="Q143" s="25" t="s">
        <v>61</v>
      </c>
    </row>
    <row r="144" spans="1:17" hidden="1" outlineLevel="3" x14ac:dyDescent="0.25">
      <c r="A144" t="s">
        <v>145</v>
      </c>
      <c r="B144" t="s">
        <v>319</v>
      </c>
      <c r="C144" t="s">
        <v>320</v>
      </c>
      <c r="D144" t="s">
        <v>5</v>
      </c>
      <c r="E144" t="s">
        <v>373</v>
      </c>
      <c r="F144">
        <v>1024699</v>
      </c>
      <c r="G144">
        <v>9772.6889357452001</v>
      </c>
      <c r="H144">
        <v>9772.6889357452001</v>
      </c>
      <c r="O144">
        <v>0</v>
      </c>
      <c r="P144">
        <v>0</v>
      </c>
      <c r="Q144" s="25"/>
    </row>
    <row r="145" spans="1:17" hidden="1" outlineLevel="3" x14ac:dyDescent="0.25">
      <c r="A145" t="s">
        <v>145</v>
      </c>
      <c r="B145" t="s">
        <v>319</v>
      </c>
      <c r="C145" t="s">
        <v>320</v>
      </c>
      <c r="D145" t="s">
        <v>5</v>
      </c>
      <c r="E145" t="s">
        <v>374</v>
      </c>
      <c r="F145">
        <v>443105</v>
      </c>
      <c r="G145">
        <v>549.88347575185901</v>
      </c>
      <c r="H145">
        <v>549.88347575185901</v>
      </c>
      <c r="O145">
        <v>0</v>
      </c>
      <c r="P145">
        <v>0</v>
      </c>
      <c r="Q145" s="25"/>
    </row>
    <row r="146" spans="1:17" hidden="1" outlineLevel="3" x14ac:dyDescent="0.25">
      <c r="A146" t="s">
        <v>145</v>
      </c>
      <c r="B146" t="s">
        <v>319</v>
      </c>
      <c r="C146" t="s">
        <v>320</v>
      </c>
      <c r="D146" t="s">
        <v>5</v>
      </c>
      <c r="E146" t="s">
        <v>121</v>
      </c>
      <c r="F146">
        <v>284084</v>
      </c>
      <c r="G146">
        <v>20508.334258129002</v>
      </c>
      <c r="H146">
        <v>20508.334258129002</v>
      </c>
      <c r="O146">
        <v>0</v>
      </c>
      <c r="P146">
        <v>0</v>
      </c>
      <c r="Q146" s="25"/>
    </row>
    <row r="147" spans="1:17" hidden="1" outlineLevel="3" x14ac:dyDescent="0.25">
      <c r="A147" t="s">
        <v>145</v>
      </c>
      <c r="B147" t="s">
        <v>319</v>
      </c>
      <c r="C147" t="s">
        <v>320</v>
      </c>
      <c r="D147" t="s">
        <v>5</v>
      </c>
      <c r="E147" t="s">
        <v>35</v>
      </c>
      <c r="F147">
        <v>87926</v>
      </c>
      <c r="G147">
        <v>27941.649095549899</v>
      </c>
      <c r="H147">
        <v>27941.649095549899</v>
      </c>
      <c r="O147">
        <v>0</v>
      </c>
      <c r="P147">
        <v>0</v>
      </c>
      <c r="Q147" s="25"/>
    </row>
    <row r="148" spans="1:17" hidden="1" outlineLevel="3" x14ac:dyDescent="0.25">
      <c r="A148" t="s">
        <v>145</v>
      </c>
      <c r="B148" t="s">
        <v>319</v>
      </c>
      <c r="C148" t="s">
        <v>320</v>
      </c>
      <c r="D148" t="s">
        <v>5</v>
      </c>
      <c r="E148" t="s">
        <v>260</v>
      </c>
      <c r="F148">
        <v>1144711</v>
      </c>
      <c r="G148">
        <v>-1167.0402840972099</v>
      </c>
      <c r="I148">
        <v>-1102.70780157585</v>
      </c>
      <c r="L148">
        <v>-64.332482521362806</v>
      </c>
      <c r="O148">
        <v>-64.332482521362806</v>
      </c>
      <c r="P148">
        <v>-64.332482521362806</v>
      </c>
      <c r="Q148" s="25"/>
    </row>
    <row r="149" spans="1:17" hidden="1" outlineLevel="3" x14ac:dyDescent="0.25">
      <c r="A149" t="s">
        <v>145</v>
      </c>
      <c r="B149" t="s">
        <v>319</v>
      </c>
      <c r="C149" t="s">
        <v>320</v>
      </c>
      <c r="D149" t="s">
        <v>5</v>
      </c>
      <c r="E149" t="s">
        <v>138</v>
      </c>
      <c r="F149">
        <v>489542</v>
      </c>
      <c r="G149">
        <v>579.33636666296695</v>
      </c>
      <c r="H149">
        <v>579.33636666296695</v>
      </c>
      <c r="O149">
        <v>0</v>
      </c>
      <c r="P149">
        <v>0</v>
      </c>
      <c r="Q149" s="25"/>
    </row>
    <row r="150" spans="1:17" hidden="1" outlineLevel="3" x14ac:dyDescent="0.25">
      <c r="A150" t="s">
        <v>145</v>
      </c>
      <c r="B150" t="s">
        <v>319</v>
      </c>
      <c r="C150" t="s">
        <v>320</v>
      </c>
      <c r="D150" t="s">
        <v>5</v>
      </c>
      <c r="E150" t="s">
        <v>375</v>
      </c>
      <c r="F150">
        <v>10916</v>
      </c>
      <c r="G150">
        <v>-882.25502164021805</v>
      </c>
      <c r="I150">
        <v>-882.25502164021805</v>
      </c>
      <c r="O150">
        <v>0</v>
      </c>
      <c r="P150">
        <v>0</v>
      </c>
      <c r="Q150" s="25"/>
    </row>
    <row r="151" spans="1:17" hidden="1" outlineLevel="3" x14ac:dyDescent="0.25">
      <c r="A151" t="s">
        <v>145</v>
      </c>
      <c r="B151" t="s">
        <v>319</v>
      </c>
      <c r="C151" t="s">
        <v>320</v>
      </c>
      <c r="D151" t="s">
        <v>5</v>
      </c>
      <c r="E151" t="s">
        <v>376</v>
      </c>
      <c r="F151">
        <v>1082470</v>
      </c>
      <c r="G151">
        <v>1067.5285761846601</v>
      </c>
      <c r="I151">
        <v>1067.5285761846601</v>
      </c>
      <c r="O151">
        <v>0</v>
      </c>
      <c r="P151">
        <v>0</v>
      </c>
      <c r="Q151" s="25"/>
    </row>
    <row r="152" spans="1:17" hidden="1" outlineLevel="3" x14ac:dyDescent="0.25">
      <c r="A152" t="s">
        <v>145</v>
      </c>
      <c r="B152" t="s">
        <v>319</v>
      </c>
      <c r="C152" t="s">
        <v>320</v>
      </c>
      <c r="D152" t="s">
        <v>5</v>
      </c>
      <c r="E152" t="s">
        <v>139</v>
      </c>
      <c r="F152">
        <v>1143407</v>
      </c>
      <c r="G152">
        <v>2255.9094440128702</v>
      </c>
      <c r="H152">
        <v>2255.9094440128702</v>
      </c>
      <c r="O152">
        <v>0</v>
      </c>
      <c r="P152">
        <v>0</v>
      </c>
      <c r="Q152" s="25"/>
    </row>
    <row r="153" spans="1:17" hidden="1" outlineLevel="3" x14ac:dyDescent="0.25">
      <c r="A153" t="s">
        <v>145</v>
      </c>
      <c r="B153" t="s">
        <v>319</v>
      </c>
      <c r="C153" t="s">
        <v>320</v>
      </c>
      <c r="D153" t="s">
        <v>5</v>
      </c>
      <c r="E153" t="s">
        <v>263</v>
      </c>
      <c r="F153">
        <v>457437</v>
      </c>
      <c r="G153">
        <v>16916.069248696</v>
      </c>
      <c r="H153">
        <v>16101.4426811675</v>
      </c>
      <c r="L153">
        <v>814.62656752857595</v>
      </c>
      <c r="O153">
        <v>814.62656752857595</v>
      </c>
      <c r="P153">
        <v>814.62656752857595</v>
      </c>
      <c r="Q153" s="25" t="s">
        <v>61</v>
      </c>
    </row>
    <row r="154" spans="1:17" hidden="1" outlineLevel="3" x14ac:dyDescent="0.25">
      <c r="A154" t="s">
        <v>145</v>
      </c>
      <c r="B154" t="s">
        <v>319</v>
      </c>
      <c r="C154" t="s">
        <v>320</v>
      </c>
      <c r="D154" t="s">
        <v>5</v>
      </c>
      <c r="E154" t="s">
        <v>377</v>
      </c>
      <c r="F154">
        <v>1078489</v>
      </c>
      <c r="G154">
        <v>0</v>
      </c>
      <c r="I154">
        <v>0</v>
      </c>
      <c r="O154">
        <v>0</v>
      </c>
      <c r="P154">
        <v>0</v>
      </c>
      <c r="Q154" s="25"/>
    </row>
    <row r="155" spans="1:17" hidden="1" outlineLevel="3" x14ac:dyDescent="0.25">
      <c r="A155" t="s">
        <v>145</v>
      </c>
      <c r="B155" t="s">
        <v>319</v>
      </c>
      <c r="C155" t="s">
        <v>320</v>
      </c>
      <c r="D155" t="s">
        <v>5</v>
      </c>
      <c r="E155" t="s">
        <v>264</v>
      </c>
      <c r="F155">
        <v>86971</v>
      </c>
      <c r="G155">
        <v>9.1887692819886801</v>
      </c>
      <c r="L155">
        <v>9.1887692819886801</v>
      </c>
      <c r="O155">
        <v>9.1887692819886801</v>
      </c>
      <c r="P155">
        <v>9.1887692819886801</v>
      </c>
      <c r="Q155" s="25" t="s">
        <v>61</v>
      </c>
    </row>
    <row r="156" spans="1:17" hidden="1" outlineLevel="3" x14ac:dyDescent="0.25">
      <c r="A156" t="s">
        <v>145</v>
      </c>
      <c r="B156" t="s">
        <v>319</v>
      </c>
      <c r="C156" t="s">
        <v>320</v>
      </c>
      <c r="D156" t="s">
        <v>5</v>
      </c>
      <c r="E156" t="s">
        <v>140</v>
      </c>
      <c r="F156">
        <v>3303</v>
      </c>
      <c r="G156">
        <v>4692.5535456664102</v>
      </c>
      <c r="H156">
        <v>4692.5535456664102</v>
      </c>
      <c r="O156">
        <v>0</v>
      </c>
      <c r="P156">
        <v>0</v>
      </c>
      <c r="Q156" s="25"/>
    </row>
    <row r="157" spans="1:17" hidden="1" outlineLevel="3" x14ac:dyDescent="0.25">
      <c r="A157" t="s">
        <v>145</v>
      </c>
      <c r="B157" t="s">
        <v>319</v>
      </c>
      <c r="C157" t="s">
        <v>320</v>
      </c>
      <c r="D157" t="s">
        <v>5</v>
      </c>
      <c r="E157" t="s">
        <v>265</v>
      </c>
      <c r="F157">
        <v>492656</v>
      </c>
      <c r="G157">
        <v>4027.0669182110801</v>
      </c>
      <c r="H157">
        <v>4027.0669182110801</v>
      </c>
      <c r="O157">
        <v>0</v>
      </c>
      <c r="P157">
        <v>0</v>
      </c>
      <c r="Q157" s="25"/>
    </row>
    <row r="158" spans="1:17" hidden="1" outlineLevel="3" x14ac:dyDescent="0.25">
      <c r="A158" t="s">
        <v>145</v>
      </c>
      <c r="B158" t="s">
        <v>319</v>
      </c>
      <c r="C158" t="s">
        <v>320</v>
      </c>
      <c r="D158" t="s">
        <v>5</v>
      </c>
      <c r="E158" t="s">
        <v>141</v>
      </c>
      <c r="F158">
        <v>442957</v>
      </c>
      <c r="G158">
        <v>890.15647541893202</v>
      </c>
      <c r="H158">
        <v>890.15647541893202</v>
      </c>
      <c r="O158">
        <v>0</v>
      </c>
      <c r="P158">
        <v>0</v>
      </c>
      <c r="Q158" s="25"/>
    </row>
    <row r="159" spans="1:17" hidden="1" outlineLevel="3" x14ac:dyDescent="0.25">
      <c r="A159" t="s">
        <v>145</v>
      </c>
      <c r="B159" t="s">
        <v>319</v>
      </c>
      <c r="C159" t="s">
        <v>320</v>
      </c>
      <c r="D159" t="s">
        <v>5</v>
      </c>
      <c r="E159" t="s">
        <v>378</v>
      </c>
      <c r="F159">
        <v>1150209</v>
      </c>
      <c r="G159">
        <v>-6.0592609033403599</v>
      </c>
      <c r="I159">
        <v>-6.0592609033403599</v>
      </c>
      <c r="O159">
        <v>0</v>
      </c>
      <c r="P159">
        <v>0</v>
      </c>
      <c r="Q159" s="25"/>
    </row>
    <row r="160" spans="1:17" hidden="1" outlineLevel="3" x14ac:dyDescent="0.25">
      <c r="A160" t="s">
        <v>145</v>
      </c>
      <c r="B160" t="s">
        <v>319</v>
      </c>
      <c r="C160" t="s">
        <v>320</v>
      </c>
      <c r="D160" t="s">
        <v>5</v>
      </c>
      <c r="E160" t="s">
        <v>270</v>
      </c>
      <c r="F160">
        <v>456161</v>
      </c>
      <c r="G160">
        <v>-297.90256353345899</v>
      </c>
      <c r="J160">
        <v>-297.90256353345899</v>
      </c>
      <c r="O160">
        <v>-297.90256353345899</v>
      </c>
      <c r="P160">
        <v>0</v>
      </c>
      <c r="Q160" s="25"/>
    </row>
    <row r="161" spans="1:17" hidden="1" outlineLevel="3" x14ac:dyDescent="0.25">
      <c r="A161" t="s">
        <v>145</v>
      </c>
      <c r="B161" t="s">
        <v>319</v>
      </c>
      <c r="C161" t="s">
        <v>320</v>
      </c>
      <c r="D161" t="s">
        <v>5</v>
      </c>
      <c r="E161" t="s">
        <v>142</v>
      </c>
      <c r="F161">
        <v>470169</v>
      </c>
      <c r="G161">
        <v>1488.7692819886799</v>
      </c>
      <c r="H161">
        <v>1488.7692819886799</v>
      </c>
      <c r="O161">
        <v>0</v>
      </c>
      <c r="P161">
        <v>0</v>
      </c>
      <c r="Q161" s="25"/>
    </row>
    <row r="162" spans="1:17" hidden="1" outlineLevel="3" x14ac:dyDescent="0.25">
      <c r="A162" t="s">
        <v>145</v>
      </c>
      <c r="B162" t="s">
        <v>319</v>
      </c>
      <c r="C162" t="s">
        <v>320</v>
      </c>
      <c r="D162" t="s">
        <v>5</v>
      </c>
      <c r="E162" t="s">
        <v>271</v>
      </c>
      <c r="F162">
        <v>11398</v>
      </c>
      <c r="G162">
        <v>24020.408389745899</v>
      </c>
      <c r="I162">
        <v>24020.408389745899</v>
      </c>
      <c r="O162">
        <v>0</v>
      </c>
      <c r="P162">
        <v>0</v>
      </c>
      <c r="Q162" s="25"/>
    </row>
    <row r="163" spans="1:17" hidden="1" outlineLevel="3" x14ac:dyDescent="0.25">
      <c r="A163" t="s">
        <v>145</v>
      </c>
      <c r="B163" t="s">
        <v>319</v>
      </c>
      <c r="C163" t="s">
        <v>320</v>
      </c>
      <c r="D163" t="s">
        <v>5</v>
      </c>
      <c r="E163" t="s">
        <v>379</v>
      </c>
      <c r="F163">
        <v>1024358</v>
      </c>
      <c r="G163">
        <v>1597.24780823438</v>
      </c>
      <c r="H163">
        <v>1597.24780823438</v>
      </c>
      <c r="O163">
        <v>0</v>
      </c>
      <c r="P163">
        <v>0</v>
      </c>
      <c r="Q163" s="25"/>
    </row>
    <row r="164" spans="1:17" hidden="1" outlineLevel="3" x14ac:dyDescent="0.25">
      <c r="A164" t="s">
        <v>145</v>
      </c>
      <c r="B164" t="s">
        <v>319</v>
      </c>
      <c r="C164" t="s">
        <v>320</v>
      </c>
      <c r="D164" t="s">
        <v>5</v>
      </c>
      <c r="E164" t="s">
        <v>89</v>
      </c>
      <c r="F164">
        <v>86309</v>
      </c>
      <c r="G164">
        <v>4546.73177227833</v>
      </c>
      <c r="H164">
        <v>2586.2390411719002</v>
      </c>
      <c r="I164">
        <v>1960.49273110643</v>
      </c>
      <c r="O164">
        <v>0</v>
      </c>
      <c r="P164">
        <v>0</v>
      </c>
      <c r="Q164" s="25"/>
    </row>
    <row r="165" spans="1:17" hidden="1" outlineLevel="3" x14ac:dyDescent="0.25">
      <c r="A165" t="s">
        <v>145</v>
      </c>
      <c r="B165" t="s">
        <v>319</v>
      </c>
      <c r="C165" t="s">
        <v>320</v>
      </c>
      <c r="D165" t="s">
        <v>5</v>
      </c>
      <c r="E165" t="s">
        <v>380</v>
      </c>
      <c r="F165">
        <v>244658</v>
      </c>
      <c r="G165">
        <v>4295.6275663078504</v>
      </c>
      <c r="H165">
        <v>4295.6275663078504</v>
      </c>
      <c r="O165">
        <v>0</v>
      </c>
      <c r="P165">
        <v>0</v>
      </c>
      <c r="Q165" s="25"/>
    </row>
    <row r="166" spans="1:17" hidden="1" outlineLevel="3" x14ac:dyDescent="0.25">
      <c r="A166" t="s">
        <v>145</v>
      </c>
      <c r="B166" t="s">
        <v>319</v>
      </c>
      <c r="C166" t="s">
        <v>320</v>
      </c>
      <c r="D166" t="s">
        <v>5</v>
      </c>
      <c r="E166" t="s">
        <v>274</v>
      </c>
      <c r="F166">
        <v>447443</v>
      </c>
      <c r="G166">
        <v>14099.1676839418</v>
      </c>
      <c r="H166">
        <v>14099.1676839418</v>
      </c>
      <c r="O166">
        <v>0</v>
      </c>
      <c r="P166">
        <v>0</v>
      </c>
      <c r="Q166" s="25"/>
    </row>
    <row r="167" spans="1:17" hidden="1" outlineLevel="3" x14ac:dyDescent="0.25">
      <c r="A167" t="s">
        <v>145</v>
      </c>
      <c r="B167" t="s">
        <v>319</v>
      </c>
      <c r="C167" t="s">
        <v>320</v>
      </c>
      <c r="D167" t="s">
        <v>5</v>
      </c>
      <c r="E167" t="s">
        <v>381</v>
      </c>
      <c r="F167">
        <v>495501</v>
      </c>
      <c r="G167">
        <v>524.50338475196997</v>
      </c>
      <c r="H167">
        <v>524.50338475196997</v>
      </c>
      <c r="O167">
        <v>0</v>
      </c>
      <c r="P167">
        <v>0</v>
      </c>
      <c r="Q167" s="25"/>
    </row>
    <row r="168" spans="1:17" hidden="1" outlineLevel="3" x14ac:dyDescent="0.25">
      <c r="A168" t="s">
        <v>145</v>
      </c>
      <c r="B168" t="s">
        <v>319</v>
      </c>
      <c r="C168" t="s">
        <v>320</v>
      </c>
      <c r="D168" t="s">
        <v>5</v>
      </c>
      <c r="E168" t="s">
        <v>123</v>
      </c>
      <c r="F168">
        <v>1051752</v>
      </c>
      <c r="G168">
        <v>4424.6143602263901</v>
      </c>
      <c r="H168">
        <v>2336.8882476972599</v>
      </c>
      <c r="I168">
        <v>2087.7261125291302</v>
      </c>
      <c r="O168">
        <v>0</v>
      </c>
      <c r="P168">
        <v>0</v>
      </c>
      <c r="Q168" s="25"/>
    </row>
    <row r="169" spans="1:17" hidden="1" outlineLevel="3" x14ac:dyDescent="0.25">
      <c r="A169" t="s">
        <v>145</v>
      </c>
      <c r="B169" t="s">
        <v>319</v>
      </c>
      <c r="C169" t="s">
        <v>320</v>
      </c>
      <c r="D169" t="s">
        <v>5</v>
      </c>
      <c r="E169" t="s">
        <v>275</v>
      </c>
      <c r="F169">
        <v>87222</v>
      </c>
      <c r="G169">
        <v>13203.118410831201</v>
      </c>
      <c r="H169">
        <v>13203.118410831201</v>
      </c>
      <c r="O169">
        <v>0</v>
      </c>
      <c r="P169">
        <v>0</v>
      </c>
      <c r="Q169" s="25"/>
    </row>
    <row r="170" spans="1:17" hidden="1" outlineLevel="3" x14ac:dyDescent="0.25">
      <c r="A170" t="s">
        <v>145</v>
      </c>
      <c r="B170" t="s">
        <v>319</v>
      </c>
      <c r="C170" t="s">
        <v>320</v>
      </c>
      <c r="D170" t="s">
        <v>5</v>
      </c>
      <c r="E170" t="s">
        <v>382</v>
      </c>
      <c r="F170">
        <v>1152537</v>
      </c>
      <c r="G170">
        <v>12831.306181333901</v>
      </c>
      <c r="I170">
        <v>12831.306181333901</v>
      </c>
      <c r="O170">
        <v>0</v>
      </c>
      <c r="P170">
        <v>0</v>
      </c>
      <c r="Q170" s="25"/>
    </row>
    <row r="171" spans="1:17" hidden="1" outlineLevel="3" x14ac:dyDescent="0.25">
      <c r="A171" t="s">
        <v>145</v>
      </c>
      <c r="B171" t="s">
        <v>319</v>
      </c>
      <c r="C171" t="s">
        <v>320</v>
      </c>
      <c r="D171" t="s">
        <v>5</v>
      </c>
      <c r="E171" t="s">
        <v>277</v>
      </c>
      <c r="F171">
        <v>9419</v>
      </c>
      <c r="G171">
        <v>872.51137498612798</v>
      </c>
      <c r="H171">
        <v>713.805349017867</v>
      </c>
      <c r="L171">
        <v>158.706025968261</v>
      </c>
      <c r="O171">
        <v>158.706025968261</v>
      </c>
      <c r="P171">
        <v>158.706025968261</v>
      </c>
      <c r="Q171" s="25" t="s">
        <v>61</v>
      </c>
    </row>
    <row r="172" spans="1:17" hidden="1" outlineLevel="3" x14ac:dyDescent="0.25">
      <c r="A172" t="s">
        <v>145</v>
      </c>
      <c r="B172" t="s">
        <v>319</v>
      </c>
      <c r="C172" t="s">
        <v>320</v>
      </c>
      <c r="D172" t="s">
        <v>5</v>
      </c>
      <c r="E172" t="s">
        <v>278</v>
      </c>
      <c r="F172">
        <v>4098</v>
      </c>
      <c r="G172">
        <v>216.99034513372499</v>
      </c>
      <c r="H172">
        <v>216.99034513372499</v>
      </c>
      <c r="O172">
        <v>0</v>
      </c>
      <c r="P172">
        <v>0</v>
      </c>
      <c r="Q172" s="25"/>
    </row>
    <row r="173" spans="1:17" hidden="1" outlineLevel="3" x14ac:dyDescent="0.25">
      <c r="A173" t="s">
        <v>145</v>
      </c>
      <c r="B173" t="s">
        <v>319</v>
      </c>
      <c r="C173" t="s">
        <v>320</v>
      </c>
      <c r="D173" t="s">
        <v>5</v>
      </c>
      <c r="E173" t="s">
        <v>279</v>
      </c>
      <c r="F173">
        <v>30165</v>
      </c>
      <c r="G173">
        <v>3362.4237043613398</v>
      </c>
      <c r="H173">
        <v>3362.4237043613398</v>
      </c>
      <c r="O173">
        <v>0</v>
      </c>
      <c r="P173">
        <v>0</v>
      </c>
      <c r="Q173" s="25"/>
    </row>
    <row r="174" spans="1:17" hidden="1" outlineLevel="3" x14ac:dyDescent="0.25">
      <c r="A174" t="s">
        <v>145</v>
      </c>
      <c r="B174" t="s">
        <v>319</v>
      </c>
      <c r="C174" t="s">
        <v>320</v>
      </c>
      <c r="D174" t="s">
        <v>5</v>
      </c>
      <c r="E174" t="s">
        <v>39</v>
      </c>
      <c r="F174">
        <v>1005147</v>
      </c>
      <c r="G174">
        <v>1629.2087448673799</v>
      </c>
      <c r="M174">
        <v>1629.2087448673799</v>
      </c>
      <c r="O174">
        <v>1629.2087448673799</v>
      </c>
      <c r="P174">
        <v>1629.2087448673799</v>
      </c>
      <c r="Q174" s="25" t="s">
        <v>61</v>
      </c>
    </row>
    <row r="175" spans="1:17" hidden="1" outlineLevel="3" x14ac:dyDescent="0.25">
      <c r="A175" t="s">
        <v>145</v>
      </c>
      <c r="B175" t="s">
        <v>319</v>
      </c>
      <c r="C175" t="s">
        <v>320</v>
      </c>
      <c r="D175" t="s">
        <v>5</v>
      </c>
      <c r="E175" t="s">
        <v>383</v>
      </c>
      <c r="F175">
        <v>86123</v>
      </c>
      <c r="G175">
        <v>6401.4093885251395</v>
      </c>
      <c r="H175">
        <v>6401.4093885251395</v>
      </c>
      <c r="O175">
        <v>0</v>
      </c>
      <c r="P175">
        <v>0</v>
      </c>
      <c r="Q175" s="25"/>
    </row>
    <row r="176" spans="1:17" hidden="1" outlineLevel="3" x14ac:dyDescent="0.25">
      <c r="A176" t="s">
        <v>145</v>
      </c>
      <c r="B176" t="s">
        <v>319</v>
      </c>
      <c r="C176" t="s">
        <v>320</v>
      </c>
      <c r="D176" t="s">
        <v>5</v>
      </c>
      <c r="E176" t="s">
        <v>384</v>
      </c>
      <c r="F176">
        <v>1153109</v>
      </c>
      <c r="G176">
        <v>988.60281877704995</v>
      </c>
      <c r="H176">
        <v>988.60281877704995</v>
      </c>
      <c r="O176">
        <v>0</v>
      </c>
      <c r="P176">
        <v>0</v>
      </c>
      <c r="Q176" s="25"/>
    </row>
    <row r="177" spans="1:17" hidden="1" outlineLevel="3" x14ac:dyDescent="0.25">
      <c r="A177" t="s">
        <v>145</v>
      </c>
      <c r="B177" t="s">
        <v>319</v>
      </c>
      <c r="C177" t="s">
        <v>320</v>
      </c>
      <c r="D177" t="s">
        <v>5</v>
      </c>
      <c r="E177" t="s">
        <v>281</v>
      </c>
      <c r="F177">
        <v>6724</v>
      </c>
      <c r="G177">
        <v>580.72356009321902</v>
      </c>
      <c r="H177">
        <v>580.72356009321902</v>
      </c>
      <c r="O177">
        <v>0</v>
      </c>
      <c r="P177">
        <v>0</v>
      </c>
      <c r="Q177" s="25"/>
    </row>
    <row r="178" spans="1:17" hidden="1" outlineLevel="3" x14ac:dyDescent="0.25">
      <c r="A178" t="s">
        <v>145</v>
      </c>
      <c r="B178" t="s">
        <v>319</v>
      </c>
      <c r="C178" t="s">
        <v>320</v>
      </c>
      <c r="D178" t="s">
        <v>5</v>
      </c>
      <c r="E178" t="s">
        <v>282</v>
      </c>
      <c r="F178">
        <v>84591</v>
      </c>
      <c r="G178">
        <v>1017.81156364443</v>
      </c>
      <c r="H178">
        <v>2381.0231938741499</v>
      </c>
      <c r="I178">
        <v>-1363.21163022972</v>
      </c>
      <c r="O178">
        <v>0</v>
      </c>
      <c r="P178">
        <v>0</v>
      </c>
      <c r="Q178" s="25"/>
    </row>
    <row r="179" spans="1:17" hidden="1" outlineLevel="3" x14ac:dyDescent="0.25">
      <c r="A179" t="s">
        <v>145</v>
      </c>
      <c r="B179" t="s">
        <v>319</v>
      </c>
      <c r="C179" t="s">
        <v>320</v>
      </c>
      <c r="D179" t="s">
        <v>5</v>
      </c>
      <c r="E179" t="s">
        <v>91</v>
      </c>
      <c r="F179">
        <v>2836</v>
      </c>
      <c r="G179">
        <v>14308.423038508499</v>
      </c>
      <c r="H179">
        <v>11136.932637886999</v>
      </c>
      <c r="I179">
        <v>3557.1079791366101</v>
      </c>
      <c r="L179">
        <v>-385.61757851514801</v>
      </c>
      <c r="O179">
        <v>-385.61757851514801</v>
      </c>
      <c r="P179">
        <v>-385.61757851514801</v>
      </c>
      <c r="Q179" s="25"/>
    </row>
    <row r="180" spans="1:17" hidden="1" outlineLevel="3" x14ac:dyDescent="0.25">
      <c r="A180" t="s">
        <v>145</v>
      </c>
      <c r="B180" t="s">
        <v>319</v>
      </c>
      <c r="C180" t="s">
        <v>320</v>
      </c>
      <c r="D180" t="s">
        <v>5</v>
      </c>
      <c r="E180" t="s">
        <v>95</v>
      </c>
      <c r="F180">
        <v>5826</v>
      </c>
      <c r="G180">
        <v>12026.301187437601</v>
      </c>
      <c r="H180">
        <v>12026.301187437601</v>
      </c>
      <c r="O180">
        <v>0</v>
      </c>
      <c r="P180">
        <v>0</v>
      </c>
      <c r="Q180" s="25"/>
    </row>
    <row r="181" spans="1:17" hidden="1" outlineLevel="3" x14ac:dyDescent="0.25">
      <c r="A181" t="s">
        <v>145</v>
      </c>
      <c r="B181" t="s">
        <v>319</v>
      </c>
      <c r="C181" t="s">
        <v>320</v>
      </c>
      <c r="D181" t="s">
        <v>5</v>
      </c>
      <c r="E181" t="s">
        <v>283</v>
      </c>
      <c r="F181">
        <v>5747</v>
      </c>
      <c r="G181">
        <v>-804.71645766285701</v>
      </c>
      <c r="L181">
        <v>-804.71645766285701</v>
      </c>
      <c r="O181">
        <v>-804.71645766285701</v>
      </c>
      <c r="P181">
        <v>-804.71645766285701</v>
      </c>
      <c r="Q181" s="25"/>
    </row>
    <row r="182" spans="1:17" hidden="1" outlineLevel="3" x14ac:dyDescent="0.25">
      <c r="A182" t="s">
        <v>145</v>
      </c>
      <c r="B182" t="s">
        <v>319</v>
      </c>
      <c r="C182" t="s">
        <v>320</v>
      </c>
      <c r="D182" t="s">
        <v>5</v>
      </c>
      <c r="E182" t="s">
        <v>385</v>
      </c>
      <c r="F182">
        <v>5744</v>
      </c>
      <c r="G182">
        <v>194.96171346132499</v>
      </c>
      <c r="H182">
        <v>194.96171346132499</v>
      </c>
      <c r="O182">
        <v>0</v>
      </c>
      <c r="P182">
        <v>0</v>
      </c>
      <c r="Q182" s="25"/>
    </row>
    <row r="183" spans="1:17" hidden="1" outlineLevel="3" x14ac:dyDescent="0.25">
      <c r="A183" t="s">
        <v>145</v>
      </c>
      <c r="B183" t="s">
        <v>319</v>
      </c>
      <c r="C183" t="s">
        <v>320</v>
      </c>
      <c r="D183" t="s">
        <v>5</v>
      </c>
      <c r="E183" t="s">
        <v>284</v>
      </c>
      <c r="F183">
        <v>10922</v>
      </c>
      <c r="G183">
        <v>1896.02707801576</v>
      </c>
      <c r="H183">
        <v>1896.02707801576</v>
      </c>
      <c r="O183">
        <v>0</v>
      </c>
      <c r="P183">
        <v>0</v>
      </c>
      <c r="Q183" s="25"/>
    </row>
    <row r="184" spans="1:17" hidden="1" outlineLevel="3" x14ac:dyDescent="0.25">
      <c r="A184" t="s">
        <v>145</v>
      </c>
      <c r="B184" t="s">
        <v>319</v>
      </c>
      <c r="C184" t="s">
        <v>320</v>
      </c>
      <c r="D184" t="s">
        <v>5</v>
      </c>
      <c r="E184" t="s">
        <v>285</v>
      </c>
      <c r="F184">
        <v>2820</v>
      </c>
      <c r="G184">
        <v>8742.0929974475603</v>
      </c>
      <c r="H184">
        <v>8742.0929974475603</v>
      </c>
      <c r="O184">
        <v>0</v>
      </c>
      <c r="P184">
        <v>0</v>
      </c>
      <c r="Q184" s="25"/>
    </row>
    <row r="185" spans="1:17" hidden="1" outlineLevel="3" x14ac:dyDescent="0.25">
      <c r="A185" t="s">
        <v>145</v>
      </c>
      <c r="B185" t="s">
        <v>319</v>
      </c>
      <c r="C185" t="s">
        <v>320</v>
      </c>
      <c r="D185" t="s">
        <v>5</v>
      </c>
      <c r="E185" t="s">
        <v>286</v>
      </c>
      <c r="F185">
        <v>7177</v>
      </c>
      <c r="G185">
        <v>6598.5906114748605</v>
      </c>
      <c r="H185">
        <v>5352.3138386416604</v>
      </c>
      <c r="K185">
        <v>-1426.0570413938501</v>
      </c>
      <c r="L185">
        <v>2672.33381422706</v>
      </c>
      <c r="O185">
        <v>1246.2767728332099</v>
      </c>
      <c r="P185">
        <v>1246.2767728332099</v>
      </c>
      <c r="Q185" s="25" t="s">
        <v>61</v>
      </c>
    </row>
    <row r="186" spans="1:17" hidden="1" outlineLevel="3" x14ac:dyDescent="0.25">
      <c r="A186" t="s">
        <v>145</v>
      </c>
      <c r="B186" t="s">
        <v>319</v>
      </c>
      <c r="C186" t="s">
        <v>320</v>
      </c>
      <c r="D186" t="s">
        <v>5</v>
      </c>
      <c r="E186" t="s">
        <v>126</v>
      </c>
      <c r="F186">
        <v>12416</v>
      </c>
      <c r="G186">
        <v>58.839196537565201</v>
      </c>
      <c r="I186">
        <v>58.839196537565201</v>
      </c>
      <c r="O186">
        <v>0</v>
      </c>
      <c r="P186">
        <v>0</v>
      </c>
      <c r="Q186" s="25"/>
    </row>
    <row r="187" spans="1:17" hidden="1" outlineLevel="3" x14ac:dyDescent="0.25">
      <c r="A187" t="s">
        <v>145</v>
      </c>
      <c r="B187" t="s">
        <v>319</v>
      </c>
      <c r="C187" t="s">
        <v>320</v>
      </c>
      <c r="D187" t="s">
        <v>5</v>
      </c>
      <c r="E187" t="s">
        <v>288</v>
      </c>
      <c r="F187">
        <v>4486</v>
      </c>
      <c r="G187">
        <v>-44.712018643879702</v>
      </c>
      <c r="N187">
        <v>-44.712018643879702</v>
      </c>
      <c r="O187">
        <v>-44.712018643879702</v>
      </c>
      <c r="P187">
        <v>-44.712018643879702</v>
      </c>
      <c r="Q187" s="25"/>
    </row>
    <row r="188" spans="1:17" hidden="1" outlineLevel="3" x14ac:dyDescent="0.25">
      <c r="A188" t="s">
        <v>145</v>
      </c>
      <c r="B188" t="s">
        <v>319</v>
      </c>
      <c r="C188" t="s">
        <v>320</v>
      </c>
      <c r="D188" t="s">
        <v>5</v>
      </c>
      <c r="E188" t="s">
        <v>289</v>
      </c>
      <c r="F188">
        <v>2837</v>
      </c>
      <c r="G188">
        <v>4214.68205526579</v>
      </c>
      <c r="H188">
        <v>4214.68205526579</v>
      </c>
      <c r="O188">
        <v>0</v>
      </c>
      <c r="P188">
        <v>0</v>
      </c>
      <c r="Q188" s="25"/>
    </row>
    <row r="189" spans="1:17" hidden="1" outlineLevel="3" x14ac:dyDescent="0.25">
      <c r="A189" t="s">
        <v>145</v>
      </c>
      <c r="B189" t="s">
        <v>319</v>
      </c>
      <c r="C189" t="s">
        <v>320</v>
      </c>
      <c r="D189" t="s">
        <v>5</v>
      </c>
      <c r="E189" t="s">
        <v>386</v>
      </c>
      <c r="F189">
        <v>82476</v>
      </c>
      <c r="G189">
        <v>3291.2662301631299</v>
      </c>
      <c r="H189">
        <v>3291.2662301631299</v>
      </c>
      <c r="O189">
        <v>0</v>
      </c>
      <c r="P189">
        <v>0</v>
      </c>
      <c r="Q189" s="25"/>
    </row>
    <row r="190" spans="1:17" hidden="1" outlineLevel="3" x14ac:dyDescent="0.25">
      <c r="A190" t="s">
        <v>145</v>
      </c>
      <c r="B190" t="s">
        <v>319</v>
      </c>
      <c r="C190" t="s">
        <v>320</v>
      </c>
      <c r="D190" t="s">
        <v>5</v>
      </c>
      <c r="E190" t="s">
        <v>387</v>
      </c>
      <c r="F190">
        <v>81783</v>
      </c>
      <c r="G190">
        <v>468.62723338142303</v>
      </c>
      <c r="H190">
        <v>468.62723338142303</v>
      </c>
      <c r="O190">
        <v>0</v>
      </c>
      <c r="P190">
        <v>0</v>
      </c>
      <c r="Q190" s="25"/>
    </row>
    <row r="191" spans="1:17" hidden="1" outlineLevel="3" x14ac:dyDescent="0.25">
      <c r="A191" t="s">
        <v>145</v>
      </c>
      <c r="B191" t="s">
        <v>319</v>
      </c>
      <c r="C191" t="s">
        <v>320</v>
      </c>
      <c r="D191" t="s">
        <v>5</v>
      </c>
      <c r="E191" t="s">
        <v>388</v>
      </c>
      <c r="F191">
        <v>5004</v>
      </c>
      <c r="G191">
        <v>4077.4053934080598</v>
      </c>
      <c r="H191">
        <v>4077.4053934080598</v>
      </c>
      <c r="O191">
        <v>0</v>
      </c>
      <c r="P191">
        <v>0</v>
      </c>
      <c r="Q191" s="25"/>
    </row>
    <row r="192" spans="1:17" hidden="1" outlineLevel="3" x14ac:dyDescent="0.25">
      <c r="A192" t="s">
        <v>145</v>
      </c>
      <c r="B192" t="s">
        <v>319</v>
      </c>
      <c r="C192" t="s">
        <v>320</v>
      </c>
      <c r="D192" t="s">
        <v>5</v>
      </c>
      <c r="E192" t="s">
        <v>292</v>
      </c>
      <c r="F192">
        <v>8842</v>
      </c>
      <c r="G192">
        <v>21447.7971368328</v>
      </c>
      <c r="H192">
        <v>21447.7971368328</v>
      </c>
      <c r="O192">
        <v>0</v>
      </c>
      <c r="P192">
        <v>0</v>
      </c>
      <c r="Q192" s="25"/>
    </row>
    <row r="193" spans="1:17" hidden="1" outlineLevel="3" x14ac:dyDescent="0.25">
      <c r="A193" t="s">
        <v>145</v>
      </c>
      <c r="B193" t="s">
        <v>319</v>
      </c>
      <c r="C193" t="s">
        <v>320</v>
      </c>
      <c r="D193" t="s">
        <v>5</v>
      </c>
      <c r="E193" t="s">
        <v>293</v>
      </c>
      <c r="F193">
        <v>15268</v>
      </c>
      <c r="G193">
        <v>677.16124736433198</v>
      </c>
      <c r="H193">
        <v>677.16124736433198</v>
      </c>
      <c r="O193">
        <v>0</v>
      </c>
      <c r="P193">
        <v>0</v>
      </c>
      <c r="Q193" s="25"/>
    </row>
    <row r="194" spans="1:17" hidden="1" outlineLevel="3" x14ac:dyDescent="0.25">
      <c r="A194" t="s">
        <v>145</v>
      </c>
      <c r="B194" t="s">
        <v>319</v>
      </c>
      <c r="C194" t="s">
        <v>320</v>
      </c>
      <c r="D194" t="s">
        <v>5</v>
      </c>
      <c r="E194" t="s">
        <v>294</v>
      </c>
      <c r="F194">
        <v>3281</v>
      </c>
      <c r="G194">
        <v>1317.6783930751301</v>
      </c>
      <c r="H194">
        <v>1572.6778381977599</v>
      </c>
      <c r="I194">
        <v>-254.999445122628</v>
      </c>
      <c r="O194">
        <v>0</v>
      </c>
      <c r="P194">
        <v>0</v>
      </c>
      <c r="Q194" s="25"/>
    </row>
    <row r="195" spans="1:17" hidden="1" outlineLevel="3" x14ac:dyDescent="0.25">
      <c r="A195" t="s">
        <v>145</v>
      </c>
      <c r="B195" t="s">
        <v>319</v>
      </c>
      <c r="C195" t="s">
        <v>320</v>
      </c>
      <c r="D195" t="s">
        <v>5</v>
      </c>
      <c r="E195" t="s">
        <v>143</v>
      </c>
      <c r="F195">
        <v>10869</v>
      </c>
      <c r="G195">
        <v>4097.62512484741</v>
      </c>
      <c r="H195">
        <v>5285.60648096771</v>
      </c>
      <c r="I195">
        <v>-1187.9813561203</v>
      </c>
      <c r="O195">
        <v>0</v>
      </c>
      <c r="P195">
        <v>0</v>
      </c>
      <c r="Q195" s="25"/>
    </row>
    <row r="196" spans="1:17" hidden="1" outlineLevel="3" x14ac:dyDescent="0.25">
      <c r="A196" t="s">
        <v>145</v>
      </c>
      <c r="B196" t="s">
        <v>319</v>
      </c>
      <c r="C196" t="s">
        <v>320</v>
      </c>
      <c r="D196" t="s">
        <v>5</v>
      </c>
      <c r="E196" t="s">
        <v>389</v>
      </c>
      <c r="F196">
        <v>3853</v>
      </c>
      <c r="G196">
        <v>23778.825879480599</v>
      </c>
      <c r="H196">
        <v>23778.825879480599</v>
      </c>
      <c r="O196">
        <v>0</v>
      </c>
      <c r="P196">
        <v>0</v>
      </c>
      <c r="Q196" s="25"/>
    </row>
    <row r="197" spans="1:17" hidden="1" outlineLevel="3" x14ac:dyDescent="0.25">
      <c r="A197" t="s">
        <v>145</v>
      </c>
      <c r="B197" t="s">
        <v>319</v>
      </c>
      <c r="C197" t="s">
        <v>320</v>
      </c>
      <c r="D197" t="s">
        <v>5</v>
      </c>
      <c r="E197" t="s">
        <v>41</v>
      </c>
      <c r="F197">
        <v>4458</v>
      </c>
      <c r="G197">
        <v>8368.3275996004904</v>
      </c>
      <c r="H197">
        <v>8368.3275996004904</v>
      </c>
      <c r="O197">
        <v>0</v>
      </c>
      <c r="P197">
        <v>0</v>
      </c>
      <c r="Q197" s="25"/>
    </row>
    <row r="198" spans="1:17" hidden="1" outlineLevel="3" x14ac:dyDescent="0.25">
      <c r="A198" t="s">
        <v>145</v>
      </c>
      <c r="B198" t="s">
        <v>319</v>
      </c>
      <c r="C198" t="s">
        <v>320</v>
      </c>
      <c r="D198" t="s">
        <v>5</v>
      </c>
      <c r="E198" t="s">
        <v>295</v>
      </c>
      <c r="F198">
        <v>320012</v>
      </c>
      <c r="G198">
        <v>4764.1882144046203</v>
      </c>
      <c r="I198">
        <v>4409.7658417489702</v>
      </c>
      <c r="J198">
        <v>354.42237265564302</v>
      </c>
      <c r="O198">
        <v>354.42237265564302</v>
      </c>
      <c r="P198">
        <v>0</v>
      </c>
      <c r="Q198" s="25"/>
    </row>
    <row r="199" spans="1:17" hidden="1" outlineLevel="3" x14ac:dyDescent="0.25">
      <c r="A199" t="s">
        <v>145</v>
      </c>
      <c r="B199" t="s">
        <v>319</v>
      </c>
      <c r="C199" t="s">
        <v>320</v>
      </c>
      <c r="D199" t="s">
        <v>5</v>
      </c>
      <c r="E199" t="s">
        <v>390</v>
      </c>
      <c r="F199">
        <v>382779</v>
      </c>
      <c r="G199">
        <v>5966.2523582288304</v>
      </c>
      <c r="H199">
        <v>5966.2523582288304</v>
      </c>
      <c r="O199">
        <v>0</v>
      </c>
      <c r="P199">
        <v>0</v>
      </c>
      <c r="Q199" s="25"/>
    </row>
    <row r="200" spans="1:17" hidden="1" outlineLevel="3" x14ac:dyDescent="0.25">
      <c r="A200" t="s">
        <v>145</v>
      </c>
      <c r="B200" t="s">
        <v>319</v>
      </c>
      <c r="C200" t="s">
        <v>320</v>
      </c>
      <c r="D200" t="s">
        <v>5</v>
      </c>
      <c r="E200" t="s">
        <v>391</v>
      </c>
      <c r="F200">
        <v>302990</v>
      </c>
      <c r="G200">
        <v>2873.59893463545</v>
      </c>
      <c r="H200">
        <v>2873.59893463545</v>
      </c>
      <c r="O200">
        <v>0</v>
      </c>
      <c r="P200">
        <v>0</v>
      </c>
      <c r="Q200" s="25"/>
    </row>
    <row r="201" spans="1:17" hidden="1" outlineLevel="3" x14ac:dyDescent="0.25">
      <c r="A201" t="s">
        <v>145</v>
      </c>
      <c r="B201" t="s">
        <v>319</v>
      </c>
      <c r="C201" t="s">
        <v>320</v>
      </c>
      <c r="D201" t="s">
        <v>5</v>
      </c>
      <c r="E201" t="s">
        <v>127</v>
      </c>
      <c r="F201">
        <v>84034</v>
      </c>
      <c r="G201">
        <v>3528.0767950282998</v>
      </c>
      <c r="H201">
        <v>3528.0767950282998</v>
      </c>
      <c r="O201">
        <v>0</v>
      </c>
      <c r="P201">
        <v>0</v>
      </c>
      <c r="Q201" s="25"/>
    </row>
    <row r="202" spans="1:17" hidden="1" outlineLevel="3" x14ac:dyDescent="0.25">
      <c r="A202" t="s">
        <v>145</v>
      </c>
      <c r="B202" t="s">
        <v>319</v>
      </c>
      <c r="C202" t="s">
        <v>320</v>
      </c>
      <c r="D202" t="s">
        <v>5</v>
      </c>
      <c r="E202" t="s">
        <v>392</v>
      </c>
      <c r="F202">
        <v>379779</v>
      </c>
      <c r="G202">
        <v>702.674508933526</v>
      </c>
      <c r="H202">
        <v>702.674508933526</v>
      </c>
      <c r="O202">
        <v>0</v>
      </c>
      <c r="P202">
        <v>0</v>
      </c>
      <c r="Q202" s="25"/>
    </row>
    <row r="203" spans="1:17" hidden="1" outlineLevel="3" x14ac:dyDescent="0.25">
      <c r="A203" t="s">
        <v>145</v>
      </c>
      <c r="B203" t="s">
        <v>319</v>
      </c>
      <c r="C203" t="s">
        <v>320</v>
      </c>
      <c r="D203" t="s">
        <v>5</v>
      </c>
      <c r="E203" t="s">
        <v>297</v>
      </c>
      <c r="F203">
        <v>379807</v>
      </c>
      <c r="G203">
        <v>1821.50704694263</v>
      </c>
      <c r="H203">
        <v>1821.50704694263</v>
      </c>
      <c r="O203">
        <v>0</v>
      </c>
      <c r="P203">
        <v>0</v>
      </c>
      <c r="Q203" s="25"/>
    </row>
    <row r="204" spans="1:17" hidden="1" outlineLevel="3" x14ac:dyDescent="0.25">
      <c r="A204" t="s">
        <v>145</v>
      </c>
      <c r="B204" t="s">
        <v>319</v>
      </c>
      <c r="C204" t="s">
        <v>320</v>
      </c>
      <c r="D204" t="s">
        <v>5</v>
      </c>
      <c r="E204" t="s">
        <v>393</v>
      </c>
      <c r="F204">
        <v>424906</v>
      </c>
      <c r="G204">
        <v>6365.8972367106899</v>
      </c>
      <c r="H204">
        <v>4255.1659083342602</v>
      </c>
      <c r="I204">
        <v>2110.7313283764302</v>
      </c>
      <c r="O204">
        <v>0</v>
      </c>
      <c r="P204">
        <v>0</v>
      </c>
      <c r="Q204" s="25"/>
    </row>
    <row r="205" spans="1:17" hidden="1" outlineLevel="3" x14ac:dyDescent="0.25">
      <c r="A205" t="s">
        <v>145</v>
      </c>
      <c r="B205" t="s">
        <v>303</v>
      </c>
      <c r="C205" t="s">
        <v>304</v>
      </c>
      <c r="D205" t="s">
        <v>5</v>
      </c>
      <c r="E205" t="s">
        <v>19</v>
      </c>
      <c r="F205">
        <v>2920</v>
      </c>
      <c r="G205">
        <v>26386.716235711901</v>
      </c>
      <c r="H205">
        <v>17571.2684496726</v>
      </c>
      <c r="I205">
        <v>-1036.1003218288799</v>
      </c>
      <c r="L205">
        <v>9851.5481078681605</v>
      </c>
      <c r="O205">
        <v>9851.5481078681605</v>
      </c>
      <c r="P205">
        <v>9851.5481078681605</v>
      </c>
      <c r="Q205" s="25" t="s">
        <v>61</v>
      </c>
    </row>
    <row r="206" spans="1:17" hidden="1" outlineLevel="3" x14ac:dyDescent="0.25">
      <c r="A206" t="s">
        <v>145</v>
      </c>
      <c r="B206" t="s">
        <v>303</v>
      </c>
      <c r="C206" t="s">
        <v>304</v>
      </c>
      <c r="D206" t="s">
        <v>5</v>
      </c>
      <c r="E206" t="s">
        <v>167</v>
      </c>
      <c r="F206">
        <v>457551</v>
      </c>
      <c r="G206">
        <v>66.5852846520919</v>
      </c>
      <c r="M206">
        <v>66.5852846520919</v>
      </c>
      <c r="O206">
        <v>66.5852846520919</v>
      </c>
      <c r="P206">
        <v>66.5852846520919</v>
      </c>
      <c r="Q206" s="25" t="s">
        <v>61</v>
      </c>
    </row>
    <row r="207" spans="1:17" hidden="1" outlineLevel="3" x14ac:dyDescent="0.25">
      <c r="A207" t="s">
        <v>145</v>
      </c>
      <c r="B207" t="s">
        <v>303</v>
      </c>
      <c r="C207" t="s">
        <v>304</v>
      </c>
      <c r="D207" t="s">
        <v>5</v>
      </c>
      <c r="E207" t="s">
        <v>169</v>
      </c>
      <c r="F207">
        <v>1047750</v>
      </c>
      <c r="G207">
        <v>178.21551437132399</v>
      </c>
      <c r="M207">
        <v>178.21551437132399</v>
      </c>
      <c r="O207">
        <v>178.21551437132399</v>
      </c>
      <c r="P207">
        <v>178.21551437132399</v>
      </c>
      <c r="Q207" s="25" t="s">
        <v>61</v>
      </c>
    </row>
    <row r="208" spans="1:17" hidden="1" outlineLevel="3" x14ac:dyDescent="0.25">
      <c r="A208" t="s">
        <v>145</v>
      </c>
      <c r="B208" t="s">
        <v>303</v>
      </c>
      <c r="C208" t="s">
        <v>304</v>
      </c>
      <c r="D208" t="s">
        <v>5</v>
      </c>
      <c r="E208" t="s">
        <v>306</v>
      </c>
      <c r="F208">
        <v>438835</v>
      </c>
      <c r="G208">
        <v>488.59172122960803</v>
      </c>
      <c r="J208">
        <v>488.59172122960803</v>
      </c>
      <c r="O208">
        <v>488.59172122960803</v>
      </c>
      <c r="P208">
        <v>0</v>
      </c>
      <c r="Q208" s="25"/>
    </row>
    <row r="209" spans="1:17" hidden="1" outlineLevel="3" x14ac:dyDescent="0.25">
      <c r="A209" t="s">
        <v>145</v>
      </c>
      <c r="B209" t="s">
        <v>303</v>
      </c>
      <c r="C209" t="s">
        <v>304</v>
      </c>
      <c r="D209" t="s">
        <v>5</v>
      </c>
      <c r="E209" t="s">
        <v>130</v>
      </c>
      <c r="F209">
        <v>463059</v>
      </c>
      <c r="G209">
        <v>49692.342692265003</v>
      </c>
      <c r="H209">
        <v>44736.311175230301</v>
      </c>
      <c r="I209">
        <v>4956.0315170347403</v>
      </c>
      <c r="O209">
        <v>0</v>
      </c>
      <c r="P209">
        <v>0</v>
      </c>
      <c r="Q209" s="25"/>
    </row>
    <row r="210" spans="1:17" hidden="1" outlineLevel="3" x14ac:dyDescent="0.25">
      <c r="A210" t="s">
        <v>145</v>
      </c>
      <c r="B210" t="s">
        <v>303</v>
      </c>
      <c r="C210" t="s">
        <v>304</v>
      </c>
      <c r="D210" t="s">
        <v>5</v>
      </c>
      <c r="E210" t="s">
        <v>21</v>
      </c>
      <c r="F210">
        <v>86930</v>
      </c>
      <c r="G210">
        <v>1039.90678060149</v>
      </c>
      <c r="M210">
        <v>1039.90678060149</v>
      </c>
      <c r="O210">
        <v>1039.90678060149</v>
      </c>
      <c r="P210">
        <v>1039.90678060149</v>
      </c>
      <c r="Q210" s="25" t="s">
        <v>61</v>
      </c>
    </row>
    <row r="211" spans="1:17" hidden="1" outlineLevel="3" x14ac:dyDescent="0.25">
      <c r="A211" t="s">
        <v>145</v>
      </c>
      <c r="B211" t="s">
        <v>303</v>
      </c>
      <c r="C211" t="s">
        <v>304</v>
      </c>
      <c r="D211" t="s">
        <v>5</v>
      </c>
      <c r="E211" t="s">
        <v>307</v>
      </c>
      <c r="F211">
        <v>82726</v>
      </c>
      <c r="G211">
        <v>118860.082121851</v>
      </c>
      <c r="K211">
        <v>118860.082121851</v>
      </c>
      <c r="O211">
        <v>118860.082121851</v>
      </c>
      <c r="P211">
        <v>118860.082121851</v>
      </c>
      <c r="Q211" s="25" t="s">
        <v>61</v>
      </c>
    </row>
    <row r="212" spans="1:17" hidden="1" outlineLevel="3" x14ac:dyDescent="0.25">
      <c r="A212" t="s">
        <v>145</v>
      </c>
      <c r="B212" t="s">
        <v>303</v>
      </c>
      <c r="C212" t="s">
        <v>304</v>
      </c>
      <c r="D212" t="s">
        <v>5</v>
      </c>
      <c r="E212" t="s">
        <v>186</v>
      </c>
      <c r="F212">
        <v>457550</v>
      </c>
      <c r="G212">
        <v>66.5852846520919</v>
      </c>
      <c r="M212">
        <v>66.5852846520919</v>
      </c>
      <c r="O212">
        <v>66.5852846520919</v>
      </c>
      <c r="P212">
        <v>66.5852846520919</v>
      </c>
      <c r="Q212" s="25" t="s">
        <v>61</v>
      </c>
    </row>
    <row r="213" spans="1:17" hidden="1" outlineLevel="3" x14ac:dyDescent="0.25">
      <c r="A213" t="s">
        <v>145</v>
      </c>
      <c r="B213" t="s">
        <v>303</v>
      </c>
      <c r="C213" t="s">
        <v>304</v>
      </c>
      <c r="D213" t="s">
        <v>5</v>
      </c>
      <c r="E213" t="s">
        <v>189</v>
      </c>
      <c r="F213">
        <v>1047749</v>
      </c>
      <c r="G213">
        <v>66.5852846520919</v>
      </c>
      <c r="M213">
        <v>66.5852846520919</v>
      </c>
      <c r="O213">
        <v>66.5852846520919</v>
      </c>
      <c r="P213">
        <v>66.5852846520919</v>
      </c>
      <c r="Q213" s="25" t="s">
        <v>61</v>
      </c>
    </row>
    <row r="214" spans="1:17" hidden="1" outlineLevel="3" x14ac:dyDescent="0.25">
      <c r="A214" t="s">
        <v>145</v>
      </c>
      <c r="B214" t="s">
        <v>303</v>
      </c>
      <c r="C214" t="s">
        <v>304</v>
      </c>
      <c r="D214" t="s">
        <v>5</v>
      </c>
      <c r="E214" t="s">
        <v>190</v>
      </c>
      <c r="F214">
        <v>470179</v>
      </c>
      <c r="G214">
        <v>66.5852846520919</v>
      </c>
      <c r="M214">
        <v>66.5852846520919</v>
      </c>
      <c r="O214">
        <v>66.5852846520919</v>
      </c>
      <c r="P214">
        <v>66.5852846520919</v>
      </c>
      <c r="Q214" s="25" t="s">
        <v>61</v>
      </c>
    </row>
    <row r="215" spans="1:17" hidden="1" outlineLevel="3" x14ac:dyDescent="0.25">
      <c r="A215" t="s">
        <v>145</v>
      </c>
      <c r="B215" t="s">
        <v>303</v>
      </c>
      <c r="C215" t="s">
        <v>304</v>
      </c>
      <c r="D215" t="s">
        <v>5</v>
      </c>
      <c r="E215" t="s">
        <v>192</v>
      </c>
      <c r="F215">
        <v>1022062</v>
      </c>
      <c r="G215">
        <v>69.337476417711699</v>
      </c>
      <c r="M215">
        <v>69.337476417711699</v>
      </c>
      <c r="O215">
        <v>69.337476417711699</v>
      </c>
      <c r="P215">
        <v>69.337476417711699</v>
      </c>
      <c r="Q215" s="25" t="s">
        <v>61</v>
      </c>
    </row>
    <row r="216" spans="1:17" hidden="1" outlineLevel="3" x14ac:dyDescent="0.25">
      <c r="A216" t="s">
        <v>145</v>
      </c>
      <c r="B216" t="s">
        <v>303</v>
      </c>
      <c r="C216" t="s">
        <v>304</v>
      </c>
      <c r="D216" t="s">
        <v>5</v>
      </c>
      <c r="E216" t="s">
        <v>308</v>
      </c>
      <c r="F216">
        <v>457548</v>
      </c>
      <c r="G216">
        <v>66.5852846520919</v>
      </c>
      <c r="M216">
        <v>66.5852846520919</v>
      </c>
      <c r="O216">
        <v>66.5852846520919</v>
      </c>
      <c r="P216">
        <v>66.5852846520919</v>
      </c>
      <c r="Q216" s="25" t="s">
        <v>61</v>
      </c>
    </row>
    <row r="217" spans="1:17" hidden="1" outlineLevel="3" x14ac:dyDescent="0.25">
      <c r="A217" t="s">
        <v>145</v>
      </c>
      <c r="B217" t="s">
        <v>303</v>
      </c>
      <c r="C217" t="s">
        <v>304</v>
      </c>
      <c r="D217" t="s">
        <v>5</v>
      </c>
      <c r="E217" t="s">
        <v>309</v>
      </c>
      <c r="F217">
        <v>30207</v>
      </c>
      <c r="G217">
        <v>66500.299633780902</v>
      </c>
      <c r="H217">
        <v>66500.299633780902</v>
      </c>
      <c r="O217">
        <v>0</v>
      </c>
      <c r="P217">
        <v>0</v>
      </c>
      <c r="Q217" s="25"/>
    </row>
    <row r="218" spans="1:17" hidden="1" outlineLevel="3" x14ac:dyDescent="0.25">
      <c r="A218" t="s">
        <v>145</v>
      </c>
      <c r="B218" t="s">
        <v>303</v>
      </c>
      <c r="C218" t="s">
        <v>304</v>
      </c>
      <c r="D218" t="s">
        <v>5</v>
      </c>
      <c r="E218" t="s">
        <v>202</v>
      </c>
      <c r="F218">
        <v>501875</v>
      </c>
      <c r="G218">
        <v>66.5852846520919</v>
      </c>
      <c r="M218">
        <v>66.5852846520919</v>
      </c>
      <c r="O218">
        <v>66.5852846520919</v>
      </c>
      <c r="P218">
        <v>66.5852846520919</v>
      </c>
      <c r="Q218" s="25" t="s">
        <v>61</v>
      </c>
    </row>
    <row r="219" spans="1:17" hidden="1" outlineLevel="3" x14ac:dyDescent="0.25">
      <c r="A219" t="s">
        <v>145</v>
      </c>
      <c r="B219" t="s">
        <v>303</v>
      </c>
      <c r="C219" t="s">
        <v>304</v>
      </c>
      <c r="D219" t="s">
        <v>5</v>
      </c>
      <c r="E219" t="s">
        <v>310</v>
      </c>
      <c r="F219">
        <v>87968</v>
      </c>
      <c r="G219">
        <v>1999.4340250804601</v>
      </c>
      <c r="H219">
        <v>1999.4340250804601</v>
      </c>
      <c r="O219">
        <v>0</v>
      </c>
      <c r="P219">
        <v>0</v>
      </c>
      <c r="Q219" s="25"/>
    </row>
    <row r="220" spans="1:17" hidden="1" outlineLevel="3" x14ac:dyDescent="0.25">
      <c r="A220" t="s">
        <v>145</v>
      </c>
      <c r="B220" t="s">
        <v>303</v>
      </c>
      <c r="C220" t="s">
        <v>304</v>
      </c>
      <c r="D220" t="s">
        <v>5</v>
      </c>
      <c r="E220" t="s">
        <v>23</v>
      </c>
      <c r="F220">
        <v>500591</v>
      </c>
      <c r="G220">
        <v>38927.910331816704</v>
      </c>
      <c r="H220">
        <v>26717.234491177402</v>
      </c>
      <c r="J220">
        <v>5640.9832427033598</v>
      </c>
      <c r="K220">
        <v>6862.1795583176099</v>
      </c>
      <c r="N220">
        <v>-292.48696038175598</v>
      </c>
      <c r="O220">
        <v>12210.675840639215</v>
      </c>
      <c r="P220">
        <v>6569.6925979358539</v>
      </c>
      <c r="Q220" s="25" t="s">
        <v>61</v>
      </c>
    </row>
    <row r="221" spans="1:17" hidden="1" outlineLevel="3" x14ac:dyDescent="0.25">
      <c r="A221" t="s">
        <v>145</v>
      </c>
      <c r="B221" t="s">
        <v>303</v>
      </c>
      <c r="C221" t="s">
        <v>304</v>
      </c>
      <c r="D221" t="s">
        <v>5</v>
      </c>
      <c r="E221" t="s">
        <v>311</v>
      </c>
      <c r="F221">
        <v>127177</v>
      </c>
      <c r="G221">
        <v>47563.833092886503</v>
      </c>
      <c r="H221">
        <v>47563.833092886503</v>
      </c>
      <c r="O221">
        <v>0</v>
      </c>
      <c r="P221">
        <v>0</v>
      </c>
      <c r="Q221" s="25"/>
    </row>
    <row r="222" spans="1:17" hidden="1" outlineLevel="3" x14ac:dyDescent="0.25">
      <c r="A222" t="s">
        <v>145</v>
      </c>
      <c r="B222" t="s">
        <v>303</v>
      </c>
      <c r="C222" t="s">
        <v>304</v>
      </c>
      <c r="D222" t="s">
        <v>5</v>
      </c>
      <c r="E222" t="s">
        <v>312</v>
      </c>
      <c r="F222">
        <v>286580</v>
      </c>
      <c r="G222">
        <v>2218.7548551770101</v>
      </c>
      <c r="M222">
        <v>2218.7548551770101</v>
      </c>
      <c r="O222">
        <v>2218.7548551770101</v>
      </c>
      <c r="P222">
        <v>2218.7548551770101</v>
      </c>
      <c r="Q222" s="25" t="s">
        <v>61</v>
      </c>
    </row>
    <row r="223" spans="1:17" hidden="1" outlineLevel="3" x14ac:dyDescent="0.25">
      <c r="A223" t="s">
        <v>145</v>
      </c>
      <c r="B223" t="s">
        <v>303</v>
      </c>
      <c r="C223" t="s">
        <v>304</v>
      </c>
      <c r="D223" t="s">
        <v>5</v>
      </c>
      <c r="E223" t="s">
        <v>313</v>
      </c>
      <c r="F223">
        <v>443058</v>
      </c>
      <c r="G223">
        <v>241.70458328709401</v>
      </c>
      <c r="I223">
        <v>241.70458328709401</v>
      </c>
      <c r="O223">
        <v>0</v>
      </c>
      <c r="P223">
        <v>0</v>
      </c>
      <c r="Q223" s="25"/>
    </row>
    <row r="224" spans="1:17" hidden="1" outlineLevel="3" x14ac:dyDescent="0.25">
      <c r="A224" t="s">
        <v>145</v>
      </c>
      <c r="B224" t="s">
        <v>303</v>
      </c>
      <c r="C224" t="s">
        <v>304</v>
      </c>
      <c r="D224" t="s">
        <v>5</v>
      </c>
      <c r="E224" t="s">
        <v>394</v>
      </c>
      <c r="F224">
        <v>451576</v>
      </c>
      <c r="G224">
        <v>13135.190322938601</v>
      </c>
      <c r="H224">
        <v>6060.1376095882797</v>
      </c>
      <c r="I224">
        <v>7075.0527133503501</v>
      </c>
      <c r="O224">
        <v>0</v>
      </c>
      <c r="P224">
        <v>0</v>
      </c>
      <c r="Q224" s="25"/>
    </row>
    <row r="225" spans="1:17" hidden="1" outlineLevel="3" x14ac:dyDescent="0.25">
      <c r="A225" t="s">
        <v>145</v>
      </c>
      <c r="B225" t="s">
        <v>303</v>
      </c>
      <c r="C225" t="s">
        <v>304</v>
      </c>
      <c r="D225" t="s">
        <v>5</v>
      </c>
      <c r="E225" t="s">
        <v>227</v>
      </c>
      <c r="F225">
        <v>476679</v>
      </c>
      <c r="G225">
        <v>66.5852846520919</v>
      </c>
      <c r="M225">
        <v>66.5852846520919</v>
      </c>
      <c r="O225">
        <v>66.5852846520919</v>
      </c>
      <c r="P225">
        <v>66.5852846520919</v>
      </c>
      <c r="Q225" s="25" t="s">
        <v>61</v>
      </c>
    </row>
    <row r="226" spans="1:17" hidden="1" outlineLevel="3" x14ac:dyDescent="0.25">
      <c r="A226" t="s">
        <v>145</v>
      </c>
      <c r="B226" t="s">
        <v>303</v>
      </c>
      <c r="C226" t="s">
        <v>304</v>
      </c>
      <c r="D226" t="s">
        <v>5</v>
      </c>
      <c r="E226" t="s">
        <v>228</v>
      </c>
      <c r="F226">
        <v>457549</v>
      </c>
      <c r="G226">
        <v>66.5852846520919</v>
      </c>
      <c r="M226">
        <v>66.5852846520919</v>
      </c>
      <c r="O226">
        <v>66.5852846520919</v>
      </c>
      <c r="P226">
        <v>66.5852846520919</v>
      </c>
      <c r="Q226" s="25" t="s">
        <v>61</v>
      </c>
    </row>
    <row r="227" spans="1:17" hidden="1" outlineLevel="3" x14ac:dyDescent="0.25">
      <c r="A227" t="s">
        <v>145</v>
      </c>
      <c r="B227" t="s">
        <v>303</v>
      </c>
      <c r="C227" t="s">
        <v>304</v>
      </c>
      <c r="D227" t="s">
        <v>5</v>
      </c>
      <c r="E227" t="s">
        <v>25</v>
      </c>
      <c r="F227">
        <v>359988</v>
      </c>
      <c r="G227">
        <v>8260.9588280989901</v>
      </c>
      <c r="H227">
        <v>8260.9588280989901</v>
      </c>
      <c r="O227">
        <v>0</v>
      </c>
      <c r="P227">
        <v>0</v>
      </c>
      <c r="Q227" s="25"/>
    </row>
    <row r="228" spans="1:17" hidden="1" outlineLevel="3" x14ac:dyDescent="0.25">
      <c r="A228" t="s">
        <v>145</v>
      </c>
      <c r="B228" t="s">
        <v>303</v>
      </c>
      <c r="C228" t="s">
        <v>304</v>
      </c>
      <c r="D228" t="s">
        <v>5</v>
      </c>
      <c r="E228" t="s">
        <v>135</v>
      </c>
      <c r="F228">
        <v>2950</v>
      </c>
      <c r="G228">
        <v>10595.716346687401</v>
      </c>
      <c r="H228">
        <v>10595.716346687401</v>
      </c>
      <c r="O228">
        <v>0</v>
      </c>
      <c r="P228">
        <v>0</v>
      </c>
      <c r="Q228" s="25"/>
    </row>
    <row r="229" spans="1:17" hidden="1" outlineLevel="3" x14ac:dyDescent="0.25">
      <c r="A229" t="s">
        <v>145</v>
      </c>
      <c r="B229" t="s">
        <v>303</v>
      </c>
      <c r="C229" t="s">
        <v>304</v>
      </c>
      <c r="D229" t="s">
        <v>5</v>
      </c>
      <c r="E229" t="s">
        <v>27</v>
      </c>
      <c r="F229">
        <v>207139</v>
      </c>
      <c r="G229">
        <v>37182.621240705797</v>
      </c>
      <c r="H229">
        <v>37177.7827100211</v>
      </c>
      <c r="I229">
        <v>2504.4834091665698</v>
      </c>
      <c r="K229">
        <v>-2566.1191876595299</v>
      </c>
      <c r="M229">
        <v>66.474309177671699</v>
      </c>
      <c r="O229">
        <v>-2499.6448784818581</v>
      </c>
      <c r="P229">
        <v>-2499.6448784818581</v>
      </c>
      <c r="Q229" s="25"/>
    </row>
    <row r="230" spans="1:17" hidden="1" outlineLevel="3" x14ac:dyDescent="0.25">
      <c r="A230" t="s">
        <v>145</v>
      </c>
      <c r="B230" t="s">
        <v>303</v>
      </c>
      <c r="C230" t="s">
        <v>304</v>
      </c>
      <c r="D230" t="s">
        <v>5</v>
      </c>
      <c r="E230" t="s">
        <v>243</v>
      </c>
      <c r="F230">
        <v>501877</v>
      </c>
      <c r="G230">
        <v>66.5852846520919</v>
      </c>
      <c r="M230">
        <v>66.5852846520919</v>
      </c>
      <c r="O230">
        <v>66.5852846520919</v>
      </c>
      <c r="P230">
        <v>66.5852846520919</v>
      </c>
      <c r="Q230" s="25" t="s">
        <v>61</v>
      </c>
    </row>
    <row r="231" spans="1:17" hidden="1" outlineLevel="3" x14ac:dyDescent="0.25">
      <c r="A231" t="s">
        <v>145</v>
      </c>
      <c r="B231" t="s">
        <v>303</v>
      </c>
      <c r="C231" t="s">
        <v>304</v>
      </c>
      <c r="D231" t="s">
        <v>5</v>
      </c>
      <c r="E231" t="s">
        <v>244</v>
      </c>
      <c r="F231">
        <v>1137439</v>
      </c>
      <c r="G231">
        <v>157.91810009987799</v>
      </c>
      <c r="M231">
        <v>157.91810009987799</v>
      </c>
      <c r="O231">
        <v>157.91810009987799</v>
      </c>
      <c r="P231">
        <v>157.91810009987799</v>
      </c>
      <c r="Q231" s="25" t="s">
        <v>61</v>
      </c>
    </row>
    <row r="232" spans="1:17" hidden="1" outlineLevel="3" x14ac:dyDescent="0.25">
      <c r="A232" t="s">
        <v>145</v>
      </c>
      <c r="B232" t="s">
        <v>303</v>
      </c>
      <c r="C232" t="s">
        <v>304</v>
      </c>
      <c r="D232" t="s">
        <v>5</v>
      </c>
      <c r="E232" t="s">
        <v>32</v>
      </c>
      <c r="F232">
        <v>455732</v>
      </c>
      <c r="G232">
        <v>3713.8275441127498</v>
      </c>
      <c r="H232">
        <v>2725.89057818222</v>
      </c>
      <c r="I232">
        <v>4.7053601154144902</v>
      </c>
      <c r="J232">
        <v>34.613250471645799</v>
      </c>
      <c r="N232">
        <v>948.61835534346903</v>
      </c>
      <c r="O232">
        <v>983.23160581511479</v>
      </c>
      <c r="P232">
        <v>948.61835534346903</v>
      </c>
      <c r="Q232" s="25" t="s">
        <v>61</v>
      </c>
    </row>
    <row r="233" spans="1:17" hidden="1" outlineLevel="3" x14ac:dyDescent="0.25">
      <c r="A233" t="s">
        <v>145</v>
      </c>
      <c r="B233" t="s">
        <v>303</v>
      </c>
      <c r="C233" t="s">
        <v>304</v>
      </c>
      <c r="D233" t="s">
        <v>5</v>
      </c>
      <c r="E233" t="s">
        <v>33</v>
      </c>
      <c r="F233">
        <v>63167</v>
      </c>
      <c r="G233">
        <v>65694.251470425006</v>
      </c>
      <c r="H233">
        <v>65694.251470425006</v>
      </c>
      <c r="O233">
        <v>0</v>
      </c>
      <c r="P233">
        <v>0</v>
      </c>
      <c r="Q233" s="25"/>
    </row>
    <row r="234" spans="1:17" hidden="1" outlineLevel="3" x14ac:dyDescent="0.25">
      <c r="A234" t="s">
        <v>145</v>
      </c>
      <c r="B234" t="s">
        <v>303</v>
      </c>
      <c r="C234" t="s">
        <v>304</v>
      </c>
      <c r="D234" t="s">
        <v>5</v>
      </c>
      <c r="E234" t="s">
        <v>36</v>
      </c>
      <c r="F234">
        <v>6213</v>
      </c>
      <c r="G234">
        <v>8168.9268671623604</v>
      </c>
      <c r="H234">
        <v>8384.0750194207103</v>
      </c>
      <c r="I234">
        <v>-215.14815225835099</v>
      </c>
      <c r="O234">
        <v>0</v>
      </c>
      <c r="P234">
        <v>0</v>
      </c>
      <c r="Q234" s="25"/>
    </row>
    <row r="235" spans="1:17" hidden="1" outlineLevel="3" x14ac:dyDescent="0.25">
      <c r="A235" t="s">
        <v>145</v>
      </c>
      <c r="B235" t="s">
        <v>303</v>
      </c>
      <c r="C235" t="s">
        <v>304</v>
      </c>
      <c r="D235" t="s">
        <v>5</v>
      </c>
      <c r="E235" t="s">
        <v>122</v>
      </c>
      <c r="F235">
        <v>13636</v>
      </c>
      <c r="G235">
        <v>24096.892686716201</v>
      </c>
      <c r="I235">
        <v>3884.4412384862899</v>
      </c>
      <c r="J235">
        <v>4416.3910775718596</v>
      </c>
      <c r="K235">
        <v>18799.245366773899</v>
      </c>
      <c r="L235">
        <v>-3003.18499611586</v>
      </c>
      <c r="O235">
        <v>20212.451448229898</v>
      </c>
      <c r="P235">
        <v>15796.060370658039</v>
      </c>
      <c r="Q235" s="25" t="s">
        <v>61</v>
      </c>
    </row>
    <row r="236" spans="1:17" hidden="1" outlineLevel="3" x14ac:dyDescent="0.25">
      <c r="A236" t="s">
        <v>145</v>
      </c>
      <c r="B236" t="s">
        <v>303</v>
      </c>
      <c r="C236" t="s">
        <v>304</v>
      </c>
      <c r="D236" t="s">
        <v>5</v>
      </c>
      <c r="E236" t="s">
        <v>37</v>
      </c>
      <c r="F236">
        <v>275908</v>
      </c>
      <c r="G236">
        <v>307.302186216846</v>
      </c>
      <c r="H236">
        <v>307.302186216846</v>
      </c>
      <c r="O236">
        <v>0</v>
      </c>
      <c r="P236">
        <v>0</v>
      </c>
      <c r="Q236" s="25"/>
    </row>
    <row r="237" spans="1:17" hidden="1" outlineLevel="3" x14ac:dyDescent="0.25">
      <c r="A237" t="s">
        <v>145</v>
      </c>
      <c r="B237" t="s">
        <v>303</v>
      </c>
      <c r="C237" t="s">
        <v>304</v>
      </c>
      <c r="D237" t="s">
        <v>5</v>
      </c>
      <c r="E237" t="s">
        <v>38</v>
      </c>
      <c r="F237">
        <v>469797</v>
      </c>
      <c r="G237">
        <v>34755.576517589601</v>
      </c>
      <c r="H237">
        <v>34755.576517589601</v>
      </c>
      <c r="O237">
        <v>0</v>
      </c>
      <c r="P237">
        <v>0</v>
      </c>
      <c r="Q237" s="25"/>
    </row>
    <row r="238" spans="1:17" hidden="1" outlineLevel="3" x14ac:dyDescent="0.25">
      <c r="A238" t="s">
        <v>145</v>
      </c>
      <c r="B238" t="s">
        <v>303</v>
      </c>
      <c r="C238" t="s">
        <v>304</v>
      </c>
      <c r="D238" t="s">
        <v>5</v>
      </c>
      <c r="E238" t="s">
        <v>124</v>
      </c>
      <c r="F238">
        <v>17248</v>
      </c>
      <c r="G238">
        <v>15817.090223060701</v>
      </c>
      <c r="H238">
        <v>15817.090223060701</v>
      </c>
      <c r="O238">
        <v>0</v>
      </c>
      <c r="P238">
        <v>0</v>
      </c>
      <c r="Q238" s="25"/>
    </row>
    <row r="239" spans="1:17" hidden="1" outlineLevel="3" x14ac:dyDescent="0.25">
      <c r="A239" t="s">
        <v>145</v>
      </c>
      <c r="B239" t="s">
        <v>303</v>
      </c>
      <c r="C239" t="s">
        <v>304</v>
      </c>
      <c r="D239" t="s">
        <v>5</v>
      </c>
      <c r="E239" t="s">
        <v>125</v>
      </c>
      <c r="F239">
        <v>2814</v>
      </c>
      <c r="G239">
        <v>36977.705027188997</v>
      </c>
      <c r="H239">
        <v>30529.097769393</v>
      </c>
      <c r="I239">
        <v>6296.2046387748296</v>
      </c>
      <c r="L239">
        <v>267.217844856287</v>
      </c>
      <c r="M239">
        <v>-114.81522583509</v>
      </c>
      <c r="O239">
        <v>152.40261902119698</v>
      </c>
      <c r="P239">
        <v>152.40261902119698</v>
      </c>
      <c r="Q239" s="25" t="s">
        <v>61</v>
      </c>
    </row>
    <row r="240" spans="1:17" hidden="1" outlineLevel="3" x14ac:dyDescent="0.25">
      <c r="A240" t="s">
        <v>145</v>
      </c>
      <c r="B240" t="s">
        <v>303</v>
      </c>
      <c r="C240" t="s">
        <v>304</v>
      </c>
      <c r="D240" t="s">
        <v>5</v>
      </c>
      <c r="E240" t="s">
        <v>90</v>
      </c>
      <c r="F240">
        <v>165804</v>
      </c>
      <c r="G240">
        <v>58478.293197203398</v>
      </c>
      <c r="H240">
        <v>52703.418044612103</v>
      </c>
      <c r="I240">
        <v>-3043.9573854178202</v>
      </c>
      <c r="J240">
        <v>-345.78848074575501</v>
      </c>
      <c r="K240">
        <v>9164.6210187548604</v>
      </c>
      <c r="O240">
        <v>8818.8325380091046</v>
      </c>
      <c r="P240">
        <v>9164.6210187548604</v>
      </c>
      <c r="Q240" s="25" t="s">
        <v>61</v>
      </c>
    </row>
    <row r="241" spans="1:17" hidden="1" outlineLevel="3" x14ac:dyDescent="0.25">
      <c r="A241" t="s">
        <v>145</v>
      </c>
      <c r="B241" t="s">
        <v>303</v>
      </c>
      <c r="C241" t="s">
        <v>304</v>
      </c>
      <c r="D241" t="s">
        <v>5</v>
      </c>
      <c r="E241" t="s">
        <v>40</v>
      </c>
      <c r="F241">
        <v>5223</v>
      </c>
      <c r="G241">
        <v>19478.370880035502</v>
      </c>
      <c r="H241">
        <v>19936.599711463801</v>
      </c>
      <c r="I241">
        <v>-458.22883142825401</v>
      </c>
      <c r="O241">
        <v>0</v>
      </c>
      <c r="P241">
        <v>0</v>
      </c>
      <c r="Q241" s="25"/>
    </row>
    <row r="242" spans="1:17" hidden="1" outlineLevel="3" x14ac:dyDescent="0.25">
      <c r="A242" t="s">
        <v>145</v>
      </c>
      <c r="B242" t="s">
        <v>303</v>
      </c>
      <c r="C242" t="s">
        <v>304</v>
      </c>
      <c r="D242" t="s">
        <v>5</v>
      </c>
      <c r="E242" t="s">
        <v>296</v>
      </c>
      <c r="F242">
        <v>455782</v>
      </c>
      <c r="G242">
        <v>66.5852846520919</v>
      </c>
      <c r="M242">
        <v>66.5852846520919</v>
      </c>
      <c r="O242">
        <v>66.5852846520919</v>
      </c>
      <c r="P242">
        <v>66.5852846520919</v>
      </c>
      <c r="Q242" s="25" t="s">
        <v>61</v>
      </c>
    </row>
    <row r="243" spans="1:17" s="25" customFormat="1" outlineLevel="2" collapsed="1" x14ac:dyDescent="0.25">
      <c r="D243" s="19" t="s">
        <v>42</v>
      </c>
      <c r="G243" s="25">
        <f t="shared" ref="G243:P243" si="0">SUBTOTAL(9,G2:G242)</f>
        <v>2161406.2146265688</v>
      </c>
      <c r="H243" s="25">
        <f t="shared" si="0"/>
        <v>1726950.460548219</v>
      </c>
      <c r="I243" s="25">
        <f t="shared" si="0"/>
        <v>135211.24181555863</v>
      </c>
      <c r="J243" s="25">
        <f t="shared" si="0"/>
        <v>51905.271335034922</v>
      </c>
      <c r="K243" s="25">
        <f t="shared" si="0"/>
        <v>143111.53035179214</v>
      </c>
      <c r="L243" s="25">
        <f t="shared" si="0"/>
        <v>101934.00288536241</v>
      </c>
      <c r="M243" s="25">
        <f t="shared" si="0"/>
        <v>6378.3708800355162</v>
      </c>
      <c r="N243" s="25">
        <f t="shared" si="0"/>
        <v>-4084.6631894351317</v>
      </c>
      <c r="O243" s="25">
        <f t="shared" si="0"/>
        <v>299244.51226278977</v>
      </c>
      <c r="P243" s="25">
        <f t="shared" si="0"/>
        <v>247339.24092775499</v>
      </c>
    </row>
    <row r="244" spans="1:17" s="25" customFormat="1" outlineLevel="1" x14ac:dyDescent="0.25">
      <c r="D244" s="19" t="s">
        <v>46</v>
      </c>
      <c r="G244" s="25">
        <f>SUBTOTAL(3,G2:G242)</f>
        <v>241</v>
      </c>
      <c r="Q244" s="25">
        <f>SUBTOTAL(3,Q2:Q242)</f>
        <v>39</v>
      </c>
    </row>
    <row r="245" spans="1:17" s="25" customFormat="1" x14ac:dyDescent="0.25">
      <c r="D245" s="19" t="s">
        <v>43</v>
      </c>
      <c r="G245" s="25">
        <f t="shared" ref="G245:P245" si="1">SUBTOTAL(9,G2:G242)</f>
        <v>2161406.2146265688</v>
      </c>
      <c r="H245" s="25">
        <f t="shared" si="1"/>
        <v>1726950.460548219</v>
      </c>
      <c r="I245" s="25">
        <f t="shared" si="1"/>
        <v>135211.24181555863</v>
      </c>
      <c r="J245" s="25">
        <f t="shared" si="1"/>
        <v>51905.271335034922</v>
      </c>
      <c r="K245" s="25">
        <f t="shared" si="1"/>
        <v>143111.53035179214</v>
      </c>
      <c r="L245" s="25">
        <f t="shared" si="1"/>
        <v>101934.00288536241</v>
      </c>
      <c r="M245" s="25">
        <f t="shared" si="1"/>
        <v>6378.3708800355162</v>
      </c>
      <c r="N245" s="25">
        <f t="shared" si="1"/>
        <v>-4084.6631894351317</v>
      </c>
      <c r="O245" s="25">
        <f t="shared" si="1"/>
        <v>299244.51226278977</v>
      </c>
      <c r="P245" s="25">
        <f t="shared" si="1"/>
        <v>247339.24092775499</v>
      </c>
    </row>
    <row r="246" spans="1:17" s="25" customFormat="1" x14ac:dyDescent="0.25">
      <c r="D246" s="19" t="s">
        <v>47</v>
      </c>
      <c r="G246" s="25">
        <f>SUBTOTAL(3,G2:G242)</f>
        <v>241</v>
      </c>
      <c r="Q246" s="25">
        <f>SUBTOTAL(3,Q2:Q242)</f>
        <v>39</v>
      </c>
    </row>
  </sheetData>
  <autoFilter ref="A1:Q242" xr:uid="{2CADE6DB-98B2-4923-8666-A4CBC1396AA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D55E-1ECF-44F7-9A2E-3853B4F868DD}">
  <dimension ref="A1:Q228"/>
  <sheetViews>
    <sheetView workbookViewId="0">
      <selection sqref="A1:Q228"/>
    </sheetView>
  </sheetViews>
  <sheetFormatPr defaultRowHeight="13.8" outlineLevelRow="3" x14ac:dyDescent="0.25"/>
  <sheetData>
    <row r="1" spans="1:17" x14ac:dyDescent="0.25">
      <c r="A1" t="s">
        <v>6</v>
      </c>
      <c r="B1" t="s">
        <v>7</v>
      </c>
      <c r="C1" t="s">
        <v>64</v>
      </c>
      <c r="D1" t="s">
        <v>2</v>
      </c>
      <c r="E1" t="s">
        <v>8</v>
      </c>
      <c r="F1" t="s">
        <v>9</v>
      </c>
      <c r="G1" t="s">
        <v>96</v>
      </c>
      <c r="H1" t="s">
        <v>97</v>
      </c>
      <c r="I1" t="s">
        <v>10</v>
      </c>
      <c r="J1" t="s">
        <v>11</v>
      </c>
      <c r="K1" t="s">
        <v>12</v>
      </c>
      <c r="L1" t="s">
        <v>13</v>
      </c>
      <c r="M1" t="s">
        <v>14</v>
      </c>
      <c r="N1" t="s">
        <v>15</v>
      </c>
      <c r="O1" t="s">
        <v>16</v>
      </c>
      <c r="P1" t="s">
        <v>65</v>
      </c>
      <c r="Q1" t="s">
        <v>101</v>
      </c>
    </row>
    <row r="2" spans="1:17" hidden="1" outlineLevel="3" x14ac:dyDescent="0.25">
      <c r="A2" t="s">
        <v>18</v>
      </c>
      <c r="B2" t="s">
        <v>319</v>
      </c>
      <c r="C2" t="s">
        <v>401</v>
      </c>
      <c r="D2" t="s">
        <v>5</v>
      </c>
      <c r="E2" t="s">
        <v>148</v>
      </c>
      <c r="F2">
        <v>494258</v>
      </c>
      <c r="G2">
        <v>808.841703179418</v>
      </c>
      <c r="M2">
        <v>808.841703179418</v>
      </c>
      <c r="O2">
        <v>808.841703179418</v>
      </c>
      <c r="P2">
        <v>808.841703179418</v>
      </c>
      <c r="Q2" t="s">
        <v>61</v>
      </c>
    </row>
    <row r="3" spans="1:17" hidden="1" outlineLevel="3" x14ac:dyDescent="0.25">
      <c r="A3" t="s">
        <v>18</v>
      </c>
      <c r="B3" t="s">
        <v>319</v>
      </c>
      <c r="C3" t="s">
        <v>401</v>
      </c>
      <c r="D3" t="s">
        <v>5</v>
      </c>
      <c r="E3" t="s">
        <v>153</v>
      </c>
      <c r="F3">
        <v>1079202</v>
      </c>
      <c r="G3">
        <v>14556.004943264799</v>
      </c>
      <c r="H3">
        <v>14556.004943264799</v>
      </c>
      <c r="O3">
        <v>0</v>
      </c>
      <c r="P3">
        <v>0</v>
      </c>
      <c r="Q3" s="25"/>
    </row>
    <row r="4" spans="1:17" hidden="1" outlineLevel="3" x14ac:dyDescent="0.25">
      <c r="A4" t="s">
        <v>18</v>
      </c>
      <c r="B4" t="s">
        <v>319</v>
      </c>
      <c r="C4" t="s">
        <v>401</v>
      </c>
      <c r="D4" t="s">
        <v>5</v>
      </c>
      <c r="E4" t="s">
        <v>157</v>
      </c>
      <c r="F4">
        <v>483769</v>
      </c>
      <c r="G4">
        <v>2426.5363442309899</v>
      </c>
      <c r="H4">
        <v>2426.5363442309899</v>
      </c>
      <c r="O4">
        <v>0</v>
      </c>
      <c r="P4">
        <v>0</v>
      </c>
      <c r="Q4" s="25"/>
    </row>
    <row r="5" spans="1:17" hidden="1" outlineLevel="3" x14ac:dyDescent="0.25">
      <c r="A5" t="s">
        <v>18</v>
      </c>
      <c r="B5" t="s">
        <v>319</v>
      </c>
      <c r="C5" t="s">
        <v>401</v>
      </c>
      <c r="D5" t="s">
        <v>5</v>
      </c>
      <c r="E5" t="s">
        <v>402</v>
      </c>
      <c r="F5">
        <v>427951</v>
      </c>
      <c r="G5">
        <v>2113.17829457364</v>
      </c>
      <c r="H5">
        <v>2113.17829457364</v>
      </c>
      <c r="O5">
        <v>0</v>
      </c>
      <c r="P5">
        <v>0</v>
      </c>
      <c r="Q5" s="25"/>
    </row>
    <row r="6" spans="1:17" hidden="1" outlineLevel="3" x14ac:dyDescent="0.25">
      <c r="A6" t="s">
        <v>18</v>
      </c>
      <c r="B6" t="s">
        <v>319</v>
      </c>
      <c r="C6" t="s">
        <v>401</v>
      </c>
      <c r="D6" t="s">
        <v>5</v>
      </c>
      <c r="E6" t="s">
        <v>161</v>
      </c>
      <c r="F6">
        <v>1083459</v>
      </c>
      <c r="G6">
        <v>-172.23907426131899</v>
      </c>
      <c r="L6">
        <v>-64.082687338501302</v>
      </c>
      <c r="M6">
        <v>-108.156386922818</v>
      </c>
      <c r="O6">
        <v>-172.2390742613193</v>
      </c>
      <c r="P6">
        <v>-172.2390742613193</v>
      </c>
      <c r="Q6" s="25"/>
    </row>
    <row r="7" spans="1:17" hidden="1" outlineLevel="3" x14ac:dyDescent="0.25">
      <c r="A7" t="s">
        <v>18</v>
      </c>
      <c r="B7" t="s">
        <v>319</v>
      </c>
      <c r="C7" t="s">
        <v>401</v>
      </c>
      <c r="D7" t="s">
        <v>5</v>
      </c>
      <c r="E7" t="s">
        <v>165</v>
      </c>
      <c r="F7">
        <v>76983</v>
      </c>
      <c r="G7">
        <v>10311.448151893001</v>
      </c>
      <c r="M7">
        <v>10311.448151893001</v>
      </c>
      <c r="O7">
        <v>10311.448151893001</v>
      </c>
      <c r="P7">
        <v>10311.448151893001</v>
      </c>
      <c r="Q7" s="25" t="s">
        <v>61</v>
      </c>
    </row>
    <row r="8" spans="1:17" hidden="1" outlineLevel="3" x14ac:dyDescent="0.25">
      <c r="A8" t="s">
        <v>18</v>
      </c>
      <c r="B8" t="s">
        <v>319</v>
      </c>
      <c r="C8" t="s">
        <v>401</v>
      </c>
      <c r="D8" t="s">
        <v>5</v>
      </c>
      <c r="E8" t="s">
        <v>98</v>
      </c>
      <c r="F8">
        <v>1039689</v>
      </c>
      <c r="G8">
        <v>3401.7750814515198</v>
      </c>
      <c r="K8">
        <v>2399.3371531288599</v>
      </c>
      <c r="L8">
        <v>1002.43792832266</v>
      </c>
      <c r="O8">
        <v>3401.7750814515198</v>
      </c>
      <c r="P8">
        <v>3401.7750814515198</v>
      </c>
      <c r="Q8" s="25" t="s">
        <v>61</v>
      </c>
    </row>
    <row r="9" spans="1:17" hidden="1" outlineLevel="3" x14ac:dyDescent="0.25">
      <c r="A9" t="s">
        <v>18</v>
      </c>
      <c r="B9" t="s">
        <v>319</v>
      </c>
      <c r="C9" t="s">
        <v>401</v>
      </c>
      <c r="D9" t="s">
        <v>5</v>
      </c>
      <c r="E9" t="s">
        <v>73</v>
      </c>
      <c r="F9">
        <v>1144294</v>
      </c>
      <c r="G9">
        <v>23846.028536119498</v>
      </c>
      <c r="H9">
        <v>23846.028536119498</v>
      </c>
      <c r="O9">
        <v>0</v>
      </c>
      <c r="P9">
        <v>0</v>
      </c>
      <c r="Q9" s="25"/>
    </row>
    <row r="10" spans="1:17" hidden="1" outlineLevel="3" x14ac:dyDescent="0.25">
      <c r="A10" t="s">
        <v>18</v>
      </c>
      <c r="B10" t="s">
        <v>319</v>
      </c>
      <c r="C10" t="s">
        <v>401</v>
      </c>
      <c r="D10" t="s">
        <v>5</v>
      </c>
      <c r="E10" t="s">
        <v>403</v>
      </c>
      <c r="F10">
        <v>472744</v>
      </c>
      <c r="G10">
        <v>1120.99764071453</v>
      </c>
      <c r="H10">
        <v>1120.99764071453</v>
      </c>
      <c r="O10">
        <v>0</v>
      </c>
      <c r="P10">
        <v>0</v>
      </c>
      <c r="Q10" s="25"/>
    </row>
    <row r="11" spans="1:17" hidden="1" outlineLevel="3" x14ac:dyDescent="0.25">
      <c r="A11" t="s">
        <v>18</v>
      </c>
      <c r="B11" t="s">
        <v>319</v>
      </c>
      <c r="C11" t="s">
        <v>401</v>
      </c>
      <c r="D11" t="s">
        <v>5</v>
      </c>
      <c r="E11" t="s">
        <v>62</v>
      </c>
      <c r="F11">
        <v>420377</v>
      </c>
      <c r="G11">
        <v>1778.48556341984</v>
      </c>
      <c r="H11">
        <v>1778.48556341984</v>
      </c>
      <c r="O11">
        <v>0</v>
      </c>
      <c r="P11">
        <v>0</v>
      </c>
      <c r="Q11" s="25"/>
    </row>
    <row r="12" spans="1:17" hidden="1" outlineLevel="3" x14ac:dyDescent="0.25">
      <c r="A12" t="s">
        <v>18</v>
      </c>
      <c r="B12" t="s">
        <v>319</v>
      </c>
      <c r="C12" t="s">
        <v>401</v>
      </c>
      <c r="D12" t="s">
        <v>5</v>
      </c>
      <c r="E12" t="s">
        <v>325</v>
      </c>
      <c r="F12">
        <v>1146168</v>
      </c>
      <c r="G12">
        <v>13836.3442309853</v>
      </c>
      <c r="J12">
        <v>13836.3442309853</v>
      </c>
      <c r="O12">
        <v>13836.3442309853</v>
      </c>
      <c r="P12">
        <v>0</v>
      </c>
      <c r="Q12" s="25"/>
    </row>
    <row r="13" spans="1:17" hidden="1" outlineLevel="3" x14ac:dyDescent="0.25">
      <c r="A13" t="s">
        <v>18</v>
      </c>
      <c r="B13" t="s">
        <v>319</v>
      </c>
      <c r="C13" t="s">
        <v>401</v>
      </c>
      <c r="D13" t="s">
        <v>5</v>
      </c>
      <c r="E13" t="s">
        <v>20</v>
      </c>
      <c r="F13">
        <v>467419</v>
      </c>
      <c r="G13">
        <v>5335.4903943377103</v>
      </c>
      <c r="H13">
        <v>5335.4903943377103</v>
      </c>
      <c r="O13">
        <v>0</v>
      </c>
      <c r="P13">
        <v>0</v>
      </c>
      <c r="Q13" s="25"/>
    </row>
    <row r="14" spans="1:17" hidden="1" outlineLevel="3" x14ac:dyDescent="0.25">
      <c r="A14" t="s">
        <v>18</v>
      </c>
      <c r="B14" t="s">
        <v>319</v>
      </c>
      <c r="C14" t="s">
        <v>401</v>
      </c>
      <c r="D14" t="s">
        <v>5</v>
      </c>
      <c r="E14" t="s">
        <v>327</v>
      </c>
      <c r="F14">
        <v>271470</v>
      </c>
      <c r="G14">
        <v>76.519492191888602</v>
      </c>
      <c r="H14">
        <v>76.519492191888602</v>
      </c>
      <c r="O14">
        <v>0</v>
      </c>
      <c r="P14">
        <v>0</v>
      </c>
      <c r="Q14" s="25"/>
    </row>
    <row r="15" spans="1:17" hidden="1" outlineLevel="3" x14ac:dyDescent="0.25">
      <c r="A15" t="s">
        <v>18</v>
      </c>
      <c r="B15" t="s">
        <v>319</v>
      </c>
      <c r="C15" t="s">
        <v>401</v>
      </c>
      <c r="D15" t="s">
        <v>5</v>
      </c>
      <c r="E15" t="s">
        <v>77</v>
      </c>
      <c r="F15">
        <v>6221</v>
      </c>
      <c r="G15">
        <v>2295.6746432985101</v>
      </c>
      <c r="H15">
        <v>601.24705089315796</v>
      </c>
      <c r="I15">
        <v>1694.42759240535</v>
      </c>
      <c r="O15">
        <v>0</v>
      </c>
      <c r="P15">
        <v>0</v>
      </c>
      <c r="Q15" s="25"/>
    </row>
    <row r="16" spans="1:17" hidden="1" outlineLevel="3" x14ac:dyDescent="0.25">
      <c r="A16" t="s">
        <v>18</v>
      </c>
      <c r="B16" t="s">
        <v>319</v>
      </c>
      <c r="C16" t="s">
        <v>401</v>
      </c>
      <c r="D16" t="s">
        <v>5</v>
      </c>
      <c r="E16" t="s">
        <v>172</v>
      </c>
      <c r="F16">
        <v>10387</v>
      </c>
      <c r="G16">
        <v>4556.1060554993801</v>
      </c>
      <c r="H16">
        <v>4556.1060554993801</v>
      </c>
      <c r="O16">
        <v>0</v>
      </c>
      <c r="P16">
        <v>0</v>
      </c>
      <c r="Q16" s="25"/>
    </row>
    <row r="17" spans="1:17" hidden="1" outlineLevel="3" x14ac:dyDescent="0.25">
      <c r="A17" t="s">
        <v>18</v>
      </c>
      <c r="B17" t="s">
        <v>319</v>
      </c>
      <c r="C17" t="s">
        <v>401</v>
      </c>
      <c r="D17" t="s">
        <v>5</v>
      </c>
      <c r="E17" t="s">
        <v>404</v>
      </c>
      <c r="F17">
        <v>355177</v>
      </c>
      <c r="G17">
        <v>33352.376137512598</v>
      </c>
      <c r="H17">
        <v>33352.376137512598</v>
      </c>
      <c r="O17">
        <v>0</v>
      </c>
      <c r="P17">
        <v>0</v>
      </c>
      <c r="Q17" s="25"/>
    </row>
    <row r="18" spans="1:17" hidden="1" outlineLevel="3" x14ac:dyDescent="0.25">
      <c r="A18" t="s">
        <v>18</v>
      </c>
      <c r="B18" t="s">
        <v>319</v>
      </c>
      <c r="C18" t="s">
        <v>401</v>
      </c>
      <c r="D18" t="s">
        <v>5</v>
      </c>
      <c r="E18" t="s">
        <v>405</v>
      </c>
      <c r="F18">
        <v>279553</v>
      </c>
      <c r="G18">
        <v>367.03741152679498</v>
      </c>
      <c r="H18">
        <v>367.03741152679498</v>
      </c>
      <c r="O18">
        <v>0</v>
      </c>
      <c r="P18">
        <v>0</v>
      </c>
      <c r="Q18" s="25"/>
    </row>
    <row r="19" spans="1:17" hidden="1" outlineLevel="3" x14ac:dyDescent="0.25">
      <c r="A19" t="s">
        <v>18</v>
      </c>
      <c r="B19" t="s">
        <v>319</v>
      </c>
      <c r="C19" t="s">
        <v>401</v>
      </c>
      <c r="D19" t="s">
        <v>5</v>
      </c>
      <c r="E19" t="s">
        <v>330</v>
      </c>
      <c r="F19">
        <v>1146416</v>
      </c>
      <c r="G19">
        <v>4583.1142568250798</v>
      </c>
      <c r="L19">
        <v>4583.1142568250798</v>
      </c>
      <c r="O19">
        <v>4583.1142568250798</v>
      </c>
      <c r="P19">
        <v>4583.1142568250798</v>
      </c>
      <c r="Q19" s="25" t="s">
        <v>61</v>
      </c>
    </row>
    <row r="20" spans="1:17" hidden="1" outlineLevel="3" x14ac:dyDescent="0.25">
      <c r="A20" t="s">
        <v>18</v>
      </c>
      <c r="B20" t="s">
        <v>319</v>
      </c>
      <c r="C20" t="s">
        <v>401</v>
      </c>
      <c r="D20" t="s">
        <v>5</v>
      </c>
      <c r="E20" t="s">
        <v>174</v>
      </c>
      <c r="F20">
        <v>5405</v>
      </c>
      <c r="G20">
        <v>36547.4553420964</v>
      </c>
      <c r="H20">
        <v>36547.4553420964</v>
      </c>
      <c r="O20">
        <v>0</v>
      </c>
      <c r="P20">
        <v>0</v>
      </c>
      <c r="Q20" s="25"/>
    </row>
    <row r="21" spans="1:17" hidden="1" outlineLevel="3" x14ac:dyDescent="0.25">
      <c r="A21" t="s">
        <v>18</v>
      </c>
      <c r="B21" t="s">
        <v>319</v>
      </c>
      <c r="C21" t="s">
        <v>401</v>
      </c>
      <c r="D21" t="s">
        <v>5</v>
      </c>
      <c r="E21" t="s">
        <v>175</v>
      </c>
      <c r="F21">
        <v>394796</v>
      </c>
      <c r="G21">
        <v>5076.6767778901203</v>
      </c>
      <c r="H21">
        <v>5076.6767778901203</v>
      </c>
      <c r="O21">
        <v>0</v>
      </c>
      <c r="P21">
        <v>0</v>
      </c>
      <c r="Q21" s="25"/>
    </row>
    <row r="22" spans="1:17" hidden="1" outlineLevel="3" x14ac:dyDescent="0.25">
      <c r="A22" t="s">
        <v>18</v>
      </c>
      <c r="B22" t="s">
        <v>319</v>
      </c>
      <c r="C22" t="s">
        <v>401</v>
      </c>
      <c r="D22" t="s">
        <v>5</v>
      </c>
      <c r="E22" t="s">
        <v>332</v>
      </c>
      <c r="F22">
        <v>127717</v>
      </c>
      <c r="G22">
        <v>1394.31524547804</v>
      </c>
      <c r="H22">
        <v>465.30726884619702</v>
      </c>
      <c r="I22">
        <v>929.00797663183903</v>
      </c>
      <c r="O22">
        <v>0</v>
      </c>
      <c r="P22">
        <v>0</v>
      </c>
      <c r="Q22" s="25"/>
    </row>
    <row r="23" spans="1:17" hidden="1" outlineLevel="3" x14ac:dyDescent="0.25">
      <c r="A23" t="s">
        <v>18</v>
      </c>
      <c r="B23" t="s">
        <v>319</v>
      </c>
      <c r="C23" t="s">
        <v>401</v>
      </c>
      <c r="D23" t="s">
        <v>5</v>
      </c>
      <c r="E23" t="s">
        <v>406</v>
      </c>
      <c r="F23">
        <v>1001123</v>
      </c>
      <c r="G23">
        <v>6446.39928097967</v>
      </c>
      <c r="H23">
        <v>6446.39928097967</v>
      </c>
      <c r="O23">
        <v>0</v>
      </c>
      <c r="P23">
        <v>0</v>
      </c>
      <c r="Q23" s="25"/>
    </row>
    <row r="24" spans="1:17" hidden="1" outlineLevel="3" x14ac:dyDescent="0.25">
      <c r="A24" t="s">
        <v>18</v>
      </c>
      <c r="B24" t="s">
        <v>319</v>
      </c>
      <c r="C24" t="s">
        <v>401</v>
      </c>
      <c r="D24" t="s">
        <v>5</v>
      </c>
      <c r="E24" t="s">
        <v>407</v>
      </c>
      <c r="F24">
        <v>1147970</v>
      </c>
      <c r="G24">
        <v>4281.8222671609901</v>
      </c>
      <c r="H24">
        <v>4281.8222671609901</v>
      </c>
      <c r="O24">
        <v>0</v>
      </c>
      <c r="P24">
        <v>0</v>
      </c>
      <c r="Q24" s="25"/>
    </row>
    <row r="25" spans="1:17" hidden="1" outlineLevel="3" x14ac:dyDescent="0.25">
      <c r="A25" t="s">
        <v>18</v>
      </c>
      <c r="B25" t="s">
        <v>319</v>
      </c>
      <c r="C25" t="s">
        <v>401</v>
      </c>
      <c r="D25" t="s">
        <v>5</v>
      </c>
      <c r="E25" t="s">
        <v>131</v>
      </c>
      <c r="F25">
        <v>468898</v>
      </c>
      <c r="G25">
        <v>4005.2353668127198</v>
      </c>
      <c r="H25">
        <v>4005.2353668127198</v>
      </c>
      <c r="O25">
        <v>0</v>
      </c>
      <c r="P25">
        <v>0</v>
      </c>
      <c r="Q25" s="25"/>
    </row>
    <row r="26" spans="1:17" hidden="1" outlineLevel="3" x14ac:dyDescent="0.25">
      <c r="A26" t="s">
        <v>18</v>
      </c>
      <c r="B26" t="s">
        <v>319</v>
      </c>
      <c r="C26" t="s">
        <v>401</v>
      </c>
      <c r="D26" t="s">
        <v>5</v>
      </c>
      <c r="E26" t="s">
        <v>107</v>
      </c>
      <c r="F26">
        <v>4709</v>
      </c>
      <c r="G26">
        <v>2547.9047298056398</v>
      </c>
      <c r="H26">
        <v>2547.9047298056398</v>
      </c>
      <c r="O26">
        <v>0</v>
      </c>
      <c r="P26">
        <v>0</v>
      </c>
      <c r="Q26" s="25"/>
    </row>
    <row r="27" spans="1:17" hidden="1" outlineLevel="3" x14ac:dyDescent="0.25">
      <c r="A27" t="s">
        <v>18</v>
      </c>
      <c r="B27" t="s">
        <v>319</v>
      </c>
      <c r="C27" t="s">
        <v>401</v>
      </c>
      <c r="D27" t="s">
        <v>5</v>
      </c>
      <c r="E27" t="s">
        <v>79</v>
      </c>
      <c r="F27">
        <v>10384</v>
      </c>
      <c r="G27">
        <v>34183.338950679703</v>
      </c>
      <c r="H27">
        <v>2641.5683631052698</v>
      </c>
      <c r="I27">
        <v>19647.972137961999</v>
      </c>
      <c r="J27">
        <v>1465.82406471183</v>
      </c>
      <c r="K27">
        <v>10769.183237838401</v>
      </c>
      <c r="L27">
        <v>-341.208852937872</v>
      </c>
      <c r="O27">
        <v>11893.798449612359</v>
      </c>
      <c r="P27">
        <v>10427.974384900528</v>
      </c>
      <c r="Q27" s="25" t="s">
        <v>61</v>
      </c>
    </row>
    <row r="28" spans="1:17" hidden="1" outlineLevel="3" x14ac:dyDescent="0.25">
      <c r="A28" t="s">
        <v>18</v>
      </c>
      <c r="B28" t="s">
        <v>319</v>
      </c>
      <c r="C28" t="s">
        <v>401</v>
      </c>
      <c r="D28" t="s">
        <v>5</v>
      </c>
      <c r="E28" t="s">
        <v>180</v>
      </c>
      <c r="F28">
        <v>284752</v>
      </c>
      <c r="G28">
        <v>75099.528142905299</v>
      </c>
      <c r="H28">
        <v>75241.422312099807</v>
      </c>
      <c r="I28">
        <v>-141.89416919447299</v>
      </c>
      <c r="O28">
        <v>0</v>
      </c>
      <c r="P28">
        <v>0</v>
      </c>
      <c r="Q28" s="25"/>
    </row>
    <row r="29" spans="1:17" hidden="1" outlineLevel="3" x14ac:dyDescent="0.25">
      <c r="A29" t="s">
        <v>18</v>
      </c>
      <c r="B29" t="s">
        <v>319</v>
      </c>
      <c r="C29" t="s">
        <v>401</v>
      </c>
      <c r="D29" t="s">
        <v>5</v>
      </c>
      <c r="E29" t="s">
        <v>408</v>
      </c>
      <c r="F29">
        <v>1054528</v>
      </c>
      <c r="G29">
        <v>-1929.9516908212599</v>
      </c>
      <c r="H29">
        <v>342.085158970902</v>
      </c>
      <c r="I29">
        <v>-175.84541062801901</v>
      </c>
      <c r="L29">
        <v>-2096.1914391641399</v>
      </c>
      <c r="O29">
        <v>-2096.1914391641399</v>
      </c>
      <c r="P29">
        <v>-2096.1914391641399</v>
      </c>
      <c r="Q29" s="25"/>
    </row>
    <row r="30" spans="1:17" hidden="1" outlineLevel="3" x14ac:dyDescent="0.25">
      <c r="A30" t="s">
        <v>18</v>
      </c>
      <c r="B30" t="s">
        <v>319</v>
      </c>
      <c r="C30" t="s">
        <v>401</v>
      </c>
      <c r="D30" t="s">
        <v>5</v>
      </c>
      <c r="E30" t="s">
        <v>181</v>
      </c>
      <c r="F30">
        <v>1055168</v>
      </c>
      <c r="G30">
        <v>6936.1195371306603</v>
      </c>
      <c r="H30">
        <v>2760.9369733737799</v>
      </c>
      <c r="K30">
        <v>4175.18256375688</v>
      </c>
      <c r="O30">
        <v>4175.18256375688</v>
      </c>
      <c r="P30">
        <v>4175.18256375688</v>
      </c>
      <c r="Q30" s="25" t="s">
        <v>61</v>
      </c>
    </row>
    <row r="31" spans="1:17" hidden="1" outlineLevel="3" x14ac:dyDescent="0.25">
      <c r="A31" t="s">
        <v>18</v>
      </c>
      <c r="B31" t="s">
        <v>319</v>
      </c>
      <c r="C31" t="s">
        <v>401</v>
      </c>
      <c r="D31" t="s">
        <v>5</v>
      </c>
      <c r="E31" t="s">
        <v>67</v>
      </c>
      <c r="F31">
        <v>4696</v>
      </c>
      <c r="G31">
        <v>62410.549376474599</v>
      </c>
      <c r="H31">
        <v>50727.064374789297</v>
      </c>
      <c r="I31">
        <v>11683.4850016852</v>
      </c>
      <c r="O31">
        <v>0</v>
      </c>
      <c r="P31">
        <v>0</v>
      </c>
      <c r="Q31" s="25"/>
    </row>
    <row r="32" spans="1:17" hidden="1" outlineLevel="3" x14ac:dyDescent="0.25">
      <c r="A32" t="s">
        <v>18</v>
      </c>
      <c r="B32" t="s">
        <v>319</v>
      </c>
      <c r="C32" t="s">
        <v>401</v>
      </c>
      <c r="D32" t="s">
        <v>5</v>
      </c>
      <c r="E32" t="s">
        <v>409</v>
      </c>
      <c r="F32">
        <v>468492</v>
      </c>
      <c r="G32">
        <v>2453.1176272328998</v>
      </c>
      <c r="H32">
        <v>2453.1176272328998</v>
      </c>
      <c r="O32">
        <v>0</v>
      </c>
      <c r="P32">
        <v>0</v>
      </c>
      <c r="Q32" s="25"/>
    </row>
    <row r="33" spans="1:17" hidden="1" outlineLevel="3" x14ac:dyDescent="0.25">
      <c r="A33" t="s">
        <v>18</v>
      </c>
      <c r="B33" t="s">
        <v>319</v>
      </c>
      <c r="C33" t="s">
        <v>401</v>
      </c>
      <c r="D33" t="s">
        <v>5</v>
      </c>
      <c r="E33" t="s">
        <v>410</v>
      </c>
      <c r="F33">
        <v>463275</v>
      </c>
      <c r="G33">
        <v>5836.5801595326402</v>
      </c>
      <c r="H33">
        <v>5836.5801595326402</v>
      </c>
      <c r="O33">
        <v>0</v>
      </c>
      <c r="P33">
        <v>0</v>
      </c>
      <c r="Q33" s="25"/>
    </row>
    <row r="34" spans="1:17" hidden="1" outlineLevel="3" x14ac:dyDescent="0.25">
      <c r="A34" t="s">
        <v>18</v>
      </c>
      <c r="B34" t="s">
        <v>319</v>
      </c>
      <c r="C34" t="s">
        <v>401</v>
      </c>
      <c r="D34" t="s">
        <v>5</v>
      </c>
      <c r="E34" t="s">
        <v>184</v>
      </c>
      <c r="F34">
        <v>484647</v>
      </c>
      <c r="G34">
        <v>1617.8182226716101</v>
      </c>
      <c r="I34">
        <v>1114.57139647231</v>
      </c>
      <c r="K34">
        <v>503.24682619930297</v>
      </c>
      <c r="O34">
        <v>503.24682619930297</v>
      </c>
      <c r="P34">
        <v>503.24682619930297</v>
      </c>
      <c r="Q34" s="25" t="s">
        <v>61</v>
      </c>
    </row>
    <row r="35" spans="1:17" hidden="1" outlineLevel="3" x14ac:dyDescent="0.25">
      <c r="A35" t="s">
        <v>18</v>
      </c>
      <c r="B35" t="s">
        <v>319</v>
      </c>
      <c r="C35" t="s">
        <v>401</v>
      </c>
      <c r="D35" t="s">
        <v>5</v>
      </c>
      <c r="E35" t="s">
        <v>411</v>
      </c>
      <c r="F35">
        <v>494710</v>
      </c>
      <c r="G35">
        <v>1691.8773171553801</v>
      </c>
      <c r="H35">
        <v>1691.8773171553801</v>
      </c>
      <c r="O35">
        <v>0</v>
      </c>
      <c r="P35">
        <v>0</v>
      </c>
      <c r="Q35" s="25"/>
    </row>
    <row r="36" spans="1:17" hidden="1" outlineLevel="3" x14ac:dyDescent="0.25">
      <c r="A36" t="s">
        <v>18</v>
      </c>
      <c r="B36" t="s">
        <v>319</v>
      </c>
      <c r="C36" t="s">
        <v>401</v>
      </c>
      <c r="D36" t="s">
        <v>5</v>
      </c>
      <c r="E36" t="s">
        <v>412</v>
      </c>
      <c r="F36">
        <v>1154292</v>
      </c>
      <c r="G36">
        <v>20251.724525334201</v>
      </c>
      <c r="I36">
        <v>20251.724525334201</v>
      </c>
      <c r="O36">
        <v>0</v>
      </c>
      <c r="P36">
        <v>0</v>
      </c>
      <c r="Q36" s="25"/>
    </row>
    <row r="37" spans="1:17" hidden="1" outlineLevel="3" x14ac:dyDescent="0.25">
      <c r="A37" t="s">
        <v>18</v>
      </c>
      <c r="B37" t="s">
        <v>319</v>
      </c>
      <c r="C37" t="s">
        <v>401</v>
      </c>
      <c r="D37" t="s">
        <v>5</v>
      </c>
      <c r="E37" t="s">
        <v>187</v>
      </c>
      <c r="F37">
        <v>489946</v>
      </c>
      <c r="G37">
        <v>1971.1268396809301</v>
      </c>
      <c r="H37">
        <v>1971.1268396809301</v>
      </c>
      <c r="O37">
        <v>0</v>
      </c>
      <c r="P37">
        <v>0</v>
      </c>
      <c r="Q37" s="25"/>
    </row>
    <row r="38" spans="1:17" hidden="1" outlineLevel="3" x14ac:dyDescent="0.25">
      <c r="A38" t="s">
        <v>18</v>
      </c>
      <c r="B38" t="s">
        <v>319</v>
      </c>
      <c r="C38" t="s">
        <v>401</v>
      </c>
      <c r="D38" t="s">
        <v>5</v>
      </c>
      <c r="E38" t="s">
        <v>188</v>
      </c>
      <c r="F38">
        <v>80081</v>
      </c>
      <c r="G38">
        <v>2612.6053252443498</v>
      </c>
      <c r="H38">
        <v>1987.0576339737099</v>
      </c>
      <c r="I38">
        <v>625.54769127064401</v>
      </c>
      <c r="O38">
        <v>0</v>
      </c>
      <c r="P38">
        <v>0</v>
      </c>
      <c r="Q38" s="25"/>
    </row>
    <row r="39" spans="1:17" hidden="1" outlineLevel="3" x14ac:dyDescent="0.25">
      <c r="A39" t="s">
        <v>18</v>
      </c>
      <c r="B39" t="s">
        <v>319</v>
      </c>
      <c r="C39" t="s">
        <v>401</v>
      </c>
      <c r="D39" t="s">
        <v>5</v>
      </c>
      <c r="E39" t="s">
        <v>80</v>
      </c>
      <c r="F39">
        <v>352707</v>
      </c>
      <c r="G39">
        <v>4750.6459948320398</v>
      </c>
      <c r="H39">
        <v>6842.7592405347696</v>
      </c>
      <c r="I39">
        <v>-2092.1132457027302</v>
      </c>
      <c r="O39">
        <v>0</v>
      </c>
      <c r="P39">
        <v>0</v>
      </c>
      <c r="Q39" s="25"/>
    </row>
    <row r="40" spans="1:17" hidden="1" outlineLevel="3" x14ac:dyDescent="0.25">
      <c r="A40" t="s">
        <v>18</v>
      </c>
      <c r="B40" t="s">
        <v>319</v>
      </c>
      <c r="C40" t="s">
        <v>401</v>
      </c>
      <c r="D40" t="s">
        <v>5</v>
      </c>
      <c r="E40" t="s">
        <v>413</v>
      </c>
      <c r="F40">
        <v>222286</v>
      </c>
      <c r="G40">
        <v>920.04269183237795</v>
      </c>
      <c r="H40">
        <v>920.04269183237795</v>
      </c>
      <c r="O40">
        <v>0</v>
      </c>
      <c r="P40">
        <v>0</v>
      </c>
      <c r="Q40" s="25"/>
    </row>
    <row r="41" spans="1:17" hidden="1" outlineLevel="3" x14ac:dyDescent="0.25">
      <c r="A41" t="s">
        <v>18</v>
      </c>
      <c r="B41" t="s">
        <v>319</v>
      </c>
      <c r="C41" t="s">
        <v>401</v>
      </c>
      <c r="D41" t="s">
        <v>5</v>
      </c>
      <c r="E41" t="s">
        <v>414</v>
      </c>
      <c r="F41">
        <v>4378</v>
      </c>
      <c r="G41">
        <v>20709.380968430502</v>
      </c>
      <c r="H41">
        <v>20709.380968430502</v>
      </c>
      <c r="O41">
        <v>0</v>
      </c>
      <c r="P41">
        <v>0</v>
      </c>
      <c r="Q41" s="25"/>
    </row>
    <row r="42" spans="1:17" hidden="1" outlineLevel="3" x14ac:dyDescent="0.25">
      <c r="A42" t="s">
        <v>18</v>
      </c>
      <c r="B42" t="s">
        <v>319</v>
      </c>
      <c r="C42" t="s">
        <v>401</v>
      </c>
      <c r="D42" t="s">
        <v>5</v>
      </c>
      <c r="E42" t="s">
        <v>415</v>
      </c>
      <c r="F42">
        <v>16403</v>
      </c>
      <c r="G42">
        <v>25812.874957869899</v>
      </c>
      <c r="H42">
        <v>25812.874957869899</v>
      </c>
      <c r="O42">
        <v>0</v>
      </c>
      <c r="P42">
        <v>0</v>
      </c>
      <c r="Q42" s="25"/>
    </row>
    <row r="43" spans="1:17" hidden="1" outlineLevel="3" x14ac:dyDescent="0.25">
      <c r="A43" t="s">
        <v>18</v>
      </c>
      <c r="B43" t="s">
        <v>319</v>
      </c>
      <c r="C43" t="s">
        <v>401</v>
      </c>
      <c r="D43" t="s">
        <v>5</v>
      </c>
      <c r="E43" t="s">
        <v>416</v>
      </c>
      <c r="F43">
        <v>1140964</v>
      </c>
      <c r="G43">
        <v>2289.7314908437302</v>
      </c>
      <c r="I43">
        <v>2289.7314908437302</v>
      </c>
      <c r="O43">
        <v>0</v>
      </c>
      <c r="P43">
        <v>0</v>
      </c>
      <c r="Q43" s="25"/>
    </row>
    <row r="44" spans="1:17" hidden="1" outlineLevel="3" x14ac:dyDescent="0.25">
      <c r="A44" t="s">
        <v>18</v>
      </c>
      <c r="B44" t="s">
        <v>319</v>
      </c>
      <c r="C44" t="s">
        <v>401</v>
      </c>
      <c r="D44" t="s">
        <v>5</v>
      </c>
      <c r="E44" t="s">
        <v>417</v>
      </c>
      <c r="F44">
        <v>88438</v>
      </c>
      <c r="G44">
        <v>677.37332883945601</v>
      </c>
      <c r="J44">
        <v>677.37332883945601</v>
      </c>
      <c r="O44">
        <v>677.37332883945601</v>
      </c>
      <c r="P44">
        <v>0</v>
      </c>
      <c r="Q44" s="25"/>
    </row>
    <row r="45" spans="1:17" hidden="1" outlineLevel="3" x14ac:dyDescent="0.25">
      <c r="A45" t="s">
        <v>18</v>
      </c>
      <c r="B45" t="s">
        <v>319</v>
      </c>
      <c r="C45" t="s">
        <v>401</v>
      </c>
      <c r="D45" t="s">
        <v>5</v>
      </c>
      <c r="E45" t="s">
        <v>194</v>
      </c>
      <c r="F45">
        <v>483859</v>
      </c>
      <c r="G45">
        <v>32043.5681384114</v>
      </c>
      <c r="H45">
        <v>32043.5681384114</v>
      </c>
      <c r="O45">
        <v>0</v>
      </c>
      <c r="P45">
        <v>0</v>
      </c>
      <c r="Q45" s="25"/>
    </row>
    <row r="46" spans="1:17" hidden="1" outlineLevel="3" x14ac:dyDescent="0.25">
      <c r="A46" t="s">
        <v>18</v>
      </c>
      <c r="B46" t="s">
        <v>319</v>
      </c>
      <c r="C46" t="s">
        <v>401</v>
      </c>
      <c r="D46" t="s">
        <v>5</v>
      </c>
      <c r="E46" t="s">
        <v>195</v>
      </c>
      <c r="F46">
        <v>80073</v>
      </c>
      <c r="G46">
        <v>1297.55083698461</v>
      </c>
      <c r="I46">
        <v>1297.55083698461</v>
      </c>
      <c r="O46">
        <v>0</v>
      </c>
      <c r="P46">
        <v>0</v>
      </c>
      <c r="Q46" s="25"/>
    </row>
    <row r="47" spans="1:17" hidden="1" outlineLevel="3" x14ac:dyDescent="0.25">
      <c r="A47" t="s">
        <v>18</v>
      </c>
      <c r="B47" t="s">
        <v>319</v>
      </c>
      <c r="C47" t="s">
        <v>401</v>
      </c>
      <c r="D47" t="s">
        <v>5</v>
      </c>
      <c r="E47" t="s">
        <v>196</v>
      </c>
      <c r="F47">
        <v>86175</v>
      </c>
      <c r="G47">
        <v>7538.9057409279903</v>
      </c>
      <c r="I47">
        <v>3172.5199415796001</v>
      </c>
      <c r="J47">
        <v>4366.3857993483898</v>
      </c>
      <c r="O47">
        <v>4366.3857993483898</v>
      </c>
      <c r="P47">
        <v>0</v>
      </c>
      <c r="Q47" s="25"/>
    </row>
    <row r="48" spans="1:17" hidden="1" outlineLevel="3" x14ac:dyDescent="0.25">
      <c r="A48" t="s">
        <v>18</v>
      </c>
      <c r="B48" t="s">
        <v>319</v>
      </c>
      <c r="C48" t="s">
        <v>401</v>
      </c>
      <c r="D48" t="s">
        <v>5</v>
      </c>
      <c r="E48" t="s">
        <v>198</v>
      </c>
      <c r="F48">
        <v>79802</v>
      </c>
      <c r="G48">
        <v>942.60195483653501</v>
      </c>
      <c r="H48">
        <v>942.60195483653501</v>
      </c>
      <c r="O48">
        <v>0</v>
      </c>
      <c r="P48">
        <v>0</v>
      </c>
      <c r="Q48" s="25"/>
    </row>
    <row r="49" spans="1:17" hidden="1" outlineLevel="3" x14ac:dyDescent="0.25">
      <c r="A49" t="s">
        <v>18</v>
      </c>
      <c r="B49" t="s">
        <v>319</v>
      </c>
      <c r="C49" t="s">
        <v>401</v>
      </c>
      <c r="D49" t="s">
        <v>5</v>
      </c>
      <c r="E49" t="s">
        <v>22</v>
      </c>
      <c r="F49">
        <v>440009</v>
      </c>
      <c r="G49">
        <v>33449.926974497197</v>
      </c>
      <c r="H49">
        <v>33449.926974497197</v>
      </c>
      <c r="O49">
        <v>0</v>
      </c>
      <c r="P49">
        <v>0</v>
      </c>
      <c r="Q49" s="25"/>
    </row>
    <row r="50" spans="1:17" hidden="1" outlineLevel="3" x14ac:dyDescent="0.25">
      <c r="A50" t="s">
        <v>18</v>
      </c>
      <c r="B50" t="s">
        <v>319</v>
      </c>
      <c r="C50" t="s">
        <v>401</v>
      </c>
      <c r="D50" t="s">
        <v>5</v>
      </c>
      <c r="E50" t="s">
        <v>111</v>
      </c>
      <c r="F50">
        <v>85778</v>
      </c>
      <c r="G50">
        <v>7776.7891248174401</v>
      </c>
      <c r="H50">
        <v>7776.7891248174401</v>
      </c>
      <c r="O50">
        <v>0</v>
      </c>
      <c r="P50">
        <v>0</v>
      </c>
      <c r="Q50" s="25"/>
    </row>
    <row r="51" spans="1:17" hidden="1" outlineLevel="3" x14ac:dyDescent="0.25">
      <c r="A51" t="s">
        <v>18</v>
      </c>
      <c r="B51" t="s">
        <v>319</v>
      </c>
      <c r="C51" t="s">
        <v>401</v>
      </c>
      <c r="D51" t="s">
        <v>5</v>
      </c>
      <c r="E51" t="s">
        <v>201</v>
      </c>
      <c r="F51">
        <v>1011564</v>
      </c>
      <c r="G51">
        <v>460.70104482642398</v>
      </c>
      <c r="K51">
        <v>460.70104482642398</v>
      </c>
      <c r="O51">
        <v>460.70104482642398</v>
      </c>
      <c r="P51">
        <v>460.70104482642398</v>
      </c>
      <c r="Q51" s="25" t="s">
        <v>61</v>
      </c>
    </row>
    <row r="52" spans="1:17" hidden="1" outlineLevel="3" x14ac:dyDescent="0.25">
      <c r="A52" t="s">
        <v>18</v>
      </c>
      <c r="B52" t="s">
        <v>319</v>
      </c>
      <c r="C52" t="s">
        <v>401</v>
      </c>
      <c r="D52" t="s">
        <v>5</v>
      </c>
      <c r="E52" t="s">
        <v>340</v>
      </c>
      <c r="F52">
        <v>1055417</v>
      </c>
      <c r="G52">
        <v>1185.3499606785799</v>
      </c>
      <c r="H52">
        <v>1185.3499606785799</v>
      </c>
      <c r="O52">
        <v>0</v>
      </c>
      <c r="P52">
        <v>0</v>
      </c>
      <c r="Q52" s="25"/>
    </row>
    <row r="53" spans="1:17" hidden="1" outlineLevel="3" x14ac:dyDescent="0.25">
      <c r="A53" t="s">
        <v>18</v>
      </c>
      <c r="B53" t="s">
        <v>319</v>
      </c>
      <c r="C53" t="s">
        <v>401</v>
      </c>
      <c r="D53" t="s">
        <v>5</v>
      </c>
      <c r="E53" t="s">
        <v>418</v>
      </c>
      <c r="F53">
        <v>1018942</v>
      </c>
      <c r="G53">
        <v>-1505.4488259746099</v>
      </c>
      <c r="I53">
        <v>-1505.4488259746099</v>
      </c>
      <c r="O53">
        <v>0</v>
      </c>
      <c r="P53">
        <v>0</v>
      </c>
      <c r="Q53" s="25"/>
    </row>
    <row r="54" spans="1:17" hidden="1" outlineLevel="3" x14ac:dyDescent="0.25">
      <c r="A54" t="s">
        <v>18</v>
      </c>
      <c r="B54" t="s">
        <v>319</v>
      </c>
      <c r="C54" t="s">
        <v>401</v>
      </c>
      <c r="D54" t="s">
        <v>5</v>
      </c>
      <c r="E54" t="s">
        <v>204</v>
      </c>
      <c r="F54">
        <v>1052668</v>
      </c>
      <c r="G54">
        <v>333.05246601505399</v>
      </c>
      <c r="N54">
        <v>333.05246601505399</v>
      </c>
      <c r="O54">
        <v>333.05246601505399</v>
      </c>
      <c r="P54">
        <v>333.05246601505399</v>
      </c>
      <c r="Q54" s="25" t="s">
        <v>61</v>
      </c>
    </row>
    <row r="55" spans="1:17" hidden="1" outlineLevel="3" x14ac:dyDescent="0.25">
      <c r="A55" t="s">
        <v>18</v>
      </c>
      <c r="B55" t="s">
        <v>319</v>
      </c>
      <c r="C55" t="s">
        <v>401</v>
      </c>
      <c r="D55" t="s">
        <v>5</v>
      </c>
      <c r="E55" t="s">
        <v>419</v>
      </c>
      <c r="F55">
        <v>275792</v>
      </c>
      <c r="G55">
        <v>8938.8270980788693</v>
      </c>
      <c r="H55">
        <v>8938.8270980788693</v>
      </c>
      <c r="O55">
        <v>0</v>
      </c>
      <c r="P55">
        <v>0</v>
      </c>
      <c r="Q55" s="25"/>
    </row>
    <row r="56" spans="1:17" hidden="1" outlineLevel="3" x14ac:dyDescent="0.25">
      <c r="A56" t="s">
        <v>18</v>
      </c>
      <c r="B56" t="s">
        <v>319</v>
      </c>
      <c r="C56" t="s">
        <v>401</v>
      </c>
      <c r="D56" t="s">
        <v>5</v>
      </c>
      <c r="E56" t="s">
        <v>206</v>
      </c>
      <c r="F56">
        <v>1079364</v>
      </c>
      <c r="G56">
        <v>-303.33670374115297</v>
      </c>
      <c r="M56">
        <v>-303.33670374115297</v>
      </c>
      <c r="O56">
        <v>-303.33670374115297</v>
      </c>
      <c r="P56">
        <v>-303.33670374115297</v>
      </c>
      <c r="Q56" s="25"/>
    </row>
    <row r="57" spans="1:17" hidden="1" outlineLevel="3" x14ac:dyDescent="0.25">
      <c r="A57" t="s">
        <v>18</v>
      </c>
      <c r="B57" t="s">
        <v>319</v>
      </c>
      <c r="C57" t="s">
        <v>401</v>
      </c>
      <c r="D57" t="s">
        <v>5</v>
      </c>
      <c r="E57" t="s">
        <v>420</v>
      </c>
      <c r="F57">
        <v>1006565</v>
      </c>
      <c r="G57">
        <v>2958.04965734187</v>
      </c>
      <c r="H57">
        <v>2958.04965734187</v>
      </c>
      <c r="O57">
        <v>0</v>
      </c>
      <c r="P57">
        <v>0</v>
      </c>
      <c r="Q57" s="25"/>
    </row>
    <row r="58" spans="1:17" hidden="1" outlineLevel="3" x14ac:dyDescent="0.25">
      <c r="A58" t="s">
        <v>18</v>
      </c>
      <c r="B58" t="s">
        <v>319</v>
      </c>
      <c r="C58" t="s">
        <v>401</v>
      </c>
      <c r="D58" t="s">
        <v>5</v>
      </c>
      <c r="E58" t="s">
        <v>208</v>
      </c>
      <c r="F58">
        <v>1138858</v>
      </c>
      <c r="G58">
        <v>303.16818335018502</v>
      </c>
      <c r="N58">
        <v>303.16818335018502</v>
      </c>
      <c r="O58">
        <v>303.16818335018502</v>
      </c>
      <c r="P58">
        <v>303.16818335018502</v>
      </c>
      <c r="Q58" s="25" t="s">
        <v>61</v>
      </c>
    </row>
    <row r="59" spans="1:17" hidden="1" outlineLevel="3" x14ac:dyDescent="0.25">
      <c r="A59" t="s">
        <v>18</v>
      </c>
      <c r="B59" t="s">
        <v>319</v>
      </c>
      <c r="C59" t="s">
        <v>401</v>
      </c>
      <c r="D59" t="s">
        <v>5</v>
      </c>
      <c r="E59" t="s">
        <v>341</v>
      </c>
      <c r="F59">
        <v>2841</v>
      </c>
      <c r="G59">
        <v>1109.6618357487901</v>
      </c>
      <c r="J59">
        <v>1109.6618357487901</v>
      </c>
      <c r="O59">
        <v>1109.6618357487901</v>
      </c>
      <c r="P59">
        <v>0</v>
      </c>
      <c r="Q59" s="25"/>
    </row>
    <row r="60" spans="1:17" hidden="1" outlineLevel="3" x14ac:dyDescent="0.25">
      <c r="A60" t="s">
        <v>18</v>
      </c>
      <c r="B60" t="s">
        <v>319</v>
      </c>
      <c r="C60" t="s">
        <v>401</v>
      </c>
      <c r="D60" t="s">
        <v>5</v>
      </c>
      <c r="E60" t="s">
        <v>342</v>
      </c>
      <c r="F60">
        <v>226764</v>
      </c>
      <c r="G60">
        <v>2742.4109650601099</v>
      </c>
      <c r="L60">
        <v>2742.4109650601099</v>
      </c>
      <c r="O60">
        <v>2742.4109650601099</v>
      </c>
      <c r="P60">
        <v>2742.4109650601099</v>
      </c>
      <c r="Q60" s="25" t="s">
        <v>61</v>
      </c>
    </row>
    <row r="61" spans="1:17" hidden="1" outlineLevel="3" x14ac:dyDescent="0.25">
      <c r="A61" t="s">
        <v>18</v>
      </c>
      <c r="B61" t="s">
        <v>319</v>
      </c>
      <c r="C61" t="s">
        <v>401</v>
      </c>
      <c r="D61" t="s">
        <v>5</v>
      </c>
      <c r="E61" t="s">
        <v>81</v>
      </c>
      <c r="F61">
        <v>82408</v>
      </c>
      <c r="G61">
        <v>-9116.7958656330702</v>
      </c>
      <c r="I61">
        <v>-8750.3988315919596</v>
      </c>
      <c r="N61">
        <v>-366.39703404111901</v>
      </c>
      <c r="O61">
        <v>-366.39703404111901</v>
      </c>
      <c r="P61">
        <v>-366.39703404111901</v>
      </c>
      <c r="Q61" s="25"/>
    </row>
    <row r="62" spans="1:17" hidden="1" outlineLevel="3" x14ac:dyDescent="0.25">
      <c r="A62" t="s">
        <v>18</v>
      </c>
      <c r="B62" t="s">
        <v>319</v>
      </c>
      <c r="C62" t="s">
        <v>401</v>
      </c>
      <c r="D62" t="s">
        <v>5</v>
      </c>
      <c r="E62" t="s">
        <v>421</v>
      </c>
      <c r="F62">
        <v>471124</v>
      </c>
      <c r="G62">
        <v>2727.42388495675</v>
      </c>
      <c r="I62">
        <v>2727.42388495675</v>
      </c>
      <c r="O62">
        <v>0</v>
      </c>
      <c r="P62">
        <v>0</v>
      </c>
      <c r="Q62" s="25"/>
    </row>
    <row r="63" spans="1:17" hidden="1" outlineLevel="3" x14ac:dyDescent="0.25">
      <c r="A63" t="s">
        <v>18</v>
      </c>
      <c r="B63" t="s">
        <v>319</v>
      </c>
      <c r="C63" t="s">
        <v>401</v>
      </c>
      <c r="D63" t="s">
        <v>5</v>
      </c>
      <c r="E63" t="s">
        <v>343</v>
      </c>
      <c r="F63">
        <v>86279</v>
      </c>
      <c r="G63">
        <v>-3619.96404898326</v>
      </c>
      <c r="J63">
        <v>-3619.96404898326</v>
      </c>
      <c r="O63">
        <v>-3619.96404898326</v>
      </c>
      <c r="P63">
        <v>0</v>
      </c>
      <c r="Q63" s="25"/>
    </row>
    <row r="64" spans="1:17" hidden="1" outlineLevel="3" x14ac:dyDescent="0.25">
      <c r="A64" t="s">
        <v>18</v>
      </c>
      <c r="B64" t="s">
        <v>319</v>
      </c>
      <c r="C64" t="s">
        <v>401</v>
      </c>
      <c r="D64" t="s">
        <v>5</v>
      </c>
      <c r="E64" t="s">
        <v>422</v>
      </c>
      <c r="F64">
        <v>243991</v>
      </c>
      <c r="G64">
        <v>3927.6598135040999</v>
      </c>
      <c r="H64">
        <v>3927.6598135040999</v>
      </c>
      <c r="O64">
        <v>0</v>
      </c>
      <c r="P64">
        <v>0</v>
      </c>
      <c r="Q64" s="25"/>
    </row>
    <row r="65" spans="1:17" hidden="1" outlineLevel="3" x14ac:dyDescent="0.25">
      <c r="A65" t="s">
        <v>18</v>
      </c>
      <c r="B65" t="s">
        <v>319</v>
      </c>
      <c r="C65" t="s">
        <v>401</v>
      </c>
      <c r="D65" t="s">
        <v>5</v>
      </c>
      <c r="E65" t="s">
        <v>68</v>
      </c>
      <c r="F65">
        <v>347505</v>
      </c>
      <c r="G65">
        <v>803.40411189754002</v>
      </c>
      <c r="H65">
        <v>803.40411189754002</v>
      </c>
      <c r="O65">
        <v>0</v>
      </c>
      <c r="P65">
        <v>0</v>
      </c>
      <c r="Q65" s="25"/>
    </row>
    <row r="66" spans="1:17" hidden="1" outlineLevel="3" x14ac:dyDescent="0.25">
      <c r="A66" t="s">
        <v>18</v>
      </c>
      <c r="B66" t="s">
        <v>319</v>
      </c>
      <c r="C66" t="s">
        <v>401</v>
      </c>
      <c r="D66" t="s">
        <v>5</v>
      </c>
      <c r="E66" t="s">
        <v>344</v>
      </c>
      <c r="F66">
        <v>252498</v>
      </c>
      <c r="G66">
        <v>942.72553645657797</v>
      </c>
      <c r="J66">
        <v>942.72553645657797</v>
      </c>
      <c r="O66">
        <v>942.72553645657797</v>
      </c>
      <c r="P66">
        <v>0</v>
      </c>
      <c r="Q66" s="25"/>
    </row>
    <row r="67" spans="1:17" hidden="1" outlineLevel="3" x14ac:dyDescent="0.25">
      <c r="A67" t="s">
        <v>18</v>
      </c>
      <c r="B67" t="s">
        <v>319</v>
      </c>
      <c r="C67" t="s">
        <v>401</v>
      </c>
      <c r="D67" t="s">
        <v>5</v>
      </c>
      <c r="E67" t="s">
        <v>216</v>
      </c>
      <c r="F67">
        <v>334998</v>
      </c>
      <c r="G67">
        <v>319.58206943040102</v>
      </c>
      <c r="H67">
        <v>319.58206943040102</v>
      </c>
      <c r="O67">
        <v>0</v>
      </c>
      <c r="P67">
        <v>0</v>
      </c>
      <c r="Q67" s="25"/>
    </row>
    <row r="68" spans="1:17" hidden="1" outlineLevel="3" x14ac:dyDescent="0.25">
      <c r="A68" t="s">
        <v>18</v>
      </c>
      <c r="B68" t="s">
        <v>319</v>
      </c>
      <c r="C68" t="s">
        <v>401</v>
      </c>
      <c r="D68" t="s">
        <v>5</v>
      </c>
      <c r="E68" t="s">
        <v>24</v>
      </c>
      <c r="F68">
        <v>12427</v>
      </c>
      <c r="G68">
        <v>-3511.0099988765301</v>
      </c>
      <c r="J68">
        <v>1181.36164475902</v>
      </c>
      <c r="N68">
        <v>-4692.3716436355498</v>
      </c>
      <c r="O68">
        <v>-3511.0099988765296</v>
      </c>
      <c r="P68">
        <v>-4692.3716436355498</v>
      </c>
      <c r="Q68" s="25"/>
    </row>
    <row r="69" spans="1:17" hidden="1" outlineLevel="3" x14ac:dyDescent="0.25">
      <c r="A69" t="s">
        <v>18</v>
      </c>
      <c r="B69" t="s">
        <v>319</v>
      </c>
      <c r="C69" t="s">
        <v>401</v>
      </c>
      <c r="D69" t="s">
        <v>5</v>
      </c>
      <c r="E69" t="s">
        <v>221</v>
      </c>
      <c r="F69">
        <v>1049109</v>
      </c>
      <c r="G69">
        <v>35164.958993371503</v>
      </c>
      <c r="H69">
        <v>35164.958993371503</v>
      </c>
      <c r="O69">
        <v>0</v>
      </c>
      <c r="P69">
        <v>0</v>
      </c>
      <c r="Q69" s="25"/>
    </row>
    <row r="70" spans="1:17" hidden="1" outlineLevel="3" x14ac:dyDescent="0.25">
      <c r="A70" t="s">
        <v>18</v>
      </c>
      <c r="B70" t="s">
        <v>319</v>
      </c>
      <c r="C70" t="s">
        <v>401</v>
      </c>
      <c r="D70" t="s">
        <v>5</v>
      </c>
      <c r="E70" t="s">
        <v>134</v>
      </c>
      <c r="F70">
        <v>376152</v>
      </c>
      <c r="G70">
        <v>467.25087068868697</v>
      </c>
      <c r="H70">
        <v>467.25087068868697</v>
      </c>
      <c r="O70">
        <v>0</v>
      </c>
      <c r="P70">
        <v>0</v>
      </c>
      <c r="Q70" s="25"/>
    </row>
    <row r="71" spans="1:17" hidden="1" outlineLevel="3" x14ac:dyDescent="0.25">
      <c r="A71" t="s">
        <v>18</v>
      </c>
      <c r="B71" t="s">
        <v>319</v>
      </c>
      <c r="C71" t="s">
        <v>401</v>
      </c>
      <c r="D71" t="s">
        <v>5</v>
      </c>
      <c r="E71" t="s">
        <v>59</v>
      </c>
      <c r="F71">
        <v>1143792</v>
      </c>
      <c r="G71">
        <v>19247.713740029201</v>
      </c>
      <c r="H71">
        <v>19247.713740029201</v>
      </c>
      <c r="O71">
        <v>0</v>
      </c>
      <c r="P71">
        <v>0</v>
      </c>
      <c r="Q71" s="25"/>
    </row>
    <row r="72" spans="1:17" hidden="1" outlineLevel="3" x14ac:dyDescent="0.25">
      <c r="A72" t="s">
        <v>18</v>
      </c>
      <c r="B72" t="s">
        <v>319</v>
      </c>
      <c r="C72" t="s">
        <v>401</v>
      </c>
      <c r="D72" t="s">
        <v>5</v>
      </c>
      <c r="E72" t="s">
        <v>223</v>
      </c>
      <c r="F72">
        <v>244582</v>
      </c>
      <c r="G72">
        <v>-205.898213683856</v>
      </c>
      <c r="N72">
        <v>-205.898213683856</v>
      </c>
      <c r="O72">
        <v>-205.898213683856</v>
      </c>
      <c r="P72">
        <v>-205.898213683856</v>
      </c>
      <c r="Q72" s="25"/>
    </row>
    <row r="73" spans="1:17" hidden="1" outlineLevel="3" x14ac:dyDescent="0.25">
      <c r="A73" t="s">
        <v>18</v>
      </c>
      <c r="B73" t="s">
        <v>319</v>
      </c>
      <c r="C73" t="s">
        <v>401</v>
      </c>
      <c r="D73" t="s">
        <v>5</v>
      </c>
      <c r="E73" t="s">
        <v>224</v>
      </c>
      <c r="F73">
        <v>427244</v>
      </c>
      <c r="G73">
        <v>6323.6265588136202</v>
      </c>
      <c r="H73">
        <v>6323.6265588136202</v>
      </c>
      <c r="O73">
        <v>0</v>
      </c>
      <c r="P73">
        <v>0</v>
      </c>
      <c r="Q73" s="25"/>
    </row>
    <row r="74" spans="1:17" hidden="1" outlineLevel="3" x14ac:dyDescent="0.25">
      <c r="A74" t="s">
        <v>18</v>
      </c>
      <c r="B74" t="s">
        <v>319</v>
      </c>
      <c r="C74" t="s">
        <v>401</v>
      </c>
      <c r="D74" t="s">
        <v>5</v>
      </c>
      <c r="E74" t="s">
        <v>225</v>
      </c>
      <c r="F74">
        <v>1037113</v>
      </c>
      <c r="G74">
        <v>435.00730255027503</v>
      </c>
      <c r="N74">
        <v>435.00730255027503</v>
      </c>
      <c r="O74">
        <v>435.00730255027503</v>
      </c>
      <c r="P74">
        <v>435.00730255027503</v>
      </c>
      <c r="Q74" s="25" t="s">
        <v>61</v>
      </c>
    </row>
    <row r="75" spans="1:17" hidden="1" outlineLevel="3" x14ac:dyDescent="0.25">
      <c r="A75" t="s">
        <v>18</v>
      </c>
      <c r="B75" t="s">
        <v>319</v>
      </c>
      <c r="C75" t="s">
        <v>401</v>
      </c>
      <c r="D75" t="s">
        <v>5</v>
      </c>
      <c r="E75" t="s">
        <v>423</v>
      </c>
      <c r="F75">
        <v>493921</v>
      </c>
      <c r="G75">
        <v>84.282664869115806</v>
      </c>
      <c r="H75">
        <v>84.282664869115806</v>
      </c>
      <c r="O75">
        <v>0</v>
      </c>
      <c r="P75">
        <v>0</v>
      </c>
      <c r="Q75" s="25"/>
    </row>
    <row r="76" spans="1:17" hidden="1" outlineLevel="3" x14ac:dyDescent="0.25">
      <c r="A76" t="s">
        <v>18</v>
      </c>
      <c r="B76" t="s">
        <v>319</v>
      </c>
      <c r="C76" t="s">
        <v>401</v>
      </c>
      <c r="D76" t="s">
        <v>5</v>
      </c>
      <c r="E76" t="s">
        <v>351</v>
      </c>
      <c r="F76">
        <v>462510</v>
      </c>
      <c r="G76">
        <v>0</v>
      </c>
      <c r="H76">
        <v>-4556.1622289630404</v>
      </c>
      <c r="I76">
        <v>4556.1622289630404</v>
      </c>
      <c r="O76">
        <v>0</v>
      </c>
      <c r="P76">
        <v>0</v>
      </c>
      <c r="Q76" s="25"/>
    </row>
    <row r="77" spans="1:17" hidden="1" outlineLevel="3" x14ac:dyDescent="0.25">
      <c r="A77" t="s">
        <v>18</v>
      </c>
      <c r="B77" t="s">
        <v>319</v>
      </c>
      <c r="C77" t="s">
        <v>401</v>
      </c>
      <c r="D77" t="s">
        <v>5</v>
      </c>
      <c r="E77" t="s">
        <v>424</v>
      </c>
      <c r="F77">
        <v>434419</v>
      </c>
      <c r="G77">
        <v>788.45073587237403</v>
      </c>
      <c r="H77">
        <v>788.45073587237403</v>
      </c>
      <c r="O77">
        <v>0</v>
      </c>
      <c r="P77">
        <v>0</v>
      </c>
      <c r="Q77" s="25"/>
    </row>
    <row r="78" spans="1:17" hidden="1" outlineLevel="3" x14ac:dyDescent="0.25">
      <c r="A78" t="s">
        <v>18</v>
      </c>
      <c r="B78" t="s">
        <v>319</v>
      </c>
      <c r="C78" t="s">
        <v>401</v>
      </c>
      <c r="D78" t="s">
        <v>5</v>
      </c>
      <c r="E78" t="s">
        <v>352</v>
      </c>
      <c r="F78">
        <v>1083450</v>
      </c>
      <c r="G78">
        <v>-387.42837883383902</v>
      </c>
      <c r="K78">
        <v>-387.42837883383902</v>
      </c>
      <c r="O78">
        <v>-387.42837883383902</v>
      </c>
      <c r="P78">
        <v>-387.42837883383902</v>
      </c>
      <c r="Q78" s="25"/>
    </row>
    <row r="79" spans="1:17" hidden="1" outlineLevel="3" x14ac:dyDescent="0.25">
      <c r="A79" t="s">
        <v>18</v>
      </c>
      <c r="B79" t="s">
        <v>319</v>
      </c>
      <c r="C79" t="s">
        <v>401</v>
      </c>
      <c r="D79" t="s">
        <v>5</v>
      </c>
      <c r="E79" t="s">
        <v>230</v>
      </c>
      <c r="F79">
        <v>465695</v>
      </c>
      <c r="G79">
        <v>543.174924165824</v>
      </c>
      <c r="H79">
        <v>543.174924165824</v>
      </c>
      <c r="O79">
        <v>0</v>
      </c>
      <c r="P79">
        <v>0</v>
      </c>
      <c r="Q79" s="25"/>
    </row>
    <row r="80" spans="1:17" hidden="1" outlineLevel="3" x14ac:dyDescent="0.25">
      <c r="A80" t="s">
        <v>18</v>
      </c>
      <c r="B80" t="s">
        <v>319</v>
      </c>
      <c r="C80" t="s">
        <v>401</v>
      </c>
      <c r="D80" t="s">
        <v>5</v>
      </c>
      <c r="E80" t="s">
        <v>425</v>
      </c>
      <c r="F80">
        <v>459539</v>
      </c>
      <c r="G80">
        <v>2730.8954050106699</v>
      </c>
      <c r="H80">
        <v>2730.8954050106699</v>
      </c>
      <c r="O80">
        <v>0</v>
      </c>
      <c r="P80">
        <v>0</v>
      </c>
      <c r="Q80" s="25"/>
    </row>
    <row r="81" spans="1:17" hidden="1" outlineLevel="3" x14ac:dyDescent="0.25">
      <c r="A81" t="s">
        <v>18</v>
      </c>
      <c r="B81" t="s">
        <v>319</v>
      </c>
      <c r="C81" t="s">
        <v>401</v>
      </c>
      <c r="D81" t="s">
        <v>5</v>
      </c>
      <c r="E81" t="s">
        <v>71</v>
      </c>
      <c r="F81">
        <v>478913</v>
      </c>
      <c r="G81">
        <v>45808.583305246597</v>
      </c>
      <c r="H81">
        <v>53167.363217616003</v>
      </c>
      <c r="L81">
        <v>-7358.7799123694003</v>
      </c>
      <c r="O81">
        <v>-7358.7799123694003</v>
      </c>
      <c r="P81">
        <v>-7358.7799123694003</v>
      </c>
      <c r="Q81" s="25"/>
    </row>
    <row r="82" spans="1:17" hidden="1" outlineLevel="3" x14ac:dyDescent="0.25">
      <c r="A82" t="s">
        <v>18</v>
      </c>
      <c r="B82" t="s">
        <v>319</v>
      </c>
      <c r="C82" t="s">
        <v>401</v>
      </c>
      <c r="D82" t="s">
        <v>5</v>
      </c>
      <c r="E82" t="s">
        <v>354</v>
      </c>
      <c r="F82">
        <v>1149899</v>
      </c>
      <c r="G82">
        <v>-1196.27008201326</v>
      </c>
      <c r="L82">
        <v>-1196.27008201326</v>
      </c>
      <c r="O82">
        <v>-1196.27008201326</v>
      </c>
      <c r="P82">
        <v>-1196.27008201326</v>
      </c>
      <c r="Q82" s="25"/>
    </row>
    <row r="83" spans="1:17" hidden="1" outlineLevel="3" x14ac:dyDescent="0.25">
      <c r="A83" t="s">
        <v>18</v>
      </c>
      <c r="B83" t="s">
        <v>319</v>
      </c>
      <c r="C83" t="s">
        <v>401</v>
      </c>
      <c r="D83" t="s">
        <v>5</v>
      </c>
      <c r="E83" t="s">
        <v>26</v>
      </c>
      <c r="F83">
        <v>86366</v>
      </c>
      <c r="G83">
        <v>2594.56240871812</v>
      </c>
      <c r="H83">
        <v>244.69160768453</v>
      </c>
      <c r="I83">
        <v>2349.8708010335899</v>
      </c>
      <c r="O83">
        <v>0</v>
      </c>
      <c r="P83">
        <v>0</v>
      </c>
      <c r="Q83" s="25"/>
    </row>
    <row r="84" spans="1:17" hidden="1" outlineLevel="3" x14ac:dyDescent="0.25">
      <c r="A84" t="s">
        <v>18</v>
      </c>
      <c r="B84" t="s">
        <v>319</v>
      </c>
      <c r="C84" t="s">
        <v>401</v>
      </c>
      <c r="D84" t="s">
        <v>5</v>
      </c>
      <c r="E84" t="s">
        <v>426</v>
      </c>
      <c r="F84">
        <v>500898</v>
      </c>
      <c r="G84">
        <v>9582.3615324120892</v>
      </c>
      <c r="I84">
        <v>14318.5035389282</v>
      </c>
      <c r="J84">
        <v>-4736.1420065161201</v>
      </c>
      <c r="O84">
        <v>-4736.1420065161201</v>
      </c>
      <c r="P84">
        <v>0</v>
      </c>
      <c r="Q84" s="25"/>
    </row>
    <row r="85" spans="1:17" hidden="1" outlineLevel="3" x14ac:dyDescent="0.25">
      <c r="A85" t="s">
        <v>18</v>
      </c>
      <c r="B85" t="s">
        <v>319</v>
      </c>
      <c r="C85" t="s">
        <v>401</v>
      </c>
      <c r="D85" t="s">
        <v>5</v>
      </c>
      <c r="E85" t="s">
        <v>239</v>
      </c>
      <c r="F85">
        <v>1038447</v>
      </c>
      <c r="G85">
        <v>489.94495000561699</v>
      </c>
      <c r="J85">
        <v>391.89978654083802</v>
      </c>
      <c r="M85">
        <v>98.045163464779193</v>
      </c>
      <c r="O85">
        <v>489.94495000561722</v>
      </c>
      <c r="P85">
        <v>98.045163464779193</v>
      </c>
      <c r="Q85" s="25" t="s">
        <v>61</v>
      </c>
    </row>
    <row r="86" spans="1:17" hidden="1" outlineLevel="3" x14ac:dyDescent="0.25">
      <c r="A86" t="s">
        <v>18</v>
      </c>
      <c r="B86" t="s">
        <v>319</v>
      </c>
      <c r="C86" t="s">
        <v>401</v>
      </c>
      <c r="D86" t="s">
        <v>5</v>
      </c>
      <c r="E86" t="s">
        <v>427</v>
      </c>
      <c r="F86">
        <v>430599</v>
      </c>
      <c r="G86">
        <v>1013.14459049545</v>
      </c>
      <c r="H86">
        <v>1013.14459049545</v>
      </c>
      <c r="O86">
        <v>0</v>
      </c>
      <c r="P86">
        <v>0</v>
      </c>
      <c r="Q86" s="25"/>
    </row>
    <row r="87" spans="1:17" hidden="1" outlineLevel="3" x14ac:dyDescent="0.25">
      <c r="A87" t="s">
        <v>18</v>
      </c>
      <c r="B87" t="s">
        <v>319</v>
      </c>
      <c r="C87" t="s">
        <v>401</v>
      </c>
      <c r="D87" t="s">
        <v>5</v>
      </c>
      <c r="E87" t="s">
        <v>82</v>
      </c>
      <c r="F87">
        <v>366781</v>
      </c>
      <c r="G87">
        <v>4348.7136276822803</v>
      </c>
      <c r="H87">
        <v>4348.7136276822803</v>
      </c>
      <c r="O87">
        <v>0</v>
      </c>
      <c r="P87">
        <v>0</v>
      </c>
      <c r="Q87" s="25"/>
    </row>
    <row r="88" spans="1:17" hidden="1" outlineLevel="3" x14ac:dyDescent="0.25">
      <c r="A88" t="s">
        <v>18</v>
      </c>
      <c r="B88" t="s">
        <v>319</v>
      </c>
      <c r="C88" t="s">
        <v>401</v>
      </c>
      <c r="D88" t="s">
        <v>5</v>
      </c>
      <c r="E88" t="s">
        <v>28</v>
      </c>
      <c r="F88">
        <v>1013374</v>
      </c>
      <c r="G88">
        <v>2509.1113358049702</v>
      </c>
      <c r="H88">
        <v>2816.72845747669</v>
      </c>
      <c r="N88">
        <v>-307.61712167172197</v>
      </c>
      <c r="O88">
        <v>-307.61712167172197</v>
      </c>
      <c r="P88">
        <v>-307.61712167172197</v>
      </c>
      <c r="Q88" s="25"/>
    </row>
    <row r="89" spans="1:17" hidden="1" outlineLevel="3" x14ac:dyDescent="0.25">
      <c r="A89" t="s">
        <v>18</v>
      </c>
      <c r="B89" t="s">
        <v>319</v>
      </c>
      <c r="C89" t="s">
        <v>401</v>
      </c>
      <c r="D89" t="s">
        <v>5</v>
      </c>
      <c r="E89" t="s">
        <v>29</v>
      </c>
      <c r="F89">
        <v>87245</v>
      </c>
      <c r="G89">
        <v>7532.4457926075702</v>
      </c>
      <c r="I89">
        <v>572.57611504325405</v>
      </c>
      <c r="K89">
        <v>-2911.6391416694801</v>
      </c>
      <c r="M89">
        <v>9871.5088192337898</v>
      </c>
      <c r="O89">
        <v>6959.8696775643093</v>
      </c>
      <c r="P89">
        <v>6959.8696775643093</v>
      </c>
      <c r="Q89" s="25" t="s">
        <v>61</v>
      </c>
    </row>
    <row r="90" spans="1:17" hidden="1" outlineLevel="3" x14ac:dyDescent="0.25">
      <c r="A90" t="s">
        <v>18</v>
      </c>
      <c r="B90" t="s">
        <v>319</v>
      </c>
      <c r="C90" t="s">
        <v>401</v>
      </c>
      <c r="D90" t="s">
        <v>5</v>
      </c>
      <c r="E90" t="s">
        <v>83</v>
      </c>
      <c r="F90">
        <v>4055</v>
      </c>
      <c r="G90">
        <v>3263.7007077856401</v>
      </c>
      <c r="H90">
        <v>2282.5862262667101</v>
      </c>
      <c r="J90">
        <v>981.11448151893001</v>
      </c>
      <c r="O90">
        <v>981.11448151893001</v>
      </c>
      <c r="P90">
        <v>0</v>
      </c>
      <c r="Q90" s="25"/>
    </row>
    <row r="91" spans="1:17" hidden="1" outlineLevel="3" x14ac:dyDescent="0.25">
      <c r="A91" t="s">
        <v>18</v>
      </c>
      <c r="B91" t="s">
        <v>319</v>
      </c>
      <c r="C91" t="s">
        <v>401</v>
      </c>
      <c r="D91" t="s">
        <v>5</v>
      </c>
      <c r="E91" t="s">
        <v>115</v>
      </c>
      <c r="F91">
        <v>30443</v>
      </c>
      <c r="G91">
        <v>1244.53432198629</v>
      </c>
      <c r="I91">
        <v>1244.53432198629</v>
      </c>
      <c r="O91">
        <v>0</v>
      </c>
      <c r="P91">
        <v>0</v>
      </c>
      <c r="Q91" s="25"/>
    </row>
    <row r="92" spans="1:17" hidden="1" outlineLevel="3" x14ac:dyDescent="0.25">
      <c r="A92" t="s">
        <v>18</v>
      </c>
      <c r="B92" t="s">
        <v>319</v>
      </c>
      <c r="C92" t="s">
        <v>401</v>
      </c>
      <c r="D92" t="s">
        <v>5</v>
      </c>
      <c r="E92" t="s">
        <v>357</v>
      </c>
      <c r="F92">
        <v>1050529</v>
      </c>
      <c r="G92">
        <v>0</v>
      </c>
      <c r="I92">
        <v>244.69160768453</v>
      </c>
      <c r="L92">
        <v>-244.69160768453</v>
      </c>
      <c r="O92">
        <v>-244.69160768453</v>
      </c>
      <c r="P92">
        <v>-244.69160768453</v>
      </c>
      <c r="Q92" s="25"/>
    </row>
    <row r="93" spans="1:17" hidden="1" outlineLevel="3" x14ac:dyDescent="0.25">
      <c r="A93" t="s">
        <v>18</v>
      </c>
      <c r="B93" t="s">
        <v>319</v>
      </c>
      <c r="C93" t="s">
        <v>401</v>
      </c>
      <c r="D93" t="s">
        <v>5</v>
      </c>
      <c r="E93" t="s">
        <v>428</v>
      </c>
      <c r="F93">
        <v>2816</v>
      </c>
      <c r="G93">
        <v>99.404561285248803</v>
      </c>
      <c r="H93">
        <v>99.404561285248803</v>
      </c>
      <c r="O93">
        <v>0</v>
      </c>
      <c r="P93">
        <v>0</v>
      </c>
      <c r="Q93" s="25"/>
    </row>
    <row r="94" spans="1:17" hidden="1" outlineLevel="3" x14ac:dyDescent="0.25">
      <c r="A94" t="s">
        <v>18</v>
      </c>
      <c r="B94" t="s">
        <v>319</v>
      </c>
      <c r="C94" t="s">
        <v>401</v>
      </c>
      <c r="D94" t="s">
        <v>5</v>
      </c>
      <c r="E94" t="s">
        <v>30</v>
      </c>
      <c r="F94">
        <v>491679</v>
      </c>
      <c r="G94">
        <v>23697.944051230199</v>
      </c>
      <c r="H94">
        <v>23697.944051230199</v>
      </c>
      <c r="O94">
        <v>0</v>
      </c>
      <c r="P94">
        <v>0</v>
      </c>
      <c r="Q94" s="25"/>
    </row>
    <row r="95" spans="1:17" hidden="1" outlineLevel="3" x14ac:dyDescent="0.25">
      <c r="A95" t="s">
        <v>18</v>
      </c>
      <c r="B95" t="s">
        <v>319</v>
      </c>
      <c r="C95" t="s">
        <v>401</v>
      </c>
      <c r="D95" t="s">
        <v>5</v>
      </c>
      <c r="E95" t="s">
        <v>429</v>
      </c>
      <c r="F95">
        <v>1080922</v>
      </c>
      <c r="G95">
        <v>2077.5530839231501</v>
      </c>
      <c r="I95">
        <v>2077.5530839231501</v>
      </c>
      <c r="O95">
        <v>0</v>
      </c>
      <c r="P95">
        <v>0</v>
      </c>
      <c r="Q95" s="25"/>
    </row>
    <row r="96" spans="1:17" hidden="1" outlineLevel="3" x14ac:dyDescent="0.25">
      <c r="A96" t="s">
        <v>18</v>
      </c>
      <c r="B96" t="s">
        <v>319</v>
      </c>
      <c r="C96" t="s">
        <v>401</v>
      </c>
      <c r="D96" t="s">
        <v>5</v>
      </c>
      <c r="E96" t="s">
        <v>360</v>
      </c>
      <c r="F96">
        <v>1149990</v>
      </c>
      <c r="G96">
        <v>-61.341422312099802</v>
      </c>
      <c r="L96">
        <v>-61.341422312099802</v>
      </c>
      <c r="O96">
        <v>-61.341422312099802</v>
      </c>
      <c r="P96">
        <v>-61.341422312099802</v>
      </c>
      <c r="Q96" s="25"/>
    </row>
    <row r="97" spans="1:17" hidden="1" outlineLevel="3" x14ac:dyDescent="0.25">
      <c r="A97" t="s">
        <v>18</v>
      </c>
      <c r="B97" t="s">
        <v>319</v>
      </c>
      <c r="C97" t="s">
        <v>401</v>
      </c>
      <c r="D97" t="s">
        <v>5</v>
      </c>
      <c r="E97" t="s">
        <v>246</v>
      </c>
      <c r="F97">
        <v>30787</v>
      </c>
      <c r="G97">
        <v>11155.690371868301</v>
      </c>
      <c r="H97">
        <v>11155.690371868301</v>
      </c>
      <c r="O97">
        <v>0</v>
      </c>
      <c r="P97">
        <v>0</v>
      </c>
      <c r="Q97" s="25"/>
    </row>
    <row r="98" spans="1:17" hidden="1" outlineLevel="3" x14ac:dyDescent="0.25">
      <c r="A98" t="s">
        <v>18</v>
      </c>
      <c r="B98" t="s">
        <v>319</v>
      </c>
      <c r="C98" t="s">
        <v>401</v>
      </c>
      <c r="D98" t="s">
        <v>5</v>
      </c>
      <c r="E98" t="s">
        <v>117</v>
      </c>
      <c r="F98">
        <v>16620</v>
      </c>
      <c r="G98">
        <v>2732.55813953488</v>
      </c>
      <c r="H98">
        <v>2732.55813953488</v>
      </c>
      <c r="O98">
        <v>0</v>
      </c>
      <c r="P98">
        <v>0</v>
      </c>
      <c r="Q98" s="25"/>
    </row>
    <row r="99" spans="1:17" hidden="1" outlineLevel="3" x14ac:dyDescent="0.25">
      <c r="A99" t="s">
        <v>18</v>
      </c>
      <c r="B99" t="s">
        <v>319</v>
      </c>
      <c r="C99" t="s">
        <v>401</v>
      </c>
      <c r="D99" t="s">
        <v>5</v>
      </c>
      <c r="E99" t="s">
        <v>31</v>
      </c>
      <c r="F99">
        <v>399436</v>
      </c>
      <c r="G99">
        <v>23861.083024379299</v>
      </c>
      <c r="H99">
        <v>22718.301314459</v>
      </c>
      <c r="L99">
        <v>1142.78170992023</v>
      </c>
      <c r="O99">
        <v>1142.78170992023</v>
      </c>
      <c r="P99">
        <v>1142.78170992023</v>
      </c>
      <c r="Q99" s="25" t="s">
        <v>61</v>
      </c>
    </row>
    <row r="100" spans="1:17" hidden="1" outlineLevel="3" x14ac:dyDescent="0.25">
      <c r="A100" t="s">
        <v>18</v>
      </c>
      <c r="B100" t="s">
        <v>319</v>
      </c>
      <c r="C100" t="s">
        <v>401</v>
      </c>
      <c r="D100" t="s">
        <v>5</v>
      </c>
      <c r="E100" t="s">
        <v>362</v>
      </c>
      <c r="F100">
        <v>81600</v>
      </c>
      <c r="G100">
        <v>833.70407819346099</v>
      </c>
      <c r="H100">
        <v>833.70407819346099</v>
      </c>
      <c r="O100">
        <v>0</v>
      </c>
      <c r="P100">
        <v>0</v>
      </c>
      <c r="Q100" s="25"/>
    </row>
    <row r="101" spans="1:17" hidden="1" outlineLevel="3" x14ac:dyDescent="0.25">
      <c r="A101" t="s">
        <v>18</v>
      </c>
      <c r="B101" t="s">
        <v>319</v>
      </c>
      <c r="C101" t="s">
        <v>401</v>
      </c>
      <c r="D101" t="s">
        <v>5</v>
      </c>
      <c r="E101" t="s">
        <v>118</v>
      </c>
      <c r="F101">
        <v>439800</v>
      </c>
      <c r="G101">
        <v>2268.29569711268</v>
      </c>
      <c r="H101">
        <v>2268.29569711268</v>
      </c>
      <c r="O101">
        <v>0</v>
      </c>
      <c r="P101">
        <v>0</v>
      </c>
      <c r="Q101" s="25"/>
    </row>
    <row r="102" spans="1:17" hidden="1" outlineLevel="3" x14ac:dyDescent="0.25">
      <c r="A102" t="s">
        <v>18</v>
      </c>
      <c r="B102" t="s">
        <v>319</v>
      </c>
      <c r="C102" t="s">
        <v>401</v>
      </c>
      <c r="D102" t="s">
        <v>5</v>
      </c>
      <c r="E102" t="s">
        <v>248</v>
      </c>
      <c r="F102">
        <v>442891</v>
      </c>
      <c r="G102">
        <v>33449.8595663409</v>
      </c>
      <c r="H102">
        <v>33449.8595663409</v>
      </c>
      <c r="O102">
        <v>0</v>
      </c>
      <c r="P102">
        <v>0</v>
      </c>
      <c r="Q102" s="25"/>
    </row>
    <row r="103" spans="1:17" hidden="1" outlineLevel="3" x14ac:dyDescent="0.25">
      <c r="A103" t="s">
        <v>18</v>
      </c>
      <c r="B103" t="s">
        <v>319</v>
      </c>
      <c r="C103" t="s">
        <v>401</v>
      </c>
      <c r="D103" t="s">
        <v>5</v>
      </c>
      <c r="E103" t="s">
        <v>249</v>
      </c>
      <c r="F103">
        <v>302137</v>
      </c>
      <c r="G103">
        <v>-818.35748792270499</v>
      </c>
      <c r="K103">
        <v>-818.35748792270499</v>
      </c>
      <c r="O103">
        <v>-818.35748792270499</v>
      </c>
      <c r="P103">
        <v>-818.35748792270499</v>
      </c>
      <c r="Q103" s="25"/>
    </row>
    <row r="104" spans="1:17" hidden="1" outlineLevel="3" x14ac:dyDescent="0.25">
      <c r="A104" t="s">
        <v>18</v>
      </c>
      <c r="B104" t="s">
        <v>319</v>
      </c>
      <c r="C104" t="s">
        <v>401</v>
      </c>
      <c r="D104" t="s">
        <v>5</v>
      </c>
      <c r="E104" t="s">
        <v>430</v>
      </c>
      <c r="F104">
        <v>1157668</v>
      </c>
      <c r="G104">
        <v>2720.7617121671701</v>
      </c>
      <c r="H104">
        <v>2720.7617121671701</v>
      </c>
      <c r="O104">
        <v>0</v>
      </c>
      <c r="P104">
        <v>0</v>
      </c>
      <c r="Q104" s="25"/>
    </row>
    <row r="105" spans="1:17" hidden="1" outlineLevel="3" x14ac:dyDescent="0.25">
      <c r="A105" t="s">
        <v>18</v>
      </c>
      <c r="B105" t="s">
        <v>319</v>
      </c>
      <c r="C105" t="s">
        <v>401</v>
      </c>
      <c r="D105" t="s">
        <v>5</v>
      </c>
      <c r="E105" t="s">
        <v>364</v>
      </c>
      <c r="F105">
        <v>86890</v>
      </c>
      <c r="G105">
        <v>4610.9538254128702</v>
      </c>
      <c r="H105">
        <v>4610.9538254128702</v>
      </c>
      <c r="O105">
        <v>0</v>
      </c>
      <c r="P105">
        <v>0</v>
      </c>
      <c r="Q105" s="25"/>
    </row>
    <row r="106" spans="1:17" hidden="1" outlineLevel="3" x14ac:dyDescent="0.25">
      <c r="A106" t="s">
        <v>18</v>
      </c>
      <c r="B106" t="s">
        <v>319</v>
      </c>
      <c r="C106" t="s">
        <v>401</v>
      </c>
      <c r="D106" t="s">
        <v>5</v>
      </c>
      <c r="E106" t="s">
        <v>431</v>
      </c>
      <c r="F106">
        <v>81571</v>
      </c>
      <c r="G106">
        <v>0</v>
      </c>
      <c r="I106">
        <v>0</v>
      </c>
      <c r="O106">
        <v>0</v>
      </c>
      <c r="P106">
        <v>0</v>
      </c>
      <c r="Q106" s="25"/>
    </row>
    <row r="107" spans="1:17" hidden="1" outlineLevel="3" x14ac:dyDescent="0.25">
      <c r="A107" t="s">
        <v>18</v>
      </c>
      <c r="B107" t="s">
        <v>319</v>
      </c>
      <c r="C107" t="s">
        <v>401</v>
      </c>
      <c r="D107" t="s">
        <v>5</v>
      </c>
      <c r="E107" t="s">
        <v>72</v>
      </c>
      <c r="F107">
        <v>390470</v>
      </c>
      <c r="G107">
        <v>24672.396359959599</v>
      </c>
      <c r="H107">
        <v>5778.8113695090397</v>
      </c>
      <c r="K107">
        <v>3522.1772834512999</v>
      </c>
      <c r="L107">
        <v>15371.4077069992</v>
      </c>
      <c r="O107">
        <v>18893.584990450501</v>
      </c>
      <c r="P107">
        <v>18893.584990450501</v>
      </c>
      <c r="Q107" s="25" t="s">
        <v>61</v>
      </c>
    </row>
    <row r="108" spans="1:17" hidden="1" outlineLevel="3" x14ac:dyDescent="0.25">
      <c r="A108" t="s">
        <v>18</v>
      </c>
      <c r="B108" t="s">
        <v>319</v>
      </c>
      <c r="C108" t="s">
        <v>401</v>
      </c>
      <c r="D108" t="s">
        <v>5</v>
      </c>
      <c r="E108" t="s">
        <v>251</v>
      </c>
      <c r="F108">
        <v>80066</v>
      </c>
      <c r="G108">
        <v>-969.44163577126199</v>
      </c>
      <c r="N108">
        <v>-969.44163577126199</v>
      </c>
      <c r="O108">
        <v>-969.44163577126199</v>
      </c>
      <c r="P108">
        <v>-969.44163577126199</v>
      </c>
      <c r="Q108" s="25"/>
    </row>
    <row r="109" spans="1:17" hidden="1" outlineLevel="3" x14ac:dyDescent="0.25">
      <c r="A109" t="s">
        <v>18</v>
      </c>
      <c r="B109" t="s">
        <v>319</v>
      </c>
      <c r="C109" t="s">
        <v>401</v>
      </c>
      <c r="D109" t="s">
        <v>5</v>
      </c>
      <c r="E109" t="s">
        <v>252</v>
      </c>
      <c r="F109">
        <v>30623</v>
      </c>
      <c r="G109">
        <v>279.36186945287</v>
      </c>
      <c r="H109">
        <v>279.36186945287</v>
      </c>
      <c r="O109">
        <v>0</v>
      </c>
      <c r="P109">
        <v>0</v>
      </c>
      <c r="Q109" s="25"/>
    </row>
    <row r="110" spans="1:17" hidden="1" outlineLevel="3" x14ac:dyDescent="0.25">
      <c r="A110" t="s">
        <v>18</v>
      </c>
      <c r="B110" t="s">
        <v>319</v>
      </c>
      <c r="C110" t="s">
        <v>401</v>
      </c>
      <c r="D110" t="s">
        <v>5</v>
      </c>
      <c r="E110" t="s">
        <v>34</v>
      </c>
      <c r="F110">
        <v>158793</v>
      </c>
      <c r="G110">
        <v>44020.188742837898</v>
      </c>
      <c r="H110">
        <v>44020.188742837898</v>
      </c>
      <c r="O110">
        <v>0</v>
      </c>
      <c r="P110">
        <v>0</v>
      </c>
      <c r="Q110" s="25"/>
    </row>
    <row r="111" spans="1:17" hidden="1" outlineLevel="3" x14ac:dyDescent="0.25">
      <c r="A111" t="s">
        <v>18</v>
      </c>
      <c r="B111" t="s">
        <v>319</v>
      </c>
      <c r="C111" t="s">
        <v>401</v>
      </c>
      <c r="D111" t="s">
        <v>5</v>
      </c>
      <c r="E111" t="s">
        <v>86</v>
      </c>
      <c r="F111">
        <v>1139956</v>
      </c>
      <c r="G111">
        <v>1218.54847769913</v>
      </c>
      <c r="H111">
        <v>1218.54847769913</v>
      </c>
      <c r="O111">
        <v>0</v>
      </c>
      <c r="P111">
        <v>0</v>
      </c>
      <c r="Q111" s="25"/>
    </row>
    <row r="112" spans="1:17" hidden="1" outlineLevel="3" x14ac:dyDescent="0.25">
      <c r="A112" t="s">
        <v>18</v>
      </c>
      <c r="B112" t="s">
        <v>319</v>
      </c>
      <c r="C112" t="s">
        <v>401</v>
      </c>
      <c r="D112" t="s">
        <v>5</v>
      </c>
      <c r="E112" t="s">
        <v>366</v>
      </c>
      <c r="F112">
        <v>197906</v>
      </c>
      <c r="G112">
        <v>2021.28974272554</v>
      </c>
      <c r="H112">
        <v>2021.28974272554</v>
      </c>
      <c r="O112">
        <v>0</v>
      </c>
      <c r="P112">
        <v>0</v>
      </c>
      <c r="Q112" s="25"/>
    </row>
    <row r="113" spans="1:17" hidden="1" outlineLevel="3" x14ac:dyDescent="0.25">
      <c r="A113" t="s">
        <v>18</v>
      </c>
      <c r="B113" t="s">
        <v>319</v>
      </c>
      <c r="C113" t="s">
        <v>401</v>
      </c>
      <c r="D113" t="s">
        <v>5</v>
      </c>
      <c r="E113" t="s">
        <v>254</v>
      </c>
      <c r="F113">
        <v>2314</v>
      </c>
      <c r="G113">
        <v>-668.46421750365096</v>
      </c>
      <c r="M113">
        <v>-668.46421750365096</v>
      </c>
      <c r="O113">
        <v>-668.46421750365096</v>
      </c>
      <c r="P113">
        <v>-668.46421750365096</v>
      </c>
      <c r="Q113" s="25"/>
    </row>
    <row r="114" spans="1:17" hidden="1" outlineLevel="3" x14ac:dyDescent="0.25">
      <c r="A114" t="s">
        <v>18</v>
      </c>
      <c r="B114" t="s">
        <v>319</v>
      </c>
      <c r="C114" t="s">
        <v>401</v>
      </c>
      <c r="D114" t="s">
        <v>5</v>
      </c>
      <c r="E114" t="s">
        <v>367</v>
      </c>
      <c r="F114">
        <v>1055140</v>
      </c>
      <c r="G114">
        <v>4171.8458600157301</v>
      </c>
      <c r="H114">
        <v>4212.6277946298196</v>
      </c>
      <c r="L114">
        <v>-40.7819346140883</v>
      </c>
      <c r="O114">
        <v>-40.7819346140883</v>
      </c>
      <c r="P114">
        <v>-40.7819346140883</v>
      </c>
      <c r="Q114" s="25"/>
    </row>
    <row r="115" spans="1:17" hidden="1" outlineLevel="3" x14ac:dyDescent="0.25">
      <c r="A115" t="s">
        <v>18</v>
      </c>
      <c r="B115" t="s">
        <v>319</v>
      </c>
      <c r="C115" t="s">
        <v>401</v>
      </c>
      <c r="D115" t="s">
        <v>5</v>
      </c>
      <c r="E115" t="s">
        <v>119</v>
      </c>
      <c r="F115">
        <v>78453</v>
      </c>
      <c r="G115">
        <v>39874.002921020103</v>
      </c>
      <c r="H115">
        <v>4456.9037186832902</v>
      </c>
      <c r="J115">
        <v>3476.2386248736102</v>
      </c>
      <c r="K115">
        <v>31940.860577463201</v>
      </c>
      <c r="O115">
        <v>35417.099202336809</v>
      </c>
      <c r="P115">
        <v>31940.860577463201</v>
      </c>
      <c r="Q115" s="25" t="s">
        <v>61</v>
      </c>
    </row>
    <row r="116" spans="1:17" hidden="1" outlineLevel="3" x14ac:dyDescent="0.25">
      <c r="A116" t="s">
        <v>18</v>
      </c>
      <c r="B116" t="s">
        <v>319</v>
      </c>
      <c r="C116" t="s">
        <v>401</v>
      </c>
      <c r="D116" t="s">
        <v>5</v>
      </c>
      <c r="E116" t="s">
        <v>432</v>
      </c>
      <c r="F116">
        <v>1158132</v>
      </c>
      <c r="G116">
        <v>1302.98842826649</v>
      </c>
      <c r="H116">
        <v>1302.98842826649</v>
      </c>
      <c r="O116">
        <v>0</v>
      </c>
      <c r="P116">
        <v>0</v>
      </c>
      <c r="Q116" s="25"/>
    </row>
    <row r="117" spans="1:17" hidden="1" outlineLevel="3" x14ac:dyDescent="0.25">
      <c r="A117" t="s">
        <v>18</v>
      </c>
      <c r="B117" t="s">
        <v>319</v>
      </c>
      <c r="C117" t="s">
        <v>401</v>
      </c>
      <c r="D117" t="s">
        <v>5</v>
      </c>
      <c r="E117" t="s">
        <v>257</v>
      </c>
      <c r="F117">
        <v>1052746</v>
      </c>
      <c r="G117">
        <v>333.05246601505399</v>
      </c>
      <c r="N117">
        <v>333.05246601505399</v>
      </c>
      <c r="O117">
        <v>333.05246601505399</v>
      </c>
      <c r="P117">
        <v>333.05246601505399</v>
      </c>
      <c r="Q117" s="25" t="s">
        <v>61</v>
      </c>
    </row>
    <row r="118" spans="1:17" hidden="1" outlineLevel="3" x14ac:dyDescent="0.25">
      <c r="A118" t="s">
        <v>18</v>
      </c>
      <c r="B118" t="s">
        <v>319</v>
      </c>
      <c r="C118" t="s">
        <v>401</v>
      </c>
      <c r="D118" t="s">
        <v>5</v>
      </c>
      <c r="E118" t="s">
        <v>372</v>
      </c>
      <c r="F118">
        <v>81703</v>
      </c>
      <c r="G118">
        <v>174.3961352657</v>
      </c>
      <c r="H118">
        <v>174.3961352657</v>
      </c>
      <c r="O118">
        <v>0</v>
      </c>
      <c r="P118">
        <v>0</v>
      </c>
      <c r="Q118" s="25"/>
    </row>
    <row r="119" spans="1:17" hidden="1" outlineLevel="3" x14ac:dyDescent="0.25">
      <c r="A119" t="s">
        <v>18</v>
      </c>
      <c r="B119" t="s">
        <v>319</v>
      </c>
      <c r="C119" t="s">
        <v>401</v>
      </c>
      <c r="D119" t="s">
        <v>5</v>
      </c>
      <c r="E119" t="s">
        <v>74</v>
      </c>
      <c r="F119">
        <v>222916</v>
      </c>
      <c r="G119">
        <v>5169.5876867767702</v>
      </c>
      <c r="H119">
        <v>5169.5876867767702</v>
      </c>
      <c r="O119">
        <v>0</v>
      </c>
      <c r="P119">
        <v>0</v>
      </c>
      <c r="Q119" s="25"/>
    </row>
    <row r="120" spans="1:17" hidden="1" outlineLevel="3" x14ac:dyDescent="0.25">
      <c r="A120" t="s">
        <v>18</v>
      </c>
      <c r="B120" t="s">
        <v>319</v>
      </c>
      <c r="C120" t="s">
        <v>401</v>
      </c>
      <c r="D120" t="s">
        <v>5</v>
      </c>
      <c r="E120" t="s">
        <v>88</v>
      </c>
      <c r="F120">
        <v>439796</v>
      </c>
      <c r="G120">
        <v>9840.5460060667301</v>
      </c>
      <c r="H120">
        <v>9840.5460060667301</v>
      </c>
      <c r="O120">
        <v>0</v>
      </c>
      <c r="P120">
        <v>0</v>
      </c>
      <c r="Q120" s="25"/>
    </row>
    <row r="121" spans="1:17" hidden="1" outlineLevel="3" x14ac:dyDescent="0.25">
      <c r="A121" t="s">
        <v>18</v>
      </c>
      <c r="B121" t="s">
        <v>319</v>
      </c>
      <c r="C121" t="s">
        <v>401</v>
      </c>
      <c r="D121" t="s">
        <v>5</v>
      </c>
      <c r="E121" t="s">
        <v>258</v>
      </c>
      <c r="F121">
        <v>263799</v>
      </c>
      <c r="G121">
        <v>856.42062689585396</v>
      </c>
      <c r="M121">
        <v>856.42062689585396</v>
      </c>
      <c r="O121">
        <v>856.42062689585396</v>
      </c>
      <c r="P121">
        <v>856.42062689585396</v>
      </c>
      <c r="Q121" s="25" t="s">
        <v>61</v>
      </c>
    </row>
    <row r="122" spans="1:17" hidden="1" outlineLevel="3" x14ac:dyDescent="0.25">
      <c r="A122" t="s">
        <v>18</v>
      </c>
      <c r="B122" t="s">
        <v>319</v>
      </c>
      <c r="C122" t="s">
        <v>401</v>
      </c>
      <c r="D122" t="s">
        <v>5</v>
      </c>
      <c r="E122" t="s">
        <v>433</v>
      </c>
      <c r="F122">
        <v>85851</v>
      </c>
      <c r="G122">
        <v>0</v>
      </c>
      <c r="H122">
        <v>416.86327378946203</v>
      </c>
      <c r="I122">
        <v>-416.86327378946203</v>
      </c>
      <c r="O122">
        <v>0</v>
      </c>
      <c r="P122">
        <v>0</v>
      </c>
      <c r="Q122" s="25"/>
    </row>
    <row r="123" spans="1:17" hidden="1" outlineLevel="3" x14ac:dyDescent="0.25">
      <c r="A123" t="s">
        <v>18</v>
      </c>
      <c r="B123" t="s">
        <v>319</v>
      </c>
      <c r="C123" t="s">
        <v>401</v>
      </c>
      <c r="D123" t="s">
        <v>5</v>
      </c>
      <c r="E123" t="s">
        <v>373</v>
      </c>
      <c r="F123">
        <v>1024699</v>
      </c>
      <c r="G123">
        <v>9893.4614088304697</v>
      </c>
      <c r="K123">
        <v>9893.4614088304697</v>
      </c>
      <c r="O123">
        <v>9893.4614088304697</v>
      </c>
      <c r="P123">
        <v>9893.4614088304697</v>
      </c>
      <c r="Q123" s="25" t="s">
        <v>61</v>
      </c>
    </row>
    <row r="124" spans="1:17" hidden="1" outlineLevel="3" x14ac:dyDescent="0.25">
      <c r="A124" t="s">
        <v>18</v>
      </c>
      <c r="B124" t="s">
        <v>319</v>
      </c>
      <c r="C124" t="s">
        <v>401</v>
      </c>
      <c r="D124" t="s">
        <v>5</v>
      </c>
      <c r="E124" t="s">
        <v>374</v>
      </c>
      <c r="F124">
        <v>443105</v>
      </c>
      <c r="G124">
        <v>385.10279743848997</v>
      </c>
      <c r="H124">
        <v>385.10279743848997</v>
      </c>
      <c r="O124">
        <v>0</v>
      </c>
      <c r="P124">
        <v>0</v>
      </c>
      <c r="Q124" s="25"/>
    </row>
    <row r="125" spans="1:17" hidden="1" outlineLevel="3" x14ac:dyDescent="0.25">
      <c r="A125" t="s">
        <v>18</v>
      </c>
      <c r="B125" t="s">
        <v>319</v>
      </c>
      <c r="C125" t="s">
        <v>401</v>
      </c>
      <c r="D125" t="s">
        <v>5</v>
      </c>
      <c r="E125" t="s">
        <v>35</v>
      </c>
      <c r="F125">
        <v>87926</v>
      </c>
      <c r="G125">
        <v>24731.030221323399</v>
      </c>
      <c r="H125">
        <v>24731.030221323399</v>
      </c>
      <c r="O125">
        <v>0</v>
      </c>
      <c r="P125">
        <v>0</v>
      </c>
      <c r="Q125" s="25"/>
    </row>
    <row r="126" spans="1:17" hidden="1" outlineLevel="3" x14ac:dyDescent="0.25">
      <c r="A126" t="s">
        <v>18</v>
      </c>
      <c r="B126" t="s">
        <v>319</v>
      </c>
      <c r="C126" t="s">
        <v>401</v>
      </c>
      <c r="D126" t="s">
        <v>5</v>
      </c>
      <c r="E126" t="s">
        <v>434</v>
      </c>
      <c r="F126">
        <v>356114</v>
      </c>
      <c r="G126">
        <v>164.88035052241301</v>
      </c>
      <c r="H126">
        <v>164.88035052241301</v>
      </c>
      <c r="O126">
        <v>0</v>
      </c>
      <c r="P126">
        <v>0</v>
      </c>
      <c r="Q126" s="25"/>
    </row>
    <row r="127" spans="1:17" hidden="1" outlineLevel="3" x14ac:dyDescent="0.25">
      <c r="A127" t="s">
        <v>18</v>
      </c>
      <c r="B127" t="s">
        <v>319</v>
      </c>
      <c r="C127" t="s">
        <v>401</v>
      </c>
      <c r="D127" t="s">
        <v>5</v>
      </c>
      <c r="E127" t="s">
        <v>260</v>
      </c>
      <c r="F127">
        <v>1144711</v>
      </c>
      <c r="G127">
        <v>-1181.4627569935999</v>
      </c>
      <c r="L127">
        <v>-1116.3352432311001</v>
      </c>
      <c r="M127">
        <v>-65.127513762498594</v>
      </c>
      <c r="O127">
        <v>-1181.4627569935988</v>
      </c>
      <c r="P127">
        <v>-1181.4627569935988</v>
      </c>
      <c r="Q127" s="25"/>
    </row>
    <row r="128" spans="1:17" hidden="1" outlineLevel="3" x14ac:dyDescent="0.25">
      <c r="A128" t="s">
        <v>18</v>
      </c>
      <c r="B128" t="s">
        <v>319</v>
      </c>
      <c r="C128" t="s">
        <v>401</v>
      </c>
      <c r="D128" t="s">
        <v>5</v>
      </c>
      <c r="E128" t="s">
        <v>100</v>
      </c>
      <c r="F128">
        <v>407980</v>
      </c>
      <c r="G128">
        <v>4348.7136276822803</v>
      </c>
      <c r="H128">
        <v>4348.7136276822803</v>
      </c>
      <c r="O128">
        <v>0</v>
      </c>
      <c r="P128">
        <v>0</v>
      </c>
      <c r="Q128" s="25"/>
    </row>
    <row r="129" spans="1:17" hidden="1" outlineLevel="3" x14ac:dyDescent="0.25">
      <c r="A129" t="s">
        <v>18</v>
      </c>
      <c r="B129" t="s">
        <v>319</v>
      </c>
      <c r="C129" t="s">
        <v>401</v>
      </c>
      <c r="D129" t="s">
        <v>5</v>
      </c>
      <c r="E129" t="s">
        <v>263</v>
      </c>
      <c r="F129">
        <v>457437</v>
      </c>
      <c r="G129">
        <v>9615.38029434895</v>
      </c>
      <c r="H129">
        <v>8790.6864397258705</v>
      </c>
      <c r="M129">
        <v>824.69385462307605</v>
      </c>
      <c r="O129">
        <v>824.69385462307605</v>
      </c>
      <c r="P129">
        <v>824.69385462307605</v>
      </c>
      <c r="Q129" s="25" t="s">
        <v>61</v>
      </c>
    </row>
    <row r="130" spans="1:17" hidden="1" outlineLevel="3" x14ac:dyDescent="0.25">
      <c r="A130" t="s">
        <v>18</v>
      </c>
      <c r="B130" t="s">
        <v>319</v>
      </c>
      <c r="C130" t="s">
        <v>401</v>
      </c>
      <c r="D130" t="s">
        <v>5</v>
      </c>
      <c r="E130" t="s">
        <v>377</v>
      </c>
      <c r="F130">
        <v>1078489</v>
      </c>
      <c r="G130">
        <v>0</v>
      </c>
      <c r="L130">
        <v>0</v>
      </c>
      <c r="O130">
        <v>0</v>
      </c>
      <c r="P130">
        <v>0</v>
      </c>
      <c r="Q130" s="25"/>
    </row>
    <row r="131" spans="1:17" hidden="1" outlineLevel="3" x14ac:dyDescent="0.25">
      <c r="A131" t="s">
        <v>18</v>
      </c>
      <c r="B131" t="s">
        <v>319</v>
      </c>
      <c r="C131" t="s">
        <v>401</v>
      </c>
      <c r="D131" t="s">
        <v>5</v>
      </c>
      <c r="E131" t="s">
        <v>140</v>
      </c>
      <c r="F131">
        <v>3303</v>
      </c>
      <c r="G131">
        <v>22587.686776766699</v>
      </c>
      <c r="H131">
        <v>20901.7638467588</v>
      </c>
      <c r="K131">
        <v>1685.92293000786</v>
      </c>
      <c r="O131">
        <v>1685.92293000786</v>
      </c>
      <c r="P131">
        <v>1685.92293000786</v>
      </c>
      <c r="Q131" s="25" t="s">
        <v>61</v>
      </c>
    </row>
    <row r="132" spans="1:17" hidden="1" outlineLevel="3" x14ac:dyDescent="0.25">
      <c r="A132" t="s">
        <v>18</v>
      </c>
      <c r="B132" t="s">
        <v>319</v>
      </c>
      <c r="C132" t="s">
        <v>401</v>
      </c>
      <c r="D132" t="s">
        <v>5</v>
      </c>
      <c r="E132" t="s">
        <v>265</v>
      </c>
      <c r="F132">
        <v>492656</v>
      </c>
      <c r="G132">
        <v>4076.8340635883601</v>
      </c>
      <c r="L132">
        <v>4076.8340635883601</v>
      </c>
      <c r="O132">
        <v>4076.8340635883601</v>
      </c>
      <c r="P132">
        <v>4076.8340635883601</v>
      </c>
      <c r="Q132" s="25" t="s">
        <v>61</v>
      </c>
    </row>
    <row r="133" spans="1:17" hidden="1" outlineLevel="3" x14ac:dyDescent="0.25">
      <c r="A133" t="s">
        <v>18</v>
      </c>
      <c r="B133" t="s">
        <v>319</v>
      </c>
      <c r="C133" t="s">
        <v>401</v>
      </c>
      <c r="D133" t="s">
        <v>5</v>
      </c>
      <c r="E133" t="s">
        <v>435</v>
      </c>
      <c r="F133">
        <v>79991</v>
      </c>
      <c r="G133">
        <v>405.49376474553401</v>
      </c>
      <c r="H133">
        <v>405.49376474553401</v>
      </c>
      <c r="O133">
        <v>0</v>
      </c>
      <c r="P133">
        <v>0</v>
      </c>
      <c r="Q133" s="25"/>
    </row>
    <row r="134" spans="1:17" hidden="1" outlineLevel="3" x14ac:dyDescent="0.25">
      <c r="A134" t="s">
        <v>18</v>
      </c>
      <c r="B134" t="s">
        <v>319</v>
      </c>
      <c r="C134" t="s">
        <v>401</v>
      </c>
      <c r="D134" t="s">
        <v>5</v>
      </c>
      <c r="E134" t="s">
        <v>378</v>
      </c>
      <c r="F134">
        <v>1150209</v>
      </c>
      <c r="G134">
        <v>212.06605999325899</v>
      </c>
      <c r="H134">
        <v>212.06605999325899</v>
      </c>
      <c r="O134">
        <v>0</v>
      </c>
      <c r="P134">
        <v>0</v>
      </c>
      <c r="Q134" s="25"/>
    </row>
    <row r="135" spans="1:17" hidden="1" outlineLevel="3" x14ac:dyDescent="0.25">
      <c r="A135" t="s">
        <v>18</v>
      </c>
      <c r="B135" t="s">
        <v>319</v>
      </c>
      <c r="C135" t="s">
        <v>401</v>
      </c>
      <c r="D135" t="s">
        <v>5</v>
      </c>
      <c r="E135" t="s">
        <v>268</v>
      </c>
      <c r="F135">
        <v>1018099</v>
      </c>
      <c r="G135">
        <v>8591.4616335243209</v>
      </c>
      <c r="H135">
        <v>8591.4616335243209</v>
      </c>
      <c r="O135">
        <v>0</v>
      </c>
      <c r="P135">
        <v>0</v>
      </c>
      <c r="Q135" s="25"/>
    </row>
    <row r="136" spans="1:17" hidden="1" outlineLevel="3" x14ac:dyDescent="0.25">
      <c r="A136" t="s">
        <v>18</v>
      </c>
      <c r="B136" t="s">
        <v>319</v>
      </c>
      <c r="C136" t="s">
        <v>401</v>
      </c>
      <c r="D136" t="s">
        <v>5</v>
      </c>
      <c r="E136" t="s">
        <v>269</v>
      </c>
      <c r="F136">
        <v>1042481</v>
      </c>
      <c r="G136">
        <v>3587.58566453208</v>
      </c>
      <c r="H136">
        <v>3587.58566453208</v>
      </c>
      <c r="O136">
        <v>0</v>
      </c>
      <c r="P136">
        <v>0</v>
      </c>
      <c r="Q136" s="25"/>
    </row>
    <row r="137" spans="1:17" hidden="1" outlineLevel="3" x14ac:dyDescent="0.25">
      <c r="A137" t="s">
        <v>18</v>
      </c>
      <c r="B137" t="s">
        <v>319</v>
      </c>
      <c r="C137" t="s">
        <v>401</v>
      </c>
      <c r="D137" t="s">
        <v>5</v>
      </c>
      <c r="E137" t="s">
        <v>270</v>
      </c>
      <c r="F137">
        <v>456161</v>
      </c>
      <c r="G137">
        <v>-301.58409167509302</v>
      </c>
      <c r="L137">
        <v>-301.58409167509302</v>
      </c>
      <c r="O137">
        <v>-301.58409167509302</v>
      </c>
      <c r="P137">
        <v>-301.58409167509302</v>
      </c>
      <c r="Q137" s="25"/>
    </row>
    <row r="138" spans="1:17" hidden="1" outlineLevel="3" x14ac:dyDescent="0.25">
      <c r="A138" t="s">
        <v>18</v>
      </c>
      <c r="B138" t="s">
        <v>319</v>
      </c>
      <c r="C138" t="s">
        <v>401</v>
      </c>
      <c r="D138" t="s">
        <v>5</v>
      </c>
      <c r="E138" t="s">
        <v>436</v>
      </c>
      <c r="F138">
        <v>331903</v>
      </c>
      <c r="G138">
        <v>8005.8195708347403</v>
      </c>
      <c r="I138">
        <v>8005.8195708347403</v>
      </c>
      <c r="O138">
        <v>0</v>
      </c>
      <c r="P138">
        <v>0</v>
      </c>
      <c r="Q138" s="25"/>
    </row>
    <row r="139" spans="1:17" hidden="1" outlineLevel="3" x14ac:dyDescent="0.25">
      <c r="A139" t="s">
        <v>18</v>
      </c>
      <c r="B139" t="s">
        <v>319</v>
      </c>
      <c r="C139" t="s">
        <v>401</v>
      </c>
      <c r="D139" t="s">
        <v>5</v>
      </c>
      <c r="E139" t="s">
        <v>271</v>
      </c>
      <c r="F139">
        <v>11398</v>
      </c>
      <c r="G139">
        <v>15168.9136052129</v>
      </c>
      <c r="H139">
        <v>15168.9136052129</v>
      </c>
      <c r="O139">
        <v>0</v>
      </c>
      <c r="P139">
        <v>0</v>
      </c>
      <c r="Q139" s="25"/>
    </row>
    <row r="140" spans="1:17" hidden="1" outlineLevel="3" x14ac:dyDescent="0.25">
      <c r="A140" t="s">
        <v>18</v>
      </c>
      <c r="B140" t="s">
        <v>319</v>
      </c>
      <c r="C140" t="s">
        <v>401</v>
      </c>
      <c r="D140" t="s">
        <v>5</v>
      </c>
      <c r="E140" t="s">
        <v>380</v>
      </c>
      <c r="F140">
        <v>244658</v>
      </c>
      <c r="G140">
        <v>914.20065161217804</v>
      </c>
      <c r="H140">
        <v>914.20065161217804</v>
      </c>
      <c r="O140">
        <v>0</v>
      </c>
      <c r="P140">
        <v>0</v>
      </c>
      <c r="Q140" s="25"/>
    </row>
    <row r="141" spans="1:17" hidden="1" outlineLevel="3" x14ac:dyDescent="0.25">
      <c r="A141" t="s">
        <v>18</v>
      </c>
      <c r="B141" t="s">
        <v>319</v>
      </c>
      <c r="C141" t="s">
        <v>401</v>
      </c>
      <c r="D141" t="s">
        <v>5</v>
      </c>
      <c r="E141" t="s">
        <v>274</v>
      </c>
      <c r="F141">
        <v>447443</v>
      </c>
      <c r="G141">
        <v>14273.4074823054</v>
      </c>
      <c r="K141">
        <v>14273.4074823054</v>
      </c>
      <c r="O141">
        <v>14273.4074823054</v>
      </c>
      <c r="P141">
        <v>14273.4074823054</v>
      </c>
      <c r="Q141" s="25" t="s">
        <v>61</v>
      </c>
    </row>
    <row r="142" spans="1:17" hidden="1" outlineLevel="3" x14ac:dyDescent="0.25">
      <c r="A142" t="s">
        <v>18</v>
      </c>
      <c r="B142" t="s">
        <v>319</v>
      </c>
      <c r="C142" t="s">
        <v>401</v>
      </c>
      <c r="D142" t="s">
        <v>5</v>
      </c>
      <c r="E142" t="s">
        <v>275</v>
      </c>
      <c r="F142">
        <v>87222</v>
      </c>
      <c r="G142">
        <v>13366.284687113801</v>
      </c>
      <c r="K142">
        <v>13366.284687113801</v>
      </c>
      <c r="O142">
        <v>13366.284687113801</v>
      </c>
      <c r="P142">
        <v>13366.284687113801</v>
      </c>
      <c r="Q142" s="25" t="s">
        <v>61</v>
      </c>
    </row>
    <row r="143" spans="1:17" hidden="1" outlineLevel="3" x14ac:dyDescent="0.25">
      <c r="A143" t="s">
        <v>18</v>
      </c>
      <c r="B143" t="s">
        <v>319</v>
      </c>
      <c r="C143" t="s">
        <v>401</v>
      </c>
      <c r="D143" t="s">
        <v>5</v>
      </c>
      <c r="E143" t="s">
        <v>382</v>
      </c>
      <c r="F143">
        <v>1152537</v>
      </c>
      <c r="G143">
        <v>12551.8031681834</v>
      </c>
      <c r="I143">
        <v>1125.9746095944299</v>
      </c>
      <c r="L143">
        <v>11425.828558588901</v>
      </c>
      <c r="O143">
        <v>11425.828558588901</v>
      </c>
      <c r="P143">
        <v>11425.828558588901</v>
      </c>
      <c r="Q143" s="25" t="s">
        <v>61</v>
      </c>
    </row>
    <row r="144" spans="1:17" hidden="1" outlineLevel="3" x14ac:dyDescent="0.25">
      <c r="A144" t="s">
        <v>18</v>
      </c>
      <c r="B144" t="s">
        <v>319</v>
      </c>
      <c r="C144" t="s">
        <v>401</v>
      </c>
      <c r="D144" t="s">
        <v>5</v>
      </c>
      <c r="E144" t="s">
        <v>437</v>
      </c>
      <c r="F144">
        <v>346325</v>
      </c>
      <c r="G144">
        <v>435.00730255027503</v>
      </c>
      <c r="H144">
        <v>435.00730255027503</v>
      </c>
      <c r="O144">
        <v>0</v>
      </c>
      <c r="P144">
        <v>0</v>
      </c>
      <c r="Q144" s="25"/>
    </row>
    <row r="145" spans="1:17" hidden="1" outlineLevel="3" x14ac:dyDescent="0.25">
      <c r="A145" t="s">
        <v>18</v>
      </c>
      <c r="B145" t="s">
        <v>319</v>
      </c>
      <c r="C145" t="s">
        <v>401</v>
      </c>
      <c r="D145" t="s">
        <v>5</v>
      </c>
      <c r="E145" t="s">
        <v>277</v>
      </c>
      <c r="F145">
        <v>9419</v>
      </c>
      <c r="G145">
        <v>1199.4495000561701</v>
      </c>
      <c r="H145">
        <v>1789.5180316818301</v>
      </c>
      <c r="I145">
        <v>-590.06853162565994</v>
      </c>
      <c r="O145">
        <v>0</v>
      </c>
      <c r="P145">
        <v>0</v>
      </c>
      <c r="Q145" s="25"/>
    </row>
    <row r="146" spans="1:17" hidden="1" outlineLevel="3" x14ac:dyDescent="0.25">
      <c r="A146" t="s">
        <v>18</v>
      </c>
      <c r="B146" t="s">
        <v>319</v>
      </c>
      <c r="C146" t="s">
        <v>401</v>
      </c>
      <c r="D146" t="s">
        <v>5</v>
      </c>
      <c r="E146" t="s">
        <v>278</v>
      </c>
      <c r="F146">
        <v>4098</v>
      </c>
      <c r="G146">
        <v>1759.06077968768</v>
      </c>
      <c r="H146">
        <v>1759.06077968768</v>
      </c>
      <c r="O146">
        <v>0</v>
      </c>
      <c r="P146">
        <v>0</v>
      </c>
      <c r="Q146" s="25"/>
    </row>
    <row r="147" spans="1:17" hidden="1" outlineLevel="3" x14ac:dyDescent="0.25">
      <c r="A147" t="s">
        <v>18</v>
      </c>
      <c r="B147" t="s">
        <v>319</v>
      </c>
      <c r="C147" t="s">
        <v>401</v>
      </c>
      <c r="D147" t="s">
        <v>5</v>
      </c>
      <c r="E147" t="s">
        <v>279</v>
      </c>
      <c r="F147">
        <v>30165</v>
      </c>
      <c r="G147">
        <v>203.684979215818</v>
      </c>
      <c r="I147">
        <v>203.684979215818</v>
      </c>
      <c r="O147">
        <v>0</v>
      </c>
      <c r="P147">
        <v>0</v>
      </c>
      <c r="Q147" s="25"/>
    </row>
    <row r="148" spans="1:17" hidden="1" outlineLevel="3" x14ac:dyDescent="0.25">
      <c r="A148" t="s">
        <v>18</v>
      </c>
      <c r="B148" t="s">
        <v>319</v>
      </c>
      <c r="C148" t="s">
        <v>401</v>
      </c>
      <c r="D148" t="s">
        <v>5</v>
      </c>
      <c r="E148" t="s">
        <v>39</v>
      </c>
      <c r="F148">
        <v>1005147</v>
      </c>
      <c r="G148">
        <v>1649.3427704752301</v>
      </c>
      <c r="M148">
        <v>1649.3427704752301</v>
      </c>
      <c r="O148">
        <v>1649.3427704752301</v>
      </c>
      <c r="P148">
        <v>1649.3427704752301</v>
      </c>
      <c r="Q148" s="25" t="s">
        <v>61</v>
      </c>
    </row>
    <row r="149" spans="1:17" hidden="1" outlineLevel="3" x14ac:dyDescent="0.25">
      <c r="A149" t="s">
        <v>18</v>
      </c>
      <c r="B149" t="s">
        <v>319</v>
      </c>
      <c r="C149" t="s">
        <v>401</v>
      </c>
      <c r="D149" t="s">
        <v>5</v>
      </c>
      <c r="E149" t="s">
        <v>281</v>
      </c>
      <c r="F149">
        <v>6724</v>
      </c>
      <c r="G149">
        <v>1743.56813841141</v>
      </c>
      <c r="H149">
        <v>1155.66790248287</v>
      </c>
      <c r="K149">
        <v>587.90023592854698</v>
      </c>
      <c r="O149">
        <v>587.90023592854698</v>
      </c>
      <c r="P149">
        <v>587.90023592854698</v>
      </c>
      <c r="Q149" s="25" t="s">
        <v>61</v>
      </c>
    </row>
    <row r="150" spans="1:17" hidden="1" outlineLevel="3" x14ac:dyDescent="0.25">
      <c r="A150" t="s">
        <v>18</v>
      </c>
      <c r="B150" t="s">
        <v>319</v>
      </c>
      <c r="C150" t="s">
        <v>401</v>
      </c>
      <c r="D150" t="s">
        <v>5</v>
      </c>
      <c r="E150" t="s">
        <v>282</v>
      </c>
      <c r="F150">
        <v>84591</v>
      </c>
      <c r="G150">
        <v>1030.3898438377701</v>
      </c>
      <c r="H150">
        <v>1030.3786091450399</v>
      </c>
      <c r="I150">
        <v>1380.0696550949301</v>
      </c>
      <c r="L150">
        <v>-1380.0584204022</v>
      </c>
      <c r="O150">
        <v>-1380.0584204022</v>
      </c>
      <c r="P150">
        <v>-1380.0584204022</v>
      </c>
      <c r="Q150" s="25"/>
    </row>
    <row r="151" spans="1:17" hidden="1" outlineLevel="3" x14ac:dyDescent="0.25">
      <c r="A151" t="s">
        <v>18</v>
      </c>
      <c r="B151" t="s">
        <v>319</v>
      </c>
      <c r="C151" t="s">
        <v>401</v>
      </c>
      <c r="D151" t="s">
        <v>5</v>
      </c>
      <c r="E151" t="s">
        <v>91</v>
      </c>
      <c r="F151">
        <v>2836</v>
      </c>
      <c r="G151">
        <v>31302.617683406399</v>
      </c>
      <c r="H151">
        <v>29035.333108639501</v>
      </c>
      <c r="I151">
        <v>-129.14279294461301</v>
      </c>
      <c r="K151">
        <v>2396.4273677114902</v>
      </c>
      <c r="O151">
        <v>2396.4273677114902</v>
      </c>
      <c r="P151">
        <v>2396.4273677114902</v>
      </c>
      <c r="Q151" s="25" t="s">
        <v>61</v>
      </c>
    </row>
    <row r="152" spans="1:17" hidden="1" outlineLevel="3" x14ac:dyDescent="0.25">
      <c r="A152" t="s">
        <v>18</v>
      </c>
      <c r="B152" t="s">
        <v>319</v>
      </c>
      <c r="C152" t="s">
        <v>401</v>
      </c>
      <c r="D152" t="s">
        <v>5</v>
      </c>
      <c r="E152" t="s">
        <v>438</v>
      </c>
      <c r="F152">
        <v>10622</v>
      </c>
      <c r="G152">
        <v>85642.062689585393</v>
      </c>
      <c r="H152">
        <v>85642.062689585393</v>
      </c>
      <c r="O152">
        <v>0</v>
      </c>
      <c r="P152">
        <v>0</v>
      </c>
      <c r="Q152" s="25"/>
    </row>
    <row r="153" spans="1:17" hidden="1" outlineLevel="3" x14ac:dyDescent="0.25">
      <c r="A153" t="s">
        <v>18</v>
      </c>
      <c r="B153" t="s">
        <v>319</v>
      </c>
      <c r="C153" t="s">
        <v>401</v>
      </c>
      <c r="D153" t="s">
        <v>5</v>
      </c>
      <c r="E153" t="s">
        <v>439</v>
      </c>
      <c r="F153">
        <v>392890</v>
      </c>
      <c r="G153">
        <v>491.75373553533302</v>
      </c>
      <c r="H153">
        <v>491.75373553533302</v>
      </c>
      <c r="O153">
        <v>0</v>
      </c>
      <c r="P153">
        <v>0</v>
      </c>
      <c r="Q153" s="25"/>
    </row>
    <row r="154" spans="1:17" hidden="1" outlineLevel="3" x14ac:dyDescent="0.25">
      <c r="A154" t="s">
        <v>18</v>
      </c>
      <c r="B154" t="s">
        <v>319</v>
      </c>
      <c r="C154" t="s">
        <v>401</v>
      </c>
      <c r="D154" t="s">
        <v>5</v>
      </c>
      <c r="E154" t="s">
        <v>95</v>
      </c>
      <c r="F154">
        <v>5826</v>
      </c>
      <c r="G154">
        <v>12174.924165824101</v>
      </c>
      <c r="H154">
        <v>1143.4220874059099</v>
      </c>
      <c r="I154">
        <v>11031.5020784182</v>
      </c>
      <c r="O154">
        <v>0</v>
      </c>
      <c r="P154">
        <v>0</v>
      </c>
      <c r="Q154" s="25"/>
    </row>
    <row r="155" spans="1:17" hidden="1" outlineLevel="3" x14ac:dyDescent="0.25">
      <c r="A155" t="s">
        <v>18</v>
      </c>
      <c r="B155" t="s">
        <v>319</v>
      </c>
      <c r="C155" t="s">
        <v>401</v>
      </c>
      <c r="D155" t="s">
        <v>5</v>
      </c>
      <c r="E155" t="s">
        <v>283</v>
      </c>
      <c r="F155">
        <v>5747</v>
      </c>
      <c r="G155">
        <v>23627.435119649501</v>
      </c>
      <c r="H155">
        <v>24442.0963936636</v>
      </c>
      <c r="M155">
        <v>-814.66127401415599</v>
      </c>
      <c r="O155">
        <v>-814.66127401415599</v>
      </c>
      <c r="P155">
        <v>-814.66127401415599</v>
      </c>
      <c r="Q155" s="25"/>
    </row>
    <row r="156" spans="1:17" hidden="1" outlineLevel="3" x14ac:dyDescent="0.25">
      <c r="A156" t="s">
        <v>18</v>
      </c>
      <c r="B156" t="s">
        <v>319</v>
      </c>
      <c r="C156" t="s">
        <v>401</v>
      </c>
      <c r="D156" t="s">
        <v>5</v>
      </c>
      <c r="E156" t="s">
        <v>385</v>
      </c>
      <c r="F156">
        <v>5744</v>
      </c>
      <c r="G156">
        <v>446.72508706886902</v>
      </c>
      <c r="H156">
        <v>446.72508706886902</v>
      </c>
      <c r="O156">
        <v>0</v>
      </c>
      <c r="P156">
        <v>0</v>
      </c>
      <c r="Q156" s="25"/>
    </row>
    <row r="157" spans="1:17" hidden="1" outlineLevel="3" x14ac:dyDescent="0.25">
      <c r="A157" t="s">
        <v>18</v>
      </c>
      <c r="B157" t="s">
        <v>319</v>
      </c>
      <c r="C157" t="s">
        <v>401</v>
      </c>
      <c r="D157" t="s">
        <v>5</v>
      </c>
      <c r="E157" t="s">
        <v>284</v>
      </c>
      <c r="F157">
        <v>10922</v>
      </c>
      <c r="G157">
        <v>1139.43377148635</v>
      </c>
      <c r="I157">
        <v>1139.43377148635</v>
      </c>
      <c r="O157">
        <v>0</v>
      </c>
      <c r="P157">
        <v>0</v>
      </c>
      <c r="Q157" s="25"/>
    </row>
    <row r="158" spans="1:17" hidden="1" outlineLevel="3" x14ac:dyDescent="0.25">
      <c r="A158" t="s">
        <v>18</v>
      </c>
      <c r="B158" t="s">
        <v>319</v>
      </c>
      <c r="C158" t="s">
        <v>401</v>
      </c>
      <c r="D158" t="s">
        <v>5</v>
      </c>
      <c r="E158" t="s">
        <v>286</v>
      </c>
      <c r="F158">
        <v>7177</v>
      </c>
      <c r="G158">
        <v>2079.18211436917</v>
      </c>
      <c r="H158">
        <v>2079.18211436917</v>
      </c>
      <c r="O158">
        <v>0</v>
      </c>
      <c r="P158">
        <v>0</v>
      </c>
      <c r="Q158" s="25"/>
    </row>
    <row r="159" spans="1:17" hidden="1" outlineLevel="3" x14ac:dyDescent="0.25">
      <c r="A159" t="s">
        <v>18</v>
      </c>
      <c r="B159" t="s">
        <v>319</v>
      </c>
      <c r="C159" t="s">
        <v>401</v>
      </c>
      <c r="D159" t="s">
        <v>5</v>
      </c>
      <c r="E159" t="s">
        <v>126</v>
      </c>
      <c r="F159">
        <v>12416</v>
      </c>
      <c r="G159">
        <v>59.566340860577498</v>
      </c>
      <c r="L159">
        <v>59.566340860577498</v>
      </c>
      <c r="O159">
        <v>59.566340860577498</v>
      </c>
      <c r="P159">
        <v>59.566340860577498</v>
      </c>
      <c r="Q159" s="25" t="s">
        <v>61</v>
      </c>
    </row>
    <row r="160" spans="1:17" hidden="1" outlineLevel="3" x14ac:dyDescent="0.25">
      <c r="A160" t="s">
        <v>18</v>
      </c>
      <c r="B160" t="s">
        <v>319</v>
      </c>
      <c r="C160" t="s">
        <v>401</v>
      </c>
      <c r="D160" t="s">
        <v>5</v>
      </c>
      <c r="E160" t="s">
        <v>288</v>
      </c>
      <c r="F160">
        <v>4486</v>
      </c>
      <c r="G160">
        <v>-45.264577013818702</v>
      </c>
      <c r="N160">
        <v>-45.264577013818702</v>
      </c>
      <c r="O160">
        <v>-45.264577013818702</v>
      </c>
      <c r="P160">
        <v>-45.264577013818702</v>
      </c>
      <c r="Q160" s="25"/>
    </row>
    <row r="161" spans="1:17" hidden="1" outlineLevel="3" x14ac:dyDescent="0.25">
      <c r="A161" t="s">
        <v>18</v>
      </c>
      <c r="B161" t="s">
        <v>319</v>
      </c>
      <c r="C161" t="s">
        <v>401</v>
      </c>
      <c r="D161" t="s">
        <v>5</v>
      </c>
      <c r="E161" t="s">
        <v>289</v>
      </c>
      <c r="F161">
        <v>2837</v>
      </c>
      <c r="G161">
        <v>5571.5200539265297</v>
      </c>
      <c r="H161">
        <v>5571.5200539265297</v>
      </c>
      <c r="O161">
        <v>0</v>
      </c>
      <c r="P161">
        <v>0</v>
      </c>
      <c r="Q161" s="25"/>
    </row>
    <row r="162" spans="1:17" hidden="1" outlineLevel="3" x14ac:dyDescent="0.25">
      <c r="A162" t="s">
        <v>18</v>
      </c>
      <c r="B162" t="s">
        <v>319</v>
      </c>
      <c r="C162" t="s">
        <v>401</v>
      </c>
      <c r="D162" t="s">
        <v>5</v>
      </c>
      <c r="E162" t="s">
        <v>290</v>
      </c>
      <c r="F162">
        <v>2906</v>
      </c>
      <c r="G162">
        <v>6556.6116166722804</v>
      </c>
      <c r="H162">
        <v>6556.6116166722804</v>
      </c>
      <c r="O162">
        <v>0</v>
      </c>
      <c r="P162">
        <v>0</v>
      </c>
      <c r="Q162" s="25"/>
    </row>
    <row r="163" spans="1:17" hidden="1" outlineLevel="3" x14ac:dyDescent="0.25">
      <c r="A163" t="s">
        <v>18</v>
      </c>
      <c r="B163" t="s">
        <v>319</v>
      </c>
      <c r="C163" t="s">
        <v>401</v>
      </c>
      <c r="D163" t="s">
        <v>5</v>
      </c>
      <c r="E163" t="s">
        <v>386</v>
      </c>
      <c r="F163">
        <v>82476</v>
      </c>
      <c r="G163">
        <v>6703.1906527356496</v>
      </c>
      <c r="I163">
        <v>3371.2504213009802</v>
      </c>
      <c r="J163">
        <v>3331.9402314346698</v>
      </c>
      <c r="O163">
        <v>3331.9402314346698</v>
      </c>
      <c r="P163">
        <v>0</v>
      </c>
      <c r="Q163" s="25"/>
    </row>
    <row r="164" spans="1:17" hidden="1" outlineLevel="3" x14ac:dyDescent="0.25">
      <c r="A164" t="s">
        <v>18</v>
      </c>
      <c r="B164" t="s">
        <v>319</v>
      </c>
      <c r="C164" t="s">
        <v>401</v>
      </c>
      <c r="D164" t="s">
        <v>5</v>
      </c>
      <c r="E164" t="s">
        <v>292</v>
      </c>
      <c r="F164">
        <v>8842</v>
      </c>
      <c r="G164">
        <v>21712.852488484401</v>
      </c>
      <c r="H164">
        <v>13471.171778451901</v>
      </c>
      <c r="I164">
        <v>8241.6807100325805</v>
      </c>
      <c r="O164">
        <v>0</v>
      </c>
      <c r="P164">
        <v>0</v>
      </c>
      <c r="Q164" s="25"/>
    </row>
    <row r="165" spans="1:17" hidden="1" outlineLevel="3" x14ac:dyDescent="0.25">
      <c r="A165" t="s">
        <v>18</v>
      </c>
      <c r="B165" t="s">
        <v>319</v>
      </c>
      <c r="C165" t="s">
        <v>401</v>
      </c>
      <c r="D165" t="s">
        <v>5</v>
      </c>
      <c r="E165" t="s">
        <v>293</v>
      </c>
      <c r="F165">
        <v>15268</v>
      </c>
      <c r="G165">
        <v>7450.2640152791801</v>
      </c>
      <c r="H165">
        <v>375.58701269520299</v>
      </c>
      <c r="I165">
        <v>7074.6770025839796</v>
      </c>
      <c r="O165">
        <v>0</v>
      </c>
      <c r="P165">
        <v>0</v>
      </c>
      <c r="Q165" s="25"/>
    </row>
    <row r="166" spans="1:17" hidden="1" outlineLevel="3" x14ac:dyDescent="0.25">
      <c r="A166" t="s">
        <v>18</v>
      </c>
      <c r="B166" t="s">
        <v>319</v>
      </c>
      <c r="C166" t="s">
        <v>401</v>
      </c>
      <c r="D166" t="s">
        <v>5</v>
      </c>
      <c r="E166" t="s">
        <v>294</v>
      </c>
      <c r="F166">
        <v>3281</v>
      </c>
      <c r="G166">
        <v>446.72508706886902</v>
      </c>
      <c r="H166">
        <v>446.72508706886902</v>
      </c>
      <c r="O166">
        <v>0</v>
      </c>
      <c r="P166">
        <v>0</v>
      </c>
      <c r="Q166" s="25"/>
    </row>
    <row r="167" spans="1:17" hidden="1" outlineLevel="3" x14ac:dyDescent="0.25">
      <c r="A167" t="s">
        <v>18</v>
      </c>
      <c r="B167" t="s">
        <v>319</v>
      </c>
      <c r="C167" t="s">
        <v>401</v>
      </c>
      <c r="D167" t="s">
        <v>5</v>
      </c>
      <c r="E167" t="s">
        <v>389</v>
      </c>
      <c r="F167">
        <v>3853</v>
      </c>
      <c r="G167">
        <v>27586.203797326099</v>
      </c>
      <c r="H167">
        <v>27586.203797326099</v>
      </c>
      <c r="O167">
        <v>0</v>
      </c>
      <c r="P167">
        <v>0</v>
      </c>
      <c r="Q167" s="25"/>
    </row>
    <row r="168" spans="1:17" hidden="1" outlineLevel="3" x14ac:dyDescent="0.25">
      <c r="A168" t="s">
        <v>18</v>
      </c>
      <c r="B168" t="s">
        <v>319</v>
      </c>
      <c r="C168" t="s">
        <v>401</v>
      </c>
      <c r="D168" t="s">
        <v>5</v>
      </c>
      <c r="E168" t="s">
        <v>41</v>
      </c>
      <c r="F168">
        <v>4458</v>
      </c>
      <c r="G168">
        <v>8471.7447477811493</v>
      </c>
      <c r="H168">
        <v>3812.81878440625</v>
      </c>
      <c r="I168">
        <v>4658.9259633748998</v>
      </c>
      <c r="O168">
        <v>0</v>
      </c>
      <c r="P168">
        <v>0</v>
      </c>
      <c r="Q168" s="25"/>
    </row>
    <row r="169" spans="1:17" hidden="1" outlineLevel="3" x14ac:dyDescent="0.25">
      <c r="A169" t="s">
        <v>18</v>
      </c>
      <c r="B169" t="s">
        <v>319</v>
      </c>
      <c r="C169" t="s">
        <v>401</v>
      </c>
      <c r="D169" t="s">
        <v>5</v>
      </c>
      <c r="E169" t="s">
        <v>440</v>
      </c>
      <c r="F169">
        <v>1153267</v>
      </c>
      <c r="G169">
        <v>141.77058757443001</v>
      </c>
      <c r="H169">
        <v>141.77058757443001</v>
      </c>
      <c r="O169">
        <v>0</v>
      </c>
      <c r="P169">
        <v>0</v>
      </c>
      <c r="Q169" s="25"/>
    </row>
    <row r="170" spans="1:17" hidden="1" outlineLevel="3" x14ac:dyDescent="0.25">
      <c r="A170" t="s">
        <v>18</v>
      </c>
      <c r="B170" t="s">
        <v>319</v>
      </c>
      <c r="C170" t="s">
        <v>401</v>
      </c>
      <c r="D170" t="s">
        <v>5</v>
      </c>
      <c r="E170" t="s">
        <v>390</v>
      </c>
      <c r="F170">
        <v>382779</v>
      </c>
      <c r="G170">
        <v>26.513874845522999</v>
      </c>
      <c r="J170">
        <v>26.513874845522999</v>
      </c>
      <c r="O170">
        <v>26.513874845522999</v>
      </c>
      <c r="P170">
        <v>0</v>
      </c>
      <c r="Q170" s="25"/>
    </row>
    <row r="171" spans="1:17" hidden="1" outlineLevel="3" x14ac:dyDescent="0.25">
      <c r="A171" t="s">
        <v>18</v>
      </c>
      <c r="B171" t="s">
        <v>319</v>
      </c>
      <c r="C171" t="s">
        <v>401</v>
      </c>
      <c r="D171" t="s">
        <v>5</v>
      </c>
      <c r="E171" t="s">
        <v>391</v>
      </c>
      <c r="F171">
        <v>302990</v>
      </c>
      <c r="G171">
        <v>31580.4403999551</v>
      </c>
      <c r="H171">
        <v>31580.4403999551</v>
      </c>
      <c r="O171">
        <v>0</v>
      </c>
      <c r="P171">
        <v>0</v>
      </c>
      <c r="Q171" s="25"/>
    </row>
    <row r="172" spans="1:17" hidden="1" outlineLevel="3" x14ac:dyDescent="0.25">
      <c r="A172" t="s">
        <v>18</v>
      </c>
      <c r="B172" t="s">
        <v>319</v>
      </c>
      <c r="C172" t="s">
        <v>401</v>
      </c>
      <c r="D172" t="s">
        <v>5</v>
      </c>
      <c r="E172" t="s">
        <v>441</v>
      </c>
      <c r="F172">
        <v>1056459</v>
      </c>
      <c r="G172">
        <v>9462.6334119761796</v>
      </c>
      <c r="H172">
        <v>9462.6334119761796</v>
      </c>
      <c r="O172">
        <v>0</v>
      </c>
      <c r="P172">
        <v>0</v>
      </c>
      <c r="Q172" s="25"/>
    </row>
    <row r="173" spans="1:17" hidden="1" outlineLevel="3" x14ac:dyDescent="0.25">
      <c r="A173" t="s">
        <v>18</v>
      </c>
      <c r="B173" t="s">
        <v>319</v>
      </c>
      <c r="C173" t="s">
        <v>401</v>
      </c>
      <c r="D173" t="s">
        <v>5</v>
      </c>
      <c r="E173" t="s">
        <v>127</v>
      </c>
      <c r="F173">
        <v>84034</v>
      </c>
      <c r="G173">
        <v>15547.8260869565</v>
      </c>
      <c r="H173">
        <v>15547.8260869565</v>
      </c>
      <c r="O173">
        <v>0</v>
      </c>
      <c r="P173">
        <v>0</v>
      </c>
      <c r="Q173" s="25"/>
    </row>
    <row r="174" spans="1:17" hidden="1" outlineLevel="3" x14ac:dyDescent="0.25">
      <c r="A174" t="s">
        <v>18</v>
      </c>
      <c r="B174" t="s">
        <v>319</v>
      </c>
      <c r="C174" t="s">
        <v>401</v>
      </c>
      <c r="D174" t="s">
        <v>5</v>
      </c>
      <c r="E174" t="s">
        <v>392</v>
      </c>
      <c r="F174">
        <v>379779</v>
      </c>
      <c r="G174">
        <v>7666.3183911919996</v>
      </c>
      <c r="H174">
        <v>7666.3183911919996</v>
      </c>
      <c r="O174">
        <v>0</v>
      </c>
      <c r="P174">
        <v>0</v>
      </c>
      <c r="Q174" s="25"/>
    </row>
    <row r="175" spans="1:17" hidden="1" outlineLevel="3" x14ac:dyDescent="0.25">
      <c r="A175" t="s">
        <v>18</v>
      </c>
      <c r="B175" t="s">
        <v>319</v>
      </c>
      <c r="C175" t="s">
        <v>401</v>
      </c>
      <c r="D175" t="s">
        <v>5</v>
      </c>
      <c r="E175" t="s">
        <v>297</v>
      </c>
      <c r="F175">
        <v>379807</v>
      </c>
      <c r="G175">
        <v>6746.8936074598396</v>
      </c>
      <c r="H175">
        <v>6746.8936074598396</v>
      </c>
      <c r="O175">
        <v>0</v>
      </c>
      <c r="P175">
        <v>0</v>
      </c>
      <c r="Q175" s="25"/>
    </row>
    <row r="176" spans="1:17" hidden="1" outlineLevel="3" x14ac:dyDescent="0.25">
      <c r="A176" t="s">
        <v>18</v>
      </c>
      <c r="B176" t="s">
        <v>319</v>
      </c>
      <c r="C176" t="s">
        <v>401</v>
      </c>
      <c r="D176" t="s">
        <v>5</v>
      </c>
      <c r="E176" t="s">
        <v>393</v>
      </c>
      <c r="F176">
        <v>424906</v>
      </c>
      <c r="G176">
        <v>5951.2751376249898</v>
      </c>
      <c r="H176">
        <v>5951.2751376249898</v>
      </c>
      <c r="O176">
        <v>0</v>
      </c>
      <c r="P176">
        <v>0</v>
      </c>
      <c r="Q176" s="25"/>
    </row>
    <row r="177" spans="1:17" hidden="1" outlineLevel="3" x14ac:dyDescent="0.25">
      <c r="A177" t="s">
        <v>18</v>
      </c>
      <c r="B177" t="s">
        <v>319</v>
      </c>
      <c r="C177" t="s">
        <v>401</v>
      </c>
      <c r="D177" t="s">
        <v>5</v>
      </c>
      <c r="E177" t="s">
        <v>442</v>
      </c>
      <c r="F177">
        <v>91168</v>
      </c>
      <c r="G177">
        <v>910.79653971463904</v>
      </c>
      <c r="H177">
        <v>910.79653971463904</v>
      </c>
      <c r="O177">
        <v>0</v>
      </c>
      <c r="P177">
        <v>0</v>
      </c>
      <c r="Q177" s="25"/>
    </row>
    <row r="178" spans="1:17" hidden="1" outlineLevel="3" x14ac:dyDescent="0.25">
      <c r="A178" t="s">
        <v>18</v>
      </c>
      <c r="B178" t="s">
        <v>303</v>
      </c>
      <c r="C178" t="s">
        <v>443</v>
      </c>
      <c r="D178" t="s">
        <v>5</v>
      </c>
      <c r="E178" t="s">
        <v>19</v>
      </c>
      <c r="F178">
        <v>2920</v>
      </c>
      <c r="G178">
        <v>144961.73463655799</v>
      </c>
      <c r="H178">
        <v>141387.45084821901</v>
      </c>
      <c r="I178">
        <v>-357.26322885069101</v>
      </c>
      <c r="K178">
        <v>3931.5470171890802</v>
      </c>
      <c r="O178">
        <v>3931.5470171890802</v>
      </c>
      <c r="P178">
        <v>3931.5470171890802</v>
      </c>
      <c r="Q178" s="25" t="s">
        <v>61</v>
      </c>
    </row>
    <row r="179" spans="1:17" hidden="1" outlineLevel="3" x14ac:dyDescent="0.25">
      <c r="A179" t="s">
        <v>18</v>
      </c>
      <c r="B179" t="s">
        <v>303</v>
      </c>
      <c r="C179" t="s">
        <v>443</v>
      </c>
      <c r="D179" t="s">
        <v>5</v>
      </c>
      <c r="E179" t="s">
        <v>167</v>
      </c>
      <c r="F179">
        <v>457551</v>
      </c>
      <c r="G179">
        <v>67.408156386922798</v>
      </c>
      <c r="M179">
        <v>67.408156386922798</v>
      </c>
      <c r="O179">
        <v>67.408156386922798</v>
      </c>
      <c r="P179">
        <v>67.408156386922798</v>
      </c>
      <c r="Q179" s="25" t="s">
        <v>61</v>
      </c>
    </row>
    <row r="180" spans="1:17" hidden="1" outlineLevel="3" x14ac:dyDescent="0.25">
      <c r="A180" t="s">
        <v>18</v>
      </c>
      <c r="B180" t="s">
        <v>303</v>
      </c>
      <c r="C180" t="s">
        <v>443</v>
      </c>
      <c r="D180" t="s">
        <v>5</v>
      </c>
      <c r="E180" t="s">
        <v>169</v>
      </c>
      <c r="F180">
        <v>1047750</v>
      </c>
      <c r="G180">
        <v>180.41793056959901</v>
      </c>
      <c r="M180">
        <v>180.41793056959901</v>
      </c>
      <c r="O180">
        <v>180.41793056959901</v>
      </c>
      <c r="P180">
        <v>180.41793056959901</v>
      </c>
      <c r="Q180" s="25" t="s">
        <v>61</v>
      </c>
    </row>
    <row r="181" spans="1:17" hidden="1" outlineLevel="3" x14ac:dyDescent="0.25">
      <c r="A181" t="s">
        <v>18</v>
      </c>
      <c r="B181" t="s">
        <v>303</v>
      </c>
      <c r="C181" t="s">
        <v>443</v>
      </c>
      <c r="D181" t="s">
        <v>5</v>
      </c>
      <c r="E181" t="s">
        <v>306</v>
      </c>
      <c r="F181">
        <v>438835</v>
      </c>
      <c r="G181">
        <v>494.62981687450798</v>
      </c>
      <c r="L181">
        <v>494.62981687450798</v>
      </c>
      <c r="O181">
        <v>494.62981687450798</v>
      </c>
      <c r="P181">
        <v>494.62981687450798</v>
      </c>
      <c r="Q181" s="25" t="s">
        <v>61</v>
      </c>
    </row>
    <row r="182" spans="1:17" hidden="1" outlineLevel="3" x14ac:dyDescent="0.25">
      <c r="A182" t="s">
        <v>18</v>
      </c>
      <c r="B182" t="s">
        <v>303</v>
      </c>
      <c r="C182" t="s">
        <v>443</v>
      </c>
      <c r="D182" t="s">
        <v>5</v>
      </c>
      <c r="E182" t="s">
        <v>99</v>
      </c>
      <c r="F182">
        <v>1159973</v>
      </c>
      <c r="G182">
        <v>0</v>
      </c>
      <c r="H182">
        <v>123.70520166273501</v>
      </c>
      <c r="I182">
        <v>-123.70520166273501</v>
      </c>
      <c r="O182">
        <v>0</v>
      </c>
      <c r="P182">
        <v>0</v>
      </c>
      <c r="Q182" s="25"/>
    </row>
    <row r="183" spans="1:17" hidden="1" outlineLevel="3" x14ac:dyDescent="0.25">
      <c r="A183" t="s">
        <v>18</v>
      </c>
      <c r="B183" t="s">
        <v>303</v>
      </c>
      <c r="C183" t="s">
        <v>443</v>
      </c>
      <c r="D183" t="s">
        <v>5</v>
      </c>
      <c r="E183" t="s">
        <v>129</v>
      </c>
      <c r="F183">
        <v>1056723</v>
      </c>
      <c r="G183">
        <v>3356.6340860577502</v>
      </c>
      <c r="H183">
        <v>2267.3295135377998</v>
      </c>
      <c r="I183">
        <v>1114.16694753398</v>
      </c>
      <c r="J183">
        <v>-24.862375014043401</v>
      </c>
      <c r="O183">
        <v>-24.862375014043401</v>
      </c>
      <c r="P183">
        <v>0</v>
      </c>
      <c r="Q183" s="25"/>
    </row>
    <row r="184" spans="1:17" hidden="1" outlineLevel="3" x14ac:dyDescent="0.25">
      <c r="A184" t="s">
        <v>18</v>
      </c>
      <c r="B184" t="s">
        <v>303</v>
      </c>
      <c r="C184" t="s">
        <v>443</v>
      </c>
      <c r="D184" t="s">
        <v>5</v>
      </c>
      <c r="E184" t="s">
        <v>130</v>
      </c>
      <c r="F184">
        <v>463059</v>
      </c>
      <c r="G184">
        <v>25928.794517469902</v>
      </c>
      <c r="H184">
        <v>24405.583642287402</v>
      </c>
      <c r="I184">
        <v>1523.2108751825599</v>
      </c>
      <c r="O184">
        <v>0</v>
      </c>
      <c r="P184">
        <v>0</v>
      </c>
      <c r="Q184" s="25"/>
    </row>
    <row r="185" spans="1:17" hidden="1" outlineLevel="3" x14ac:dyDescent="0.25">
      <c r="A185" t="s">
        <v>18</v>
      </c>
      <c r="B185" t="s">
        <v>303</v>
      </c>
      <c r="C185" t="s">
        <v>443</v>
      </c>
      <c r="D185" t="s">
        <v>5</v>
      </c>
      <c r="E185" t="s">
        <v>21</v>
      </c>
      <c r="F185">
        <v>86930</v>
      </c>
      <c r="G185">
        <v>1052.7581170655001</v>
      </c>
      <c r="M185">
        <v>1052.7581170655001</v>
      </c>
      <c r="O185">
        <v>1052.7581170655001</v>
      </c>
      <c r="P185">
        <v>1052.7581170655001</v>
      </c>
      <c r="Q185" s="25" t="s">
        <v>61</v>
      </c>
    </row>
    <row r="186" spans="1:17" hidden="1" outlineLevel="3" x14ac:dyDescent="0.25">
      <c r="A186" t="s">
        <v>18</v>
      </c>
      <c r="B186" t="s">
        <v>303</v>
      </c>
      <c r="C186" t="s">
        <v>443</v>
      </c>
      <c r="D186" t="s">
        <v>5</v>
      </c>
      <c r="E186" t="s">
        <v>444</v>
      </c>
      <c r="F186">
        <v>1158371</v>
      </c>
      <c r="G186">
        <v>3962.6446466689099</v>
      </c>
      <c r="H186">
        <v>3962.6446466689099</v>
      </c>
      <c r="O186">
        <v>0</v>
      </c>
      <c r="P186">
        <v>0</v>
      </c>
      <c r="Q186" s="25"/>
    </row>
    <row r="187" spans="1:17" hidden="1" outlineLevel="3" x14ac:dyDescent="0.25">
      <c r="A187" t="s">
        <v>18</v>
      </c>
      <c r="B187" t="s">
        <v>303</v>
      </c>
      <c r="C187" t="s">
        <v>443</v>
      </c>
      <c r="D187" t="s">
        <v>5</v>
      </c>
      <c r="E187" t="s">
        <v>445</v>
      </c>
      <c r="F187">
        <v>1159614</v>
      </c>
      <c r="G187">
        <v>0</v>
      </c>
      <c r="I187">
        <v>0</v>
      </c>
      <c r="O187">
        <v>0</v>
      </c>
      <c r="P187">
        <v>0</v>
      </c>
      <c r="Q187" s="25"/>
    </row>
    <row r="188" spans="1:17" hidden="1" outlineLevel="3" x14ac:dyDescent="0.25">
      <c r="A188" t="s">
        <v>18</v>
      </c>
      <c r="B188" t="s">
        <v>303</v>
      </c>
      <c r="C188" t="s">
        <v>443</v>
      </c>
      <c r="D188" t="s">
        <v>5</v>
      </c>
      <c r="E188" t="s">
        <v>446</v>
      </c>
      <c r="F188">
        <v>1157546</v>
      </c>
      <c r="G188">
        <v>8906.2015503875991</v>
      </c>
      <c r="H188">
        <v>8906.2015503875991</v>
      </c>
      <c r="O188">
        <v>0</v>
      </c>
      <c r="P188">
        <v>0</v>
      </c>
      <c r="Q188" s="25"/>
    </row>
    <row r="189" spans="1:17" hidden="1" outlineLevel="3" x14ac:dyDescent="0.25">
      <c r="A189" t="s">
        <v>18</v>
      </c>
      <c r="B189" t="s">
        <v>303</v>
      </c>
      <c r="C189" t="s">
        <v>443</v>
      </c>
      <c r="D189" t="s">
        <v>5</v>
      </c>
      <c r="E189" t="s">
        <v>186</v>
      </c>
      <c r="F189">
        <v>457550</v>
      </c>
      <c r="G189">
        <v>67.408156386922798</v>
      </c>
      <c r="M189">
        <v>67.408156386922798</v>
      </c>
      <c r="O189">
        <v>67.408156386922798</v>
      </c>
      <c r="P189">
        <v>67.408156386922798</v>
      </c>
      <c r="Q189" s="25" t="s">
        <v>61</v>
      </c>
    </row>
    <row r="190" spans="1:17" hidden="1" outlineLevel="3" x14ac:dyDescent="0.25">
      <c r="A190" t="s">
        <v>18</v>
      </c>
      <c r="B190" t="s">
        <v>303</v>
      </c>
      <c r="C190" t="s">
        <v>443</v>
      </c>
      <c r="D190" t="s">
        <v>5</v>
      </c>
      <c r="E190" t="s">
        <v>447</v>
      </c>
      <c r="F190">
        <v>500201</v>
      </c>
      <c r="G190">
        <v>3061.50994270307</v>
      </c>
      <c r="H190">
        <v>3061.50994270307</v>
      </c>
      <c r="O190">
        <v>0</v>
      </c>
      <c r="P190">
        <v>0</v>
      </c>
      <c r="Q190" s="25"/>
    </row>
    <row r="191" spans="1:17" hidden="1" outlineLevel="3" x14ac:dyDescent="0.25">
      <c r="A191" t="s">
        <v>18</v>
      </c>
      <c r="B191" t="s">
        <v>303</v>
      </c>
      <c r="C191" t="s">
        <v>443</v>
      </c>
      <c r="D191" t="s">
        <v>5</v>
      </c>
      <c r="E191" t="s">
        <v>189</v>
      </c>
      <c r="F191">
        <v>1047749</v>
      </c>
      <c r="G191">
        <v>67.408156386922798</v>
      </c>
      <c r="M191">
        <v>67.408156386922798</v>
      </c>
      <c r="O191">
        <v>67.408156386922798</v>
      </c>
      <c r="P191">
        <v>67.408156386922798</v>
      </c>
      <c r="Q191" s="25" t="s">
        <v>61</v>
      </c>
    </row>
    <row r="192" spans="1:17" hidden="1" outlineLevel="3" x14ac:dyDescent="0.25">
      <c r="A192" t="s">
        <v>18</v>
      </c>
      <c r="B192" t="s">
        <v>303</v>
      </c>
      <c r="C192" t="s">
        <v>443</v>
      </c>
      <c r="D192" t="s">
        <v>5</v>
      </c>
      <c r="E192" t="s">
        <v>190</v>
      </c>
      <c r="F192">
        <v>470179</v>
      </c>
      <c r="G192">
        <v>67.408156386922798</v>
      </c>
      <c r="M192">
        <v>67.408156386922798</v>
      </c>
      <c r="O192">
        <v>67.408156386922798</v>
      </c>
      <c r="P192">
        <v>67.408156386922798</v>
      </c>
      <c r="Q192" s="25" t="s">
        <v>61</v>
      </c>
    </row>
    <row r="193" spans="1:17" hidden="1" outlineLevel="3" x14ac:dyDescent="0.25">
      <c r="A193" t="s">
        <v>18</v>
      </c>
      <c r="B193" t="s">
        <v>303</v>
      </c>
      <c r="C193" t="s">
        <v>443</v>
      </c>
      <c r="D193" t="s">
        <v>5</v>
      </c>
      <c r="E193" t="s">
        <v>192</v>
      </c>
      <c r="F193">
        <v>1022062</v>
      </c>
      <c r="G193">
        <v>70.194360184249007</v>
      </c>
      <c r="M193">
        <v>70.194360184249007</v>
      </c>
      <c r="O193">
        <v>70.194360184249007</v>
      </c>
      <c r="P193">
        <v>70.194360184249007</v>
      </c>
      <c r="Q193" s="25" t="s">
        <v>61</v>
      </c>
    </row>
    <row r="194" spans="1:17" hidden="1" outlineLevel="3" x14ac:dyDescent="0.25">
      <c r="A194" t="s">
        <v>18</v>
      </c>
      <c r="B194" t="s">
        <v>303</v>
      </c>
      <c r="C194" t="s">
        <v>443</v>
      </c>
      <c r="D194" t="s">
        <v>5</v>
      </c>
      <c r="E194" t="s">
        <v>308</v>
      </c>
      <c r="F194">
        <v>457548</v>
      </c>
      <c r="G194">
        <v>67.408156386922798</v>
      </c>
      <c r="M194">
        <v>67.408156386922798</v>
      </c>
      <c r="O194">
        <v>67.408156386922798</v>
      </c>
      <c r="P194">
        <v>67.408156386922798</v>
      </c>
      <c r="Q194" s="25" t="s">
        <v>61</v>
      </c>
    </row>
    <row r="195" spans="1:17" hidden="1" outlineLevel="3" x14ac:dyDescent="0.25">
      <c r="A195" t="s">
        <v>18</v>
      </c>
      <c r="B195" t="s">
        <v>303</v>
      </c>
      <c r="C195" t="s">
        <v>443</v>
      </c>
      <c r="D195" t="s">
        <v>5</v>
      </c>
      <c r="E195" t="s">
        <v>448</v>
      </c>
      <c r="F195">
        <v>1158914</v>
      </c>
      <c r="G195">
        <v>12432.648017076701</v>
      </c>
      <c r="I195">
        <v>12432.648017076701</v>
      </c>
      <c r="O195">
        <v>0</v>
      </c>
      <c r="P195">
        <v>0</v>
      </c>
      <c r="Q195" s="25"/>
    </row>
    <row r="196" spans="1:17" hidden="1" outlineLevel="3" x14ac:dyDescent="0.25">
      <c r="A196" t="s">
        <v>18</v>
      </c>
      <c r="B196" t="s">
        <v>303</v>
      </c>
      <c r="C196" t="s">
        <v>443</v>
      </c>
      <c r="D196" t="s">
        <v>5</v>
      </c>
      <c r="E196" t="s">
        <v>449</v>
      </c>
      <c r="F196">
        <v>30207</v>
      </c>
      <c r="G196">
        <v>77453.465902707598</v>
      </c>
      <c r="H196">
        <v>68858.150769576503</v>
      </c>
      <c r="I196">
        <v>9029.2663745646605</v>
      </c>
      <c r="J196">
        <v>-433.95124143354701</v>
      </c>
      <c r="O196">
        <v>-433.95124143354701</v>
      </c>
      <c r="P196">
        <v>0</v>
      </c>
      <c r="Q196" s="25"/>
    </row>
    <row r="197" spans="1:17" hidden="1" outlineLevel="3" x14ac:dyDescent="0.25">
      <c r="A197" t="s">
        <v>18</v>
      </c>
      <c r="B197" t="s">
        <v>303</v>
      </c>
      <c r="C197" t="s">
        <v>443</v>
      </c>
      <c r="D197" t="s">
        <v>5</v>
      </c>
      <c r="E197" t="s">
        <v>202</v>
      </c>
      <c r="F197">
        <v>501875</v>
      </c>
      <c r="G197">
        <v>67.408156386922798</v>
      </c>
      <c r="M197">
        <v>67.408156386922798</v>
      </c>
      <c r="O197">
        <v>67.408156386922798</v>
      </c>
      <c r="P197">
        <v>67.408156386922798</v>
      </c>
      <c r="Q197" s="25" t="s">
        <v>61</v>
      </c>
    </row>
    <row r="198" spans="1:17" hidden="1" outlineLevel="3" x14ac:dyDescent="0.25">
      <c r="A198" t="s">
        <v>18</v>
      </c>
      <c r="B198" t="s">
        <v>303</v>
      </c>
      <c r="C198" t="s">
        <v>443</v>
      </c>
      <c r="D198" t="s">
        <v>5</v>
      </c>
      <c r="E198" t="s">
        <v>450</v>
      </c>
      <c r="F198">
        <v>87968</v>
      </c>
      <c r="G198">
        <v>5419.4809571958203</v>
      </c>
      <c r="H198">
        <v>5419.4809571958203</v>
      </c>
      <c r="O198">
        <v>0</v>
      </c>
      <c r="P198">
        <v>0</v>
      </c>
      <c r="Q198" s="25"/>
    </row>
    <row r="199" spans="1:17" hidden="1" outlineLevel="3" x14ac:dyDescent="0.25">
      <c r="A199" t="s">
        <v>18</v>
      </c>
      <c r="B199" t="s">
        <v>303</v>
      </c>
      <c r="C199" t="s">
        <v>443</v>
      </c>
      <c r="D199" t="s">
        <v>5</v>
      </c>
      <c r="E199" t="s">
        <v>23</v>
      </c>
      <c r="F199">
        <v>500591</v>
      </c>
      <c r="G199">
        <v>6131.2436804853396</v>
      </c>
      <c r="H199">
        <v>6427.3452421076299</v>
      </c>
      <c r="N199">
        <v>-296.10156162228998</v>
      </c>
      <c r="O199">
        <v>-296.10156162228998</v>
      </c>
      <c r="P199">
        <v>-296.10156162228998</v>
      </c>
      <c r="Q199" s="25"/>
    </row>
    <row r="200" spans="1:17" hidden="1" outlineLevel="3" x14ac:dyDescent="0.25">
      <c r="A200" t="s">
        <v>18</v>
      </c>
      <c r="B200" t="s">
        <v>303</v>
      </c>
      <c r="C200" t="s">
        <v>443</v>
      </c>
      <c r="D200" t="s">
        <v>5</v>
      </c>
      <c r="E200" t="s">
        <v>311</v>
      </c>
      <c r="F200">
        <v>127177</v>
      </c>
      <c r="G200">
        <v>41617.1104370295</v>
      </c>
      <c r="H200">
        <v>41617.1104370295</v>
      </c>
      <c r="O200">
        <v>0</v>
      </c>
      <c r="P200">
        <v>0</v>
      </c>
      <c r="Q200" s="25"/>
    </row>
    <row r="201" spans="1:17" hidden="1" outlineLevel="3" x14ac:dyDescent="0.25">
      <c r="A201" t="s">
        <v>18</v>
      </c>
      <c r="B201" t="s">
        <v>303</v>
      </c>
      <c r="C201" t="s">
        <v>443</v>
      </c>
      <c r="D201" t="s">
        <v>5</v>
      </c>
      <c r="E201" t="s">
        <v>312</v>
      </c>
      <c r="F201">
        <v>286580</v>
      </c>
      <c r="G201">
        <v>2246.17458712504</v>
      </c>
      <c r="N201">
        <v>2246.17458712504</v>
      </c>
      <c r="O201">
        <v>2246.17458712504</v>
      </c>
      <c r="P201">
        <v>2246.17458712504</v>
      </c>
      <c r="Q201" s="25" t="s">
        <v>61</v>
      </c>
    </row>
    <row r="202" spans="1:17" hidden="1" outlineLevel="3" x14ac:dyDescent="0.25">
      <c r="A202" t="s">
        <v>18</v>
      </c>
      <c r="B202" t="s">
        <v>303</v>
      </c>
      <c r="C202" t="s">
        <v>443</v>
      </c>
      <c r="D202" t="s">
        <v>5</v>
      </c>
      <c r="E202" t="s">
        <v>313</v>
      </c>
      <c r="F202">
        <v>443058</v>
      </c>
      <c r="G202">
        <v>8407.2014380406708</v>
      </c>
      <c r="H202">
        <v>8407.2014380406708</v>
      </c>
      <c r="O202">
        <v>0</v>
      </c>
      <c r="P202">
        <v>0</v>
      </c>
      <c r="Q202" s="25"/>
    </row>
    <row r="203" spans="1:17" hidden="1" outlineLevel="3" x14ac:dyDescent="0.25">
      <c r="A203" t="s">
        <v>18</v>
      </c>
      <c r="B203" t="s">
        <v>303</v>
      </c>
      <c r="C203" t="s">
        <v>443</v>
      </c>
      <c r="D203" t="s">
        <v>5</v>
      </c>
      <c r="E203" t="s">
        <v>394</v>
      </c>
      <c r="F203">
        <v>451576</v>
      </c>
      <c r="G203">
        <v>5415.8521514436597</v>
      </c>
      <c r="L203">
        <v>5415.8521514436597</v>
      </c>
      <c r="O203">
        <v>5415.8521514436597</v>
      </c>
      <c r="P203">
        <v>5415.8521514436597</v>
      </c>
      <c r="Q203" s="25" t="s">
        <v>61</v>
      </c>
    </row>
    <row r="204" spans="1:17" hidden="1" outlineLevel="3" x14ac:dyDescent="0.25">
      <c r="A204" t="s">
        <v>18</v>
      </c>
      <c r="B204" t="s">
        <v>303</v>
      </c>
      <c r="C204" t="s">
        <v>443</v>
      </c>
      <c r="D204" t="s">
        <v>5</v>
      </c>
      <c r="E204" t="s">
        <v>227</v>
      </c>
      <c r="F204">
        <v>476679</v>
      </c>
      <c r="G204">
        <v>67.408156386922798</v>
      </c>
      <c r="M204">
        <v>67.408156386922798</v>
      </c>
      <c r="O204">
        <v>67.408156386922798</v>
      </c>
      <c r="P204">
        <v>67.408156386922798</v>
      </c>
      <c r="Q204" s="25" t="s">
        <v>61</v>
      </c>
    </row>
    <row r="205" spans="1:17" hidden="1" outlineLevel="3" x14ac:dyDescent="0.25">
      <c r="A205" t="s">
        <v>18</v>
      </c>
      <c r="B205" t="s">
        <v>303</v>
      </c>
      <c r="C205" t="s">
        <v>443</v>
      </c>
      <c r="D205" t="s">
        <v>5</v>
      </c>
      <c r="E205" t="s">
        <v>228</v>
      </c>
      <c r="F205">
        <v>457549</v>
      </c>
      <c r="G205">
        <v>67.408156386922798</v>
      </c>
      <c r="M205">
        <v>67.408156386922798</v>
      </c>
      <c r="O205">
        <v>67.408156386922798</v>
      </c>
      <c r="P205">
        <v>67.408156386922798</v>
      </c>
      <c r="Q205" s="25" t="s">
        <v>61</v>
      </c>
    </row>
    <row r="206" spans="1:17" hidden="1" outlineLevel="3" x14ac:dyDescent="0.25">
      <c r="A206" t="s">
        <v>18</v>
      </c>
      <c r="B206" t="s">
        <v>303</v>
      </c>
      <c r="C206" t="s">
        <v>443</v>
      </c>
      <c r="D206" t="s">
        <v>5</v>
      </c>
      <c r="E206" t="s">
        <v>135</v>
      </c>
      <c r="F206">
        <v>2950</v>
      </c>
      <c r="G206">
        <v>27954.578137287899</v>
      </c>
      <c r="H206">
        <v>21957.9597798</v>
      </c>
      <c r="I206">
        <v>6135.2769351758197</v>
      </c>
      <c r="K206">
        <v>-138.65857768789999</v>
      </c>
      <c r="O206">
        <v>-138.65857768789999</v>
      </c>
      <c r="P206">
        <v>-138.65857768789999</v>
      </c>
      <c r="Q206" s="25"/>
    </row>
    <row r="207" spans="1:17" hidden="1" outlineLevel="3" x14ac:dyDescent="0.25">
      <c r="A207" t="s">
        <v>18</v>
      </c>
      <c r="B207" t="s">
        <v>303</v>
      </c>
      <c r="C207" t="s">
        <v>443</v>
      </c>
      <c r="D207" t="s">
        <v>5</v>
      </c>
      <c r="E207" t="s">
        <v>27</v>
      </c>
      <c r="F207">
        <v>207139</v>
      </c>
      <c r="G207">
        <v>180260.56622851401</v>
      </c>
      <c r="H207">
        <v>203904.88709133799</v>
      </c>
      <c r="I207">
        <v>-23062.891809909001</v>
      </c>
      <c r="J207">
        <v>-648.72486237501403</v>
      </c>
      <c r="M207">
        <v>67.295809459611306</v>
      </c>
      <c r="O207">
        <v>-581.42905291540274</v>
      </c>
      <c r="P207">
        <v>67.295809459611306</v>
      </c>
      <c r="Q207" s="25" t="s">
        <v>61</v>
      </c>
    </row>
    <row r="208" spans="1:17" hidden="1" outlineLevel="3" x14ac:dyDescent="0.25">
      <c r="A208" t="s">
        <v>18</v>
      </c>
      <c r="B208" t="s">
        <v>303</v>
      </c>
      <c r="C208" t="s">
        <v>443</v>
      </c>
      <c r="D208" t="s">
        <v>5</v>
      </c>
      <c r="E208" t="s">
        <v>84</v>
      </c>
      <c r="F208">
        <v>1158791</v>
      </c>
      <c r="G208">
        <v>273.23896191439201</v>
      </c>
      <c r="H208">
        <v>273.23896191439201</v>
      </c>
      <c r="O208">
        <v>0</v>
      </c>
      <c r="P208">
        <v>0</v>
      </c>
      <c r="Q208" s="25"/>
    </row>
    <row r="209" spans="1:17" hidden="1" outlineLevel="3" x14ac:dyDescent="0.25">
      <c r="A209" t="s">
        <v>18</v>
      </c>
      <c r="B209" t="s">
        <v>303</v>
      </c>
      <c r="C209" t="s">
        <v>443</v>
      </c>
      <c r="D209" t="s">
        <v>5</v>
      </c>
      <c r="E209" t="s">
        <v>359</v>
      </c>
      <c r="F209">
        <v>475982</v>
      </c>
      <c r="G209">
        <v>1387.00146051006</v>
      </c>
      <c r="H209">
        <v>1387.00146051006</v>
      </c>
      <c r="O209">
        <v>0</v>
      </c>
      <c r="P209">
        <v>0</v>
      </c>
      <c r="Q209" s="25"/>
    </row>
    <row r="210" spans="1:17" hidden="1" outlineLevel="3" x14ac:dyDescent="0.25">
      <c r="A210" t="s">
        <v>18</v>
      </c>
      <c r="B210" t="s">
        <v>303</v>
      </c>
      <c r="C210" t="s">
        <v>443</v>
      </c>
      <c r="D210" t="s">
        <v>5</v>
      </c>
      <c r="E210" t="s">
        <v>243</v>
      </c>
      <c r="F210">
        <v>501877</v>
      </c>
      <c r="G210">
        <v>67.408156386922798</v>
      </c>
      <c r="M210">
        <v>67.408156386922798</v>
      </c>
      <c r="O210">
        <v>67.408156386922798</v>
      </c>
      <c r="P210">
        <v>67.408156386922798</v>
      </c>
      <c r="Q210" s="25" t="s">
        <v>61</v>
      </c>
    </row>
    <row r="211" spans="1:17" hidden="1" outlineLevel="3" x14ac:dyDescent="0.25">
      <c r="A211" t="s">
        <v>18</v>
      </c>
      <c r="B211" t="s">
        <v>303</v>
      </c>
      <c r="C211" t="s">
        <v>443</v>
      </c>
      <c r="D211" t="s">
        <v>5</v>
      </c>
      <c r="E211" t="s">
        <v>244</v>
      </c>
      <c r="F211">
        <v>1137439</v>
      </c>
      <c r="G211">
        <v>159.86967756431901</v>
      </c>
      <c r="M211">
        <v>159.86967756431901</v>
      </c>
      <c r="O211">
        <v>159.86967756431901</v>
      </c>
      <c r="P211">
        <v>159.86967756431901</v>
      </c>
      <c r="Q211" s="25" t="s">
        <v>61</v>
      </c>
    </row>
    <row r="212" spans="1:17" hidden="1" outlineLevel="3" x14ac:dyDescent="0.25">
      <c r="A212" t="s">
        <v>18</v>
      </c>
      <c r="B212" t="s">
        <v>303</v>
      </c>
      <c r="C212" t="s">
        <v>443</v>
      </c>
      <c r="D212" t="s">
        <v>5</v>
      </c>
      <c r="E212" t="s">
        <v>451</v>
      </c>
      <c r="F212">
        <v>1159609</v>
      </c>
      <c r="G212">
        <v>35908.055274688202</v>
      </c>
      <c r="H212">
        <v>35908.055274688202</v>
      </c>
      <c r="O212">
        <v>0</v>
      </c>
      <c r="P212">
        <v>0</v>
      </c>
      <c r="Q212" s="25"/>
    </row>
    <row r="213" spans="1:17" hidden="1" outlineLevel="3" x14ac:dyDescent="0.25">
      <c r="A213" t="s">
        <v>18</v>
      </c>
      <c r="B213" t="s">
        <v>303</v>
      </c>
      <c r="C213" t="s">
        <v>443</v>
      </c>
      <c r="D213" t="s">
        <v>5</v>
      </c>
      <c r="E213" t="s">
        <v>32</v>
      </c>
      <c r="F213">
        <v>455732</v>
      </c>
      <c r="G213">
        <v>4546.5453319851704</v>
      </c>
      <c r="H213">
        <v>3551.1627906976701</v>
      </c>
      <c r="L213">
        <v>35.041006628468701</v>
      </c>
      <c r="N213">
        <v>960.34153465902705</v>
      </c>
      <c r="O213">
        <v>995.38254128749577</v>
      </c>
      <c r="P213">
        <v>995.38254128749577</v>
      </c>
      <c r="Q213" s="25" t="s">
        <v>61</v>
      </c>
    </row>
    <row r="214" spans="1:17" hidden="1" outlineLevel="3" x14ac:dyDescent="0.25">
      <c r="A214" t="s">
        <v>18</v>
      </c>
      <c r="B214" t="s">
        <v>303</v>
      </c>
      <c r="C214" t="s">
        <v>443</v>
      </c>
      <c r="D214" t="s">
        <v>5</v>
      </c>
      <c r="E214" t="s">
        <v>33</v>
      </c>
      <c r="F214">
        <v>63167</v>
      </c>
      <c r="G214">
        <v>43422.997416020698</v>
      </c>
      <c r="H214">
        <v>9658.3080552746906</v>
      </c>
      <c r="I214">
        <v>19800.438153016501</v>
      </c>
      <c r="J214">
        <v>13964.2512077295</v>
      </c>
      <c r="O214">
        <v>13964.2512077295</v>
      </c>
      <c r="P214">
        <v>0</v>
      </c>
      <c r="Q214" s="25"/>
    </row>
    <row r="215" spans="1:17" hidden="1" outlineLevel="3" x14ac:dyDescent="0.25">
      <c r="A215" t="s">
        <v>18</v>
      </c>
      <c r="B215" t="s">
        <v>303</v>
      </c>
      <c r="C215" t="s">
        <v>443</v>
      </c>
      <c r="D215" t="s">
        <v>5</v>
      </c>
      <c r="E215" t="s">
        <v>120</v>
      </c>
      <c r="F215">
        <v>1159516</v>
      </c>
      <c r="G215">
        <v>416.86327378946203</v>
      </c>
      <c r="H215">
        <v>416.86327378946203</v>
      </c>
      <c r="O215">
        <v>0</v>
      </c>
      <c r="P215">
        <v>0</v>
      </c>
      <c r="Q215" s="25"/>
    </row>
    <row r="216" spans="1:17" hidden="1" outlineLevel="3" x14ac:dyDescent="0.25">
      <c r="A216" t="s">
        <v>18</v>
      </c>
      <c r="B216" t="s">
        <v>303</v>
      </c>
      <c r="C216" t="s">
        <v>443</v>
      </c>
      <c r="D216" t="s">
        <v>5</v>
      </c>
      <c r="E216" t="s">
        <v>36</v>
      </c>
      <c r="F216">
        <v>6213</v>
      </c>
      <c r="G216">
        <v>82618.941691944696</v>
      </c>
      <c r="H216">
        <v>80559.701157173404</v>
      </c>
      <c r="K216">
        <v>1052.3087293562501</v>
      </c>
      <c r="L216">
        <v>1006.93180541512</v>
      </c>
      <c r="O216">
        <v>2059.2405347713702</v>
      </c>
      <c r="P216">
        <v>2059.2405347713702</v>
      </c>
      <c r="Q216" s="25" t="s">
        <v>61</v>
      </c>
    </row>
    <row r="217" spans="1:17" hidden="1" outlineLevel="3" x14ac:dyDescent="0.25">
      <c r="A217" t="s">
        <v>18</v>
      </c>
      <c r="B217" t="s">
        <v>303</v>
      </c>
      <c r="C217" t="s">
        <v>443</v>
      </c>
      <c r="D217" t="s">
        <v>5</v>
      </c>
      <c r="E217" t="s">
        <v>122</v>
      </c>
      <c r="F217">
        <v>13636</v>
      </c>
      <c r="G217">
        <v>6421.0875182563796</v>
      </c>
      <c r="H217">
        <v>321.44702842377302</v>
      </c>
      <c r="J217">
        <v>6099.6404898326</v>
      </c>
      <c r="O217">
        <v>6099.6404898326</v>
      </c>
      <c r="P217">
        <v>0</v>
      </c>
      <c r="Q217" s="25"/>
    </row>
    <row r="218" spans="1:17" hidden="1" outlineLevel="3" x14ac:dyDescent="0.25">
      <c r="A218" t="s">
        <v>18</v>
      </c>
      <c r="B218" t="s">
        <v>303</v>
      </c>
      <c r="C218" t="s">
        <v>443</v>
      </c>
      <c r="D218" t="s">
        <v>5</v>
      </c>
      <c r="E218" t="s">
        <v>37</v>
      </c>
      <c r="F218">
        <v>275908</v>
      </c>
      <c r="G218">
        <v>45193.517582294102</v>
      </c>
      <c r="H218">
        <v>45193.517582294102</v>
      </c>
      <c r="O218">
        <v>0</v>
      </c>
      <c r="P218">
        <v>0</v>
      </c>
      <c r="Q218" s="25"/>
    </row>
    <row r="219" spans="1:17" hidden="1" outlineLevel="3" x14ac:dyDescent="0.25">
      <c r="A219" t="s">
        <v>18</v>
      </c>
      <c r="B219" t="s">
        <v>303</v>
      </c>
      <c r="C219" t="s">
        <v>443</v>
      </c>
      <c r="D219" t="s">
        <v>5</v>
      </c>
      <c r="E219" t="s">
        <v>38</v>
      </c>
      <c r="F219">
        <v>469797</v>
      </c>
      <c r="G219">
        <v>37753.409729243896</v>
      </c>
      <c r="H219">
        <v>37753.409729243896</v>
      </c>
      <c r="O219">
        <v>0</v>
      </c>
      <c r="P219">
        <v>0</v>
      </c>
      <c r="Q219" s="25"/>
    </row>
    <row r="220" spans="1:17" hidden="1" outlineLevel="3" x14ac:dyDescent="0.25">
      <c r="A220" t="s">
        <v>18</v>
      </c>
      <c r="B220" t="s">
        <v>303</v>
      </c>
      <c r="C220" t="s">
        <v>443</v>
      </c>
      <c r="D220" t="s">
        <v>5</v>
      </c>
      <c r="E220" t="s">
        <v>124</v>
      </c>
      <c r="F220">
        <v>17248</v>
      </c>
      <c r="G220">
        <v>11358.937198067601</v>
      </c>
      <c r="H220">
        <v>11358.937198067601</v>
      </c>
      <c r="O220">
        <v>0</v>
      </c>
      <c r="P220">
        <v>0</v>
      </c>
      <c r="Q220" s="25"/>
    </row>
    <row r="221" spans="1:17" hidden="1" outlineLevel="3" x14ac:dyDescent="0.25">
      <c r="A221" t="s">
        <v>18</v>
      </c>
      <c r="B221" t="s">
        <v>303</v>
      </c>
      <c r="C221" t="s">
        <v>443</v>
      </c>
      <c r="D221" t="s">
        <v>5</v>
      </c>
      <c r="E221" t="s">
        <v>125</v>
      </c>
      <c r="F221">
        <v>2814</v>
      </c>
      <c r="G221">
        <v>43854.948882148099</v>
      </c>
      <c r="H221">
        <v>18539.804516346499</v>
      </c>
      <c r="I221">
        <v>18119.5708347377</v>
      </c>
      <c r="J221">
        <v>6586.6082462644599</v>
      </c>
      <c r="K221">
        <v>454.67924952252599</v>
      </c>
      <c r="M221">
        <v>154.286035276935</v>
      </c>
      <c r="O221">
        <v>7195.5735310639211</v>
      </c>
      <c r="P221">
        <v>608.96528479946096</v>
      </c>
      <c r="Q221" s="25" t="s">
        <v>61</v>
      </c>
    </row>
    <row r="222" spans="1:17" hidden="1" outlineLevel="3" x14ac:dyDescent="0.25">
      <c r="A222" t="s">
        <v>18</v>
      </c>
      <c r="B222" t="s">
        <v>303</v>
      </c>
      <c r="C222" t="s">
        <v>443</v>
      </c>
      <c r="D222" t="s">
        <v>5</v>
      </c>
      <c r="E222" t="s">
        <v>90</v>
      </c>
      <c r="F222">
        <v>165804</v>
      </c>
      <c r="G222">
        <v>65701.471744747803</v>
      </c>
      <c r="H222">
        <v>14964.9365239861</v>
      </c>
      <c r="I222">
        <v>6598.1350410066298</v>
      </c>
      <c r="J222">
        <v>1874.1377373328801</v>
      </c>
      <c r="K222">
        <v>31733.322098640601</v>
      </c>
      <c r="L222">
        <v>10530.9403437816</v>
      </c>
      <c r="O222">
        <v>44138.400179755081</v>
      </c>
      <c r="P222">
        <v>42264.262442422201</v>
      </c>
      <c r="Q222" s="25" t="s">
        <v>61</v>
      </c>
    </row>
    <row r="223" spans="1:17" hidden="1" outlineLevel="3" x14ac:dyDescent="0.25">
      <c r="A223" t="s">
        <v>18</v>
      </c>
      <c r="B223" t="s">
        <v>303</v>
      </c>
      <c r="C223" t="s">
        <v>443</v>
      </c>
      <c r="D223" t="s">
        <v>5</v>
      </c>
      <c r="E223" t="s">
        <v>40</v>
      </c>
      <c r="F223">
        <v>5223</v>
      </c>
      <c r="G223">
        <v>7741.18638355241</v>
      </c>
      <c r="H223">
        <v>7741.18638355241</v>
      </c>
      <c r="O223">
        <v>0</v>
      </c>
      <c r="P223">
        <v>0</v>
      </c>
      <c r="Q223" s="25"/>
    </row>
    <row r="224" spans="1:17" hidden="1" outlineLevel="3" x14ac:dyDescent="0.25">
      <c r="A224" t="s">
        <v>18</v>
      </c>
      <c r="B224" t="s">
        <v>303</v>
      </c>
      <c r="C224" t="s">
        <v>443</v>
      </c>
      <c r="D224" t="s">
        <v>5</v>
      </c>
      <c r="E224" t="s">
        <v>296</v>
      </c>
      <c r="F224">
        <v>455782</v>
      </c>
      <c r="G224">
        <v>67.408156386922798</v>
      </c>
      <c r="M224">
        <v>67.408156386922798</v>
      </c>
      <c r="O224">
        <v>67.408156386922798</v>
      </c>
      <c r="P224">
        <v>67.408156386922798</v>
      </c>
      <c r="Q224" s="25" t="s">
        <v>61</v>
      </c>
    </row>
    <row r="225" spans="4:17" s="25" customFormat="1" hidden="1" outlineLevel="2" x14ac:dyDescent="0.25">
      <c r="D225" s="19" t="s">
        <v>42</v>
      </c>
      <c r="G225" s="25">
        <f t="shared" ref="G225:P225" si="0">SUBTOTAL(9,G2:G224)</f>
        <v>2351856.1060554995</v>
      </c>
      <c r="H225" s="25">
        <f t="shared" si="0"/>
        <v>1931446.2981687433</v>
      </c>
      <c r="I225" s="25">
        <f t="shared" si="0"/>
        <v>174437.9507920458</v>
      </c>
      <c r="J225" s="25">
        <f t="shared" si="0"/>
        <v>50848.376586900398</v>
      </c>
      <c r="K225" s="25">
        <f t="shared" si="0"/>
        <v>128889.86630715648</v>
      </c>
      <c r="L225" s="25">
        <f t="shared" si="0"/>
        <v>43686.450960566195</v>
      </c>
      <c r="M225" s="25">
        <f t="shared" si="0"/>
        <v>24819.458487810309</v>
      </c>
      <c r="N225" s="25">
        <f t="shared" si="0"/>
        <v>-2272.2952477249828</v>
      </c>
      <c r="O225" s="25">
        <f t="shared" si="0"/>
        <v>245971.85709470851</v>
      </c>
      <c r="P225" s="25">
        <f t="shared" si="0"/>
        <v>195123.48050780804</v>
      </c>
    </row>
    <row r="226" spans="4:17" s="25" customFormat="1" hidden="1" outlineLevel="1" x14ac:dyDescent="0.25">
      <c r="D226" s="19" t="s">
        <v>46</v>
      </c>
      <c r="G226" s="25">
        <f>SUBTOTAL(3,G2:G224)</f>
        <v>223</v>
      </c>
      <c r="Q226" s="25">
        <f>SUBTOTAL(3,Q2:Q224)</f>
        <v>53</v>
      </c>
    </row>
    <row r="227" spans="4:17" s="25" customFormat="1" collapsed="1" x14ac:dyDescent="0.25">
      <c r="D227" s="19" t="s">
        <v>43</v>
      </c>
      <c r="G227" s="25">
        <f t="shared" ref="G227:P227" si="1">SUBTOTAL(9,G2:G224)</f>
        <v>2351856.1060554995</v>
      </c>
      <c r="H227" s="25">
        <f t="shared" si="1"/>
        <v>1931446.2981687433</v>
      </c>
      <c r="I227" s="25">
        <f t="shared" si="1"/>
        <v>174437.9507920458</v>
      </c>
      <c r="J227" s="25">
        <f t="shared" si="1"/>
        <v>50848.376586900398</v>
      </c>
      <c r="K227" s="25">
        <f t="shared" si="1"/>
        <v>128889.86630715648</v>
      </c>
      <c r="L227" s="25">
        <f t="shared" si="1"/>
        <v>43686.450960566195</v>
      </c>
      <c r="M227" s="25">
        <f t="shared" si="1"/>
        <v>24819.458487810309</v>
      </c>
      <c r="N227" s="25">
        <f t="shared" si="1"/>
        <v>-2272.2952477249828</v>
      </c>
      <c r="O227" s="25">
        <f t="shared" si="1"/>
        <v>245971.85709470851</v>
      </c>
      <c r="P227" s="25">
        <f t="shared" si="1"/>
        <v>195123.48050780804</v>
      </c>
    </row>
    <row r="228" spans="4:17" s="25" customFormat="1" x14ac:dyDescent="0.25">
      <c r="D228" s="19" t="s">
        <v>47</v>
      </c>
      <c r="G228" s="25">
        <f>SUBTOTAL(3,G2:G224)</f>
        <v>223</v>
      </c>
      <c r="Q228" s="25">
        <f>SUBTOTAL(3,Q2:Q224)</f>
        <v>53</v>
      </c>
    </row>
  </sheetData>
  <autoFilter ref="A1:Q224" xr:uid="{C04BE717-74D5-403D-9328-5F455A8FE23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4A9E-8808-47F0-864A-972EC66B8620}">
  <dimension ref="A1:Q243"/>
  <sheetViews>
    <sheetView workbookViewId="0">
      <selection activeCell="S10" sqref="S10"/>
    </sheetView>
  </sheetViews>
  <sheetFormatPr defaultRowHeight="14.4" x14ac:dyDescent="0.25"/>
  <sheetData>
    <row r="1" spans="1:17" ht="13.8" x14ac:dyDescent="0.25">
      <c r="A1" t="s">
        <v>6</v>
      </c>
      <c r="B1" t="s">
        <v>7</v>
      </c>
      <c r="C1" t="s">
        <v>64</v>
      </c>
      <c r="D1" t="s">
        <v>2</v>
      </c>
      <c r="E1" t="s">
        <v>8</v>
      </c>
      <c r="F1" t="s">
        <v>9</v>
      </c>
      <c r="G1" t="s">
        <v>96</v>
      </c>
      <c r="H1" t="s">
        <v>97</v>
      </c>
      <c r="I1" t="s">
        <v>10</v>
      </c>
      <c r="J1" t="s">
        <v>11</v>
      </c>
      <c r="K1" t="s">
        <v>12</v>
      </c>
      <c r="L1" t="s">
        <v>13</v>
      </c>
      <c r="M1" t="s">
        <v>14</v>
      </c>
      <c r="N1" t="s">
        <v>15</v>
      </c>
      <c r="O1" t="s">
        <v>16</v>
      </c>
      <c r="P1" t="s">
        <v>65</v>
      </c>
      <c r="Q1" t="s">
        <v>101</v>
      </c>
    </row>
    <row r="2" spans="1:17" ht="13.8" x14ac:dyDescent="0.25">
      <c r="A2" t="s">
        <v>18</v>
      </c>
      <c r="B2" t="s">
        <v>319</v>
      </c>
      <c r="C2" t="s">
        <v>401</v>
      </c>
      <c r="D2" t="s">
        <v>5</v>
      </c>
      <c r="E2" t="s">
        <v>67</v>
      </c>
      <c r="F2">
        <v>4696</v>
      </c>
      <c r="G2">
        <v>15563.744474847401</v>
      </c>
      <c r="H2">
        <v>4619.2380551462802</v>
      </c>
      <c r="L2">
        <v>10944.5064197011</v>
      </c>
      <c r="O2">
        <v>10944.5064197011</v>
      </c>
      <c r="P2">
        <v>10944.5064197011</v>
      </c>
      <c r="Q2" t="str">
        <f>IF(P2&gt;0,"yes","")</f>
        <v>yes</v>
      </c>
    </row>
    <row r="3" spans="1:17" ht="13.8" x14ac:dyDescent="0.25">
      <c r="A3" t="s">
        <v>18</v>
      </c>
      <c r="B3" t="s">
        <v>303</v>
      </c>
      <c r="C3" t="s">
        <v>443</v>
      </c>
      <c r="D3" t="s">
        <v>5</v>
      </c>
      <c r="E3" t="s">
        <v>449</v>
      </c>
      <c r="F3">
        <v>30207</v>
      </c>
      <c r="G3">
        <v>30260.534624289601</v>
      </c>
      <c r="H3">
        <v>21802.367922542599</v>
      </c>
      <c r="K3">
        <v>8458.1667017470008</v>
      </c>
      <c r="O3">
        <v>8458.1667017470008</v>
      </c>
      <c r="P3">
        <v>8458.1667017470008</v>
      </c>
      <c r="Q3" s="25" t="str">
        <f t="shared" ref="Q3:Q66" si="0">IF(P3&gt;0,"yes","")</f>
        <v>yes</v>
      </c>
    </row>
    <row r="4" spans="1:17" ht="13.8" x14ac:dyDescent="0.25">
      <c r="A4" t="s">
        <v>18</v>
      </c>
      <c r="B4" t="s">
        <v>319</v>
      </c>
      <c r="C4" t="s">
        <v>401</v>
      </c>
      <c r="D4" t="s">
        <v>5</v>
      </c>
      <c r="E4" t="s">
        <v>292</v>
      </c>
      <c r="F4">
        <v>8842</v>
      </c>
      <c r="G4">
        <v>11416.8490844033</v>
      </c>
      <c r="H4">
        <v>3696.45337823616</v>
      </c>
      <c r="L4">
        <v>7720.3957061671199</v>
      </c>
      <c r="O4">
        <v>7720.3957061671199</v>
      </c>
      <c r="P4">
        <v>7720.3957061671199</v>
      </c>
      <c r="Q4" s="25" t="str">
        <f t="shared" si="0"/>
        <v>yes</v>
      </c>
    </row>
    <row r="5" spans="1:17" ht="13.8" x14ac:dyDescent="0.25">
      <c r="A5" t="s">
        <v>18</v>
      </c>
      <c r="B5" t="s">
        <v>319</v>
      </c>
      <c r="C5" t="s">
        <v>401</v>
      </c>
      <c r="D5" t="s">
        <v>5</v>
      </c>
      <c r="E5" t="s">
        <v>29</v>
      </c>
      <c r="F5">
        <v>87245</v>
      </c>
      <c r="G5">
        <v>6971.72174279099</v>
      </c>
      <c r="K5">
        <v>452.06272363712901</v>
      </c>
      <c r="L5">
        <v>-2727.4784255946101</v>
      </c>
      <c r="M5">
        <v>9247.1374447484704</v>
      </c>
      <c r="O5">
        <v>6971.7217427909891</v>
      </c>
      <c r="P5">
        <v>6971.7217427909891</v>
      </c>
      <c r="Q5" s="25" t="str">
        <f t="shared" si="0"/>
        <v>yes</v>
      </c>
    </row>
    <row r="6" spans="1:17" ht="13.8" x14ac:dyDescent="0.25">
      <c r="A6" t="s">
        <v>18</v>
      </c>
      <c r="B6" t="s">
        <v>319</v>
      </c>
      <c r="C6" t="s">
        <v>401</v>
      </c>
      <c r="D6" t="s">
        <v>5</v>
      </c>
      <c r="E6" t="s">
        <v>342</v>
      </c>
      <c r="F6">
        <v>226764</v>
      </c>
      <c r="G6">
        <v>2568.9539044411699</v>
      </c>
      <c r="M6">
        <v>2568.9539044411699</v>
      </c>
      <c r="O6">
        <v>2568.9539044411699</v>
      </c>
      <c r="P6">
        <v>2568.9539044411699</v>
      </c>
      <c r="Q6" s="25" t="str">
        <f t="shared" si="0"/>
        <v>yes</v>
      </c>
    </row>
    <row r="7" spans="1:17" ht="13.8" x14ac:dyDescent="0.25">
      <c r="A7" t="s">
        <v>18</v>
      </c>
      <c r="B7" t="s">
        <v>303</v>
      </c>
      <c r="C7" t="s">
        <v>443</v>
      </c>
      <c r="D7" t="s">
        <v>5</v>
      </c>
      <c r="E7" t="s">
        <v>27</v>
      </c>
      <c r="F7">
        <v>207139</v>
      </c>
      <c r="G7">
        <v>118689.57061671199</v>
      </c>
      <c r="H7">
        <v>96437.739423279301</v>
      </c>
      <c r="I7">
        <v>15772.6268154073</v>
      </c>
      <c r="J7">
        <v>3936.0239949484298</v>
      </c>
      <c r="K7">
        <v>3087.8341401810098</v>
      </c>
      <c r="L7">
        <v>-607.69311723847602</v>
      </c>
      <c r="N7">
        <v>63.039360134708502</v>
      </c>
      <c r="O7">
        <v>6479.2043780256727</v>
      </c>
      <c r="P7">
        <v>2543.1803830772424</v>
      </c>
      <c r="Q7" s="25" t="str">
        <f t="shared" si="0"/>
        <v>yes</v>
      </c>
    </row>
    <row r="8" spans="1:17" ht="13.8" x14ac:dyDescent="0.25">
      <c r="A8" t="s">
        <v>18</v>
      </c>
      <c r="B8" t="s">
        <v>303</v>
      </c>
      <c r="C8" t="s">
        <v>443</v>
      </c>
      <c r="D8" t="s">
        <v>5</v>
      </c>
      <c r="E8" t="s">
        <v>312</v>
      </c>
      <c r="F8">
        <v>286580</v>
      </c>
      <c r="G8">
        <v>2104.1043990738799</v>
      </c>
      <c r="N8">
        <v>2104.1043990738799</v>
      </c>
      <c r="O8">
        <v>2104.1043990738799</v>
      </c>
      <c r="P8">
        <v>2104.1043990738799</v>
      </c>
      <c r="Q8" s="25" t="str">
        <f t="shared" si="0"/>
        <v>yes</v>
      </c>
    </row>
    <row r="9" spans="1:17" ht="13.8" x14ac:dyDescent="0.25">
      <c r="A9" t="s">
        <v>18</v>
      </c>
      <c r="B9" t="s">
        <v>303</v>
      </c>
      <c r="C9" t="s">
        <v>443</v>
      </c>
      <c r="D9" t="s">
        <v>5</v>
      </c>
      <c r="E9" t="s">
        <v>452</v>
      </c>
      <c r="F9">
        <v>1161071</v>
      </c>
      <c r="G9">
        <v>8705.5251525994499</v>
      </c>
      <c r="I9">
        <v>6748.9791622816201</v>
      </c>
      <c r="K9">
        <v>1956.54599031783</v>
      </c>
      <c r="O9">
        <v>1956.54599031783</v>
      </c>
      <c r="P9">
        <v>1956.54599031783</v>
      </c>
      <c r="Q9" s="25" t="str">
        <f t="shared" si="0"/>
        <v>yes</v>
      </c>
    </row>
    <row r="10" spans="1:17" ht="13.8" x14ac:dyDescent="0.25">
      <c r="A10" t="s">
        <v>18</v>
      </c>
      <c r="B10" t="s">
        <v>319</v>
      </c>
      <c r="C10" t="s">
        <v>401</v>
      </c>
      <c r="D10" t="s">
        <v>5</v>
      </c>
      <c r="E10" t="s">
        <v>286</v>
      </c>
      <c r="F10">
        <v>7177</v>
      </c>
      <c r="G10">
        <v>5321.9427488949696</v>
      </c>
      <c r="H10">
        <v>3374.26857503683</v>
      </c>
      <c r="K10">
        <v>1947.67417385814</v>
      </c>
      <c r="O10">
        <v>1947.67417385814</v>
      </c>
      <c r="P10">
        <v>1947.67417385814</v>
      </c>
      <c r="Q10" s="25" t="str">
        <f t="shared" si="0"/>
        <v>yes</v>
      </c>
    </row>
    <row r="11" spans="1:17" ht="13.8" x14ac:dyDescent="0.25">
      <c r="A11" t="s">
        <v>18</v>
      </c>
      <c r="B11" t="s">
        <v>303</v>
      </c>
      <c r="C11" t="s">
        <v>443</v>
      </c>
      <c r="D11" t="s">
        <v>5</v>
      </c>
      <c r="E11" t="s">
        <v>39</v>
      </c>
      <c r="F11">
        <v>1005147</v>
      </c>
      <c r="G11">
        <v>1545.0221006104</v>
      </c>
      <c r="N11">
        <v>1545.0221006104</v>
      </c>
      <c r="O11">
        <v>1545.0221006104</v>
      </c>
      <c r="P11">
        <v>1545.0221006104</v>
      </c>
      <c r="Q11" s="25" t="str">
        <f t="shared" si="0"/>
        <v>yes</v>
      </c>
    </row>
    <row r="12" spans="1:17" ht="13.8" x14ac:dyDescent="0.25">
      <c r="A12" t="s">
        <v>18</v>
      </c>
      <c r="B12" t="s">
        <v>319</v>
      </c>
      <c r="C12" t="s">
        <v>401</v>
      </c>
      <c r="D12" t="s">
        <v>5</v>
      </c>
      <c r="E12" t="s">
        <v>155</v>
      </c>
      <c r="F12">
        <v>13349</v>
      </c>
      <c r="G12">
        <v>1536.5501999579001</v>
      </c>
      <c r="L12">
        <v>1536.5501999579001</v>
      </c>
      <c r="O12">
        <v>1536.5501999579001</v>
      </c>
      <c r="P12">
        <v>1536.5501999579001</v>
      </c>
      <c r="Q12" s="25" t="str">
        <f t="shared" si="0"/>
        <v>yes</v>
      </c>
    </row>
    <row r="13" spans="1:17" ht="13.8" x14ac:dyDescent="0.25">
      <c r="A13" t="s">
        <v>18</v>
      </c>
      <c r="B13" t="s">
        <v>303</v>
      </c>
      <c r="C13" t="s">
        <v>443</v>
      </c>
      <c r="D13" t="s">
        <v>5</v>
      </c>
      <c r="E13" t="s">
        <v>19</v>
      </c>
      <c r="F13">
        <v>2920</v>
      </c>
      <c r="G13">
        <v>128928.372974111</v>
      </c>
      <c r="J13">
        <v>127550.326247106</v>
      </c>
      <c r="K13">
        <v>1712.7131130288401</v>
      </c>
      <c r="L13">
        <v>-334.66638602399502</v>
      </c>
      <c r="O13">
        <v>128928.37297411085</v>
      </c>
      <c r="P13">
        <v>1378.046727004845</v>
      </c>
      <c r="Q13" s="25" t="str">
        <f t="shared" si="0"/>
        <v>yes</v>
      </c>
    </row>
    <row r="14" spans="1:17" ht="13.8" x14ac:dyDescent="0.25">
      <c r="A14" t="s">
        <v>18</v>
      </c>
      <c r="B14" t="s">
        <v>303</v>
      </c>
      <c r="C14" t="s">
        <v>443</v>
      </c>
      <c r="D14" t="s">
        <v>5</v>
      </c>
      <c r="E14" t="s">
        <v>453</v>
      </c>
      <c r="F14">
        <v>1160474</v>
      </c>
      <c r="G14">
        <v>1120.6061881709099</v>
      </c>
      <c r="K14">
        <v>1120.6061881709099</v>
      </c>
      <c r="O14">
        <v>1120.6061881709099</v>
      </c>
      <c r="P14">
        <v>1120.6061881709099</v>
      </c>
      <c r="Q14" s="25" t="str">
        <f t="shared" si="0"/>
        <v>yes</v>
      </c>
    </row>
    <row r="15" spans="1:17" ht="13.8" x14ac:dyDescent="0.25">
      <c r="A15" t="s">
        <v>18</v>
      </c>
      <c r="B15" t="s">
        <v>319</v>
      </c>
      <c r="C15" t="s">
        <v>401</v>
      </c>
      <c r="D15" t="s">
        <v>5</v>
      </c>
      <c r="E15" t="s">
        <v>175</v>
      </c>
      <c r="F15">
        <v>394796</v>
      </c>
      <c r="G15">
        <v>3755.94611660703</v>
      </c>
      <c r="J15">
        <v>2722.9320143127802</v>
      </c>
      <c r="K15">
        <v>1033.0141022942501</v>
      </c>
      <c r="O15">
        <v>3755.9461166070305</v>
      </c>
      <c r="P15">
        <v>1033.0141022942501</v>
      </c>
      <c r="Q15" s="25" t="str">
        <f t="shared" si="0"/>
        <v>yes</v>
      </c>
    </row>
    <row r="16" spans="1:17" ht="13.8" x14ac:dyDescent="0.25">
      <c r="A16" t="s">
        <v>18</v>
      </c>
      <c r="B16" t="s">
        <v>303</v>
      </c>
      <c r="C16" t="s">
        <v>443</v>
      </c>
      <c r="D16" t="s">
        <v>5</v>
      </c>
      <c r="E16" t="s">
        <v>32</v>
      </c>
      <c r="F16">
        <v>455732</v>
      </c>
      <c r="G16">
        <v>32567.364765312599</v>
      </c>
      <c r="H16">
        <v>31634.9400126289</v>
      </c>
      <c r="M16">
        <v>32.824668490843997</v>
      </c>
      <c r="N16">
        <v>899.600084192802</v>
      </c>
      <c r="O16">
        <v>932.42475268364603</v>
      </c>
      <c r="P16">
        <v>932.42475268364603</v>
      </c>
      <c r="Q16" s="25" t="str">
        <f t="shared" si="0"/>
        <v>yes</v>
      </c>
    </row>
    <row r="17" spans="1:17" ht="13.8" x14ac:dyDescent="0.25">
      <c r="A17" t="s">
        <v>18</v>
      </c>
      <c r="B17" t="s">
        <v>319</v>
      </c>
      <c r="C17" t="s">
        <v>401</v>
      </c>
      <c r="D17" t="s">
        <v>5</v>
      </c>
      <c r="E17" t="s">
        <v>413</v>
      </c>
      <c r="F17">
        <v>222286</v>
      </c>
      <c r="G17">
        <v>861.85013681330202</v>
      </c>
      <c r="K17">
        <v>861.85013681330202</v>
      </c>
      <c r="O17">
        <v>861.85013681330202</v>
      </c>
      <c r="P17">
        <v>861.85013681330202</v>
      </c>
      <c r="Q17" s="25" t="str">
        <f t="shared" si="0"/>
        <v>yes</v>
      </c>
    </row>
    <row r="18" spans="1:17" ht="13.8" x14ac:dyDescent="0.25">
      <c r="A18" t="s">
        <v>18</v>
      </c>
      <c r="B18" t="s">
        <v>319</v>
      </c>
      <c r="C18" t="s">
        <v>401</v>
      </c>
      <c r="D18" t="s">
        <v>5</v>
      </c>
      <c r="E18" t="s">
        <v>258</v>
      </c>
      <c r="F18">
        <v>263799</v>
      </c>
      <c r="G18">
        <v>802.25215744053901</v>
      </c>
      <c r="N18">
        <v>802.25215744053901</v>
      </c>
      <c r="O18">
        <v>802.25215744053901</v>
      </c>
      <c r="P18">
        <v>802.25215744053901</v>
      </c>
      <c r="Q18" s="25" t="str">
        <f t="shared" si="0"/>
        <v>yes</v>
      </c>
    </row>
    <row r="19" spans="1:17" ht="13.8" x14ac:dyDescent="0.25">
      <c r="A19" t="s">
        <v>18</v>
      </c>
      <c r="B19" t="s">
        <v>319</v>
      </c>
      <c r="C19" t="s">
        <v>401</v>
      </c>
      <c r="D19" t="s">
        <v>5</v>
      </c>
      <c r="E19" t="s">
        <v>263</v>
      </c>
      <c r="F19">
        <v>457437</v>
      </c>
      <c r="G19">
        <v>772.53209850557801</v>
      </c>
      <c r="M19">
        <v>772.53209850557801</v>
      </c>
      <c r="O19">
        <v>772.53209850557801</v>
      </c>
      <c r="P19">
        <v>772.53209850557801</v>
      </c>
      <c r="Q19" s="25" t="str">
        <f t="shared" si="0"/>
        <v>yes</v>
      </c>
    </row>
    <row r="20" spans="1:17" ht="13.8" x14ac:dyDescent="0.25">
      <c r="A20" t="s">
        <v>18</v>
      </c>
      <c r="B20" t="s">
        <v>319</v>
      </c>
      <c r="C20" t="s">
        <v>401</v>
      </c>
      <c r="D20" t="s">
        <v>5</v>
      </c>
      <c r="E20" t="s">
        <v>148</v>
      </c>
      <c r="F20">
        <v>494258</v>
      </c>
      <c r="G20">
        <v>757.68259313828696</v>
      </c>
      <c r="M20">
        <v>757.68259313828696</v>
      </c>
      <c r="O20">
        <v>757.68259313828696</v>
      </c>
      <c r="P20">
        <v>757.68259313828696</v>
      </c>
      <c r="Q20" s="25" t="str">
        <f t="shared" si="0"/>
        <v>yes</v>
      </c>
    </row>
    <row r="21" spans="1:17" ht="13.8" x14ac:dyDescent="0.25">
      <c r="A21" t="s">
        <v>18</v>
      </c>
      <c r="B21" t="s">
        <v>319</v>
      </c>
      <c r="C21" t="s">
        <v>401</v>
      </c>
      <c r="D21" t="s">
        <v>5</v>
      </c>
      <c r="E21" t="s">
        <v>424</v>
      </c>
      <c r="F21">
        <v>434419</v>
      </c>
      <c r="G21">
        <v>738.58135129446396</v>
      </c>
      <c r="K21">
        <v>738.58135129446396</v>
      </c>
      <c r="O21">
        <v>738.58135129446396</v>
      </c>
      <c r="P21">
        <v>738.58135129446396</v>
      </c>
      <c r="Q21" s="25" t="str">
        <f t="shared" si="0"/>
        <v>yes</v>
      </c>
    </row>
    <row r="22" spans="1:17" ht="13.8" x14ac:dyDescent="0.25">
      <c r="A22" t="s">
        <v>18</v>
      </c>
      <c r="B22" t="s">
        <v>319</v>
      </c>
      <c r="C22" t="s">
        <v>401</v>
      </c>
      <c r="D22" t="s">
        <v>5</v>
      </c>
      <c r="E22" t="s">
        <v>188</v>
      </c>
      <c r="F22">
        <v>80081</v>
      </c>
      <c r="G22">
        <v>2447.35845085245</v>
      </c>
      <c r="H22">
        <v>1767.9856872237399</v>
      </c>
      <c r="K22">
        <v>93.390865081035599</v>
      </c>
      <c r="L22">
        <v>585.98189854767395</v>
      </c>
      <c r="O22">
        <v>679.37276362870955</v>
      </c>
      <c r="P22">
        <v>679.37276362870955</v>
      </c>
      <c r="Q22" s="25" t="str">
        <f t="shared" si="0"/>
        <v>yes</v>
      </c>
    </row>
    <row r="23" spans="1:17" ht="13.8" x14ac:dyDescent="0.25">
      <c r="A23" t="s">
        <v>18</v>
      </c>
      <c r="B23" t="s">
        <v>303</v>
      </c>
      <c r="C23" t="s">
        <v>443</v>
      </c>
      <c r="D23" t="s">
        <v>5</v>
      </c>
      <c r="E23" t="s">
        <v>125</v>
      </c>
      <c r="F23">
        <v>2814</v>
      </c>
      <c r="G23">
        <v>41680.404125447298</v>
      </c>
      <c r="H23">
        <v>44321.4270679857</v>
      </c>
      <c r="I23">
        <v>-3211.47126920648</v>
      </c>
      <c r="L23">
        <v>425.92085876657501</v>
      </c>
      <c r="M23">
        <v>253.409808461377</v>
      </c>
      <c r="N23">
        <v>-108.882340559882</v>
      </c>
      <c r="O23">
        <v>570.44832666807008</v>
      </c>
      <c r="P23">
        <v>570.44832666807008</v>
      </c>
      <c r="Q23" s="25" t="str">
        <f t="shared" si="0"/>
        <v>yes</v>
      </c>
    </row>
    <row r="24" spans="1:17" ht="13.8" x14ac:dyDescent="0.25">
      <c r="A24" t="s">
        <v>18</v>
      </c>
      <c r="B24" t="s">
        <v>303</v>
      </c>
      <c r="C24" t="s">
        <v>443</v>
      </c>
      <c r="D24" t="s">
        <v>5</v>
      </c>
      <c r="E24" t="s">
        <v>306</v>
      </c>
      <c r="F24">
        <v>438835</v>
      </c>
      <c r="G24">
        <v>463.344559040202</v>
      </c>
      <c r="M24">
        <v>463.344559040202</v>
      </c>
      <c r="O24">
        <v>463.344559040202</v>
      </c>
      <c r="P24">
        <v>463.344559040202</v>
      </c>
      <c r="Q24" s="25" t="str">
        <f t="shared" si="0"/>
        <v>yes</v>
      </c>
    </row>
    <row r="25" spans="1:17" ht="13.8" x14ac:dyDescent="0.25">
      <c r="A25" t="s">
        <v>18</v>
      </c>
      <c r="B25" t="s">
        <v>319</v>
      </c>
      <c r="C25" t="s">
        <v>401</v>
      </c>
      <c r="D25" t="s">
        <v>5</v>
      </c>
      <c r="E25" t="s">
        <v>225</v>
      </c>
      <c r="F25">
        <v>1037113</v>
      </c>
      <c r="G25">
        <v>407.49315933487702</v>
      </c>
      <c r="N25">
        <v>407.49315933487702</v>
      </c>
      <c r="O25">
        <v>407.49315933487702</v>
      </c>
      <c r="P25">
        <v>407.49315933487702</v>
      </c>
      <c r="Q25" s="25" t="str">
        <f t="shared" si="0"/>
        <v>yes</v>
      </c>
    </row>
    <row r="26" spans="1:17" ht="13.8" x14ac:dyDescent="0.25">
      <c r="A26" t="s">
        <v>18</v>
      </c>
      <c r="B26" t="s">
        <v>319</v>
      </c>
      <c r="C26" t="s">
        <v>401</v>
      </c>
      <c r="D26" t="s">
        <v>5</v>
      </c>
      <c r="E26" t="s">
        <v>293</v>
      </c>
      <c r="F26">
        <v>15268</v>
      </c>
      <c r="G26">
        <v>1970.7219532730001</v>
      </c>
      <c r="H26">
        <v>1618.8907598400299</v>
      </c>
      <c r="L26">
        <v>351.83119343296102</v>
      </c>
      <c r="O26">
        <v>351.83119343296102</v>
      </c>
      <c r="P26">
        <v>351.83119343296102</v>
      </c>
      <c r="Q26" s="25" t="str">
        <f t="shared" si="0"/>
        <v>yes</v>
      </c>
    </row>
    <row r="27" spans="1:17" ht="13.8" x14ac:dyDescent="0.25">
      <c r="A27" t="s">
        <v>18</v>
      </c>
      <c r="B27" t="s">
        <v>319</v>
      </c>
      <c r="C27" t="s">
        <v>401</v>
      </c>
      <c r="D27" t="s">
        <v>5</v>
      </c>
      <c r="E27" t="s">
        <v>204</v>
      </c>
      <c r="F27">
        <v>1052668</v>
      </c>
      <c r="G27">
        <v>311.98695011576501</v>
      </c>
      <c r="N27">
        <v>311.98695011576501</v>
      </c>
      <c r="O27">
        <v>311.98695011576501</v>
      </c>
      <c r="P27">
        <v>311.98695011576501</v>
      </c>
      <c r="Q27" s="25" t="str">
        <f t="shared" si="0"/>
        <v>yes</v>
      </c>
    </row>
    <row r="28" spans="1:17" ht="13.8" x14ac:dyDescent="0.25">
      <c r="A28" t="s">
        <v>18</v>
      </c>
      <c r="B28" t="s">
        <v>319</v>
      </c>
      <c r="C28" t="s">
        <v>401</v>
      </c>
      <c r="D28" t="s">
        <v>5</v>
      </c>
      <c r="E28" t="s">
        <v>257</v>
      </c>
      <c r="F28">
        <v>1052746</v>
      </c>
      <c r="G28">
        <v>311.98695011576501</v>
      </c>
      <c r="N28">
        <v>311.98695011576501</v>
      </c>
      <c r="O28">
        <v>311.98695011576501</v>
      </c>
      <c r="P28">
        <v>311.98695011576501</v>
      </c>
      <c r="Q28" s="25" t="str">
        <f t="shared" si="0"/>
        <v>yes</v>
      </c>
    </row>
    <row r="29" spans="1:17" ht="13.8" x14ac:dyDescent="0.25">
      <c r="A29" t="s">
        <v>18</v>
      </c>
      <c r="B29" t="s">
        <v>319</v>
      </c>
      <c r="C29" t="s">
        <v>401</v>
      </c>
      <c r="D29" t="s">
        <v>5</v>
      </c>
      <c r="E29" t="s">
        <v>72</v>
      </c>
      <c r="F29">
        <v>390470</v>
      </c>
      <c r="G29">
        <v>2811.4817933066702</v>
      </c>
      <c r="H29">
        <v>3935.6135550410399</v>
      </c>
      <c r="I29">
        <v>-1435.3925489370699</v>
      </c>
      <c r="K29">
        <v>311.26078720269402</v>
      </c>
      <c r="O29">
        <v>311.26078720269402</v>
      </c>
      <c r="P29">
        <v>311.26078720269402</v>
      </c>
      <c r="Q29" s="25" t="str">
        <f t="shared" si="0"/>
        <v>yes</v>
      </c>
    </row>
    <row r="30" spans="1:17" ht="13.8" x14ac:dyDescent="0.25">
      <c r="A30" t="s">
        <v>18</v>
      </c>
      <c r="B30" t="s">
        <v>319</v>
      </c>
      <c r="C30" t="s">
        <v>401</v>
      </c>
      <c r="D30" t="s">
        <v>5</v>
      </c>
      <c r="E30" t="s">
        <v>208</v>
      </c>
      <c r="F30">
        <v>1138858</v>
      </c>
      <c r="G30">
        <v>283.99284361187102</v>
      </c>
      <c r="N30">
        <v>283.99284361187102</v>
      </c>
      <c r="O30">
        <v>283.99284361187102</v>
      </c>
      <c r="P30">
        <v>283.99284361187102</v>
      </c>
      <c r="Q30" s="25" t="str">
        <f t="shared" si="0"/>
        <v>yes</v>
      </c>
    </row>
    <row r="31" spans="1:17" ht="13.8" x14ac:dyDescent="0.25">
      <c r="A31" t="s">
        <v>18</v>
      </c>
      <c r="B31" t="s">
        <v>303</v>
      </c>
      <c r="C31" t="s">
        <v>443</v>
      </c>
      <c r="D31" t="s">
        <v>5</v>
      </c>
      <c r="E31" t="s">
        <v>90</v>
      </c>
      <c r="F31">
        <v>165804</v>
      </c>
      <c r="G31">
        <v>22718.9960008419</v>
      </c>
      <c r="H31">
        <v>28950.631446011401</v>
      </c>
      <c r="I31">
        <v>-108.882340559882</v>
      </c>
      <c r="J31">
        <v>-6249.7053251947</v>
      </c>
      <c r="L31">
        <v>126.95222058514</v>
      </c>
      <c r="O31">
        <v>-6122.7531046095601</v>
      </c>
      <c r="P31">
        <v>126.95222058514</v>
      </c>
      <c r="Q31" s="25" t="str">
        <f t="shared" si="0"/>
        <v>yes</v>
      </c>
    </row>
    <row r="32" spans="1:17" ht="13.8" x14ac:dyDescent="0.25">
      <c r="A32" t="s">
        <v>18</v>
      </c>
      <c r="B32" t="s">
        <v>319</v>
      </c>
      <c r="C32" t="s">
        <v>401</v>
      </c>
      <c r="D32" t="s">
        <v>5</v>
      </c>
      <c r="E32" t="s">
        <v>239</v>
      </c>
      <c r="F32">
        <v>1038447</v>
      </c>
      <c r="G32">
        <v>364.35487265838799</v>
      </c>
      <c r="H32">
        <v>272.51105030519898</v>
      </c>
      <c r="N32">
        <v>91.843822353188799</v>
      </c>
      <c r="O32">
        <v>91.843822353188799</v>
      </c>
      <c r="P32">
        <v>91.843822353188799</v>
      </c>
      <c r="Q32" s="25" t="str">
        <f t="shared" si="0"/>
        <v>yes</v>
      </c>
    </row>
    <row r="33" spans="1:17" ht="13.8" x14ac:dyDescent="0.25">
      <c r="A33" t="s">
        <v>18</v>
      </c>
      <c r="B33" t="s">
        <v>319</v>
      </c>
      <c r="C33" t="s">
        <v>401</v>
      </c>
      <c r="D33" t="s">
        <v>5</v>
      </c>
      <c r="E33" t="s">
        <v>390</v>
      </c>
      <c r="F33">
        <v>382779</v>
      </c>
      <c r="G33">
        <v>24.836876447063801</v>
      </c>
      <c r="L33">
        <v>24.836876447063801</v>
      </c>
      <c r="O33">
        <v>24.836876447063801</v>
      </c>
      <c r="P33">
        <v>24.836876447063801</v>
      </c>
      <c r="Q33" s="25" t="str">
        <f t="shared" si="0"/>
        <v>yes</v>
      </c>
    </row>
    <row r="34" spans="1:17" ht="13.8" x14ac:dyDescent="0.25">
      <c r="A34" t="s">
        <v>18</v>
      </c>
      <c r="B34" t="s">
        <v>319</v>
      </c>
      <c r="C34" t="s">
        <v>401</v>
      </c>
      <c r="D34" t="s">
        <v>5</v>
      </c>
      <c r="E34" t="s">
        <v>153</v>
      </c>
      <c r="F34">
        <v>1079202</v>
      </c>
      <c r="G34">
        <v>7039.6548095137896</v>
      </c>
      <c r="H34">
        <v>7066.6386023994901</v>
      </c>
      <c r="I34">
        <v>-26.983792885708301</v>
      </c>
      <c r="O34">
        <v>0</v>
      </c>
      <c r="P34">
        <v>0</v>
      </c>
      <c r="Q34" s="25" t="str">
        <f t="shared" si="0"/>
        <v/>
      </c>
    </row>
    <row r="35" spans="1:17" ht="13.8" x14ac:dyDescent="0.25">
      <c r="A35" t="s">
        <v>18</v>
      </c>
      <c r="B35" t="s">
        <v>319</v>
      </c>
      <c r="C35" t="s">
        <v>401</v>
      </c>
      <c r="D35" t="s">
        <v>5</v>
      </c>
      <c r="E35" t="s">
        <v>321</v>
      </c>
      <c r="F35">
        <v>447219</v>
      </c>
      <c r="G35">
        <v>698.20037886760701</v>
      </c>
      <c r="I35">
        <v>698.20037886760701</v>
      </c>
      <c r="O35">
        <v>0</v>
      </c>
      <c r="P35">
        <v>0</v>
      </c>
      <c r="Q35" s="25" t="str">
        <f t="shared" si="0"/>
        <v/>
      </c>
    </row>
    <row r="36" spans="1:17" ht="13.8" x14ac:dyDescent="0.25">
      <c r="A36" t="s">
        <v>18</v>
      </c>
      <c r="B36" t="s">
        <v>319</v>
      </c>
      <c r="C36" t="s">
        <v>401</v>
      </c>
      <c r="D36" t="s">
        <v>5</v>
      </c>
      <c r="E36" t="s">
        <v>402</v>
      </c>
      <c r="F36">
        <v>427951</v>
      </c>
      <c r="G36">
        <v>1048.3898126710201</v>
      </c>
      <c r="H36">
        <v>1048.3898126710201</v>
      </c>
      <c r="O36">
        <v>0</v>
      </c>
      <c r="P36">
        <v>0</v>
      </c>
      <c r="Q36" s="25" t="str">
        <f t="shared" si="0"/>
        <v/>
      </c>
    </row>
    <row r="37" spans="1:17" ht="13.8" x14ac:dyDescent="0.25">
      <c r="A37" t="s">
        <v>18</v>
      </c>
      <c r="B37" t="s">
        <v>319</v>
      </c>
      <c r="C37" t="s">
        <v>401</v>
      </c>
      <c r="D37" t="s">
        <v>5</v>
      </c>
      <c r="E37" t="s">
        <v>159</v>
      </c>
      <c r="F37">
        <v>1056042</v>
      </c>
      <c r="G37">
        <v>1946.9269627446899</v>
      </c>
      <c r="H37">
        <v>1946.9269627446899</v>
      </c>
      <c r="O37">
        <v>0</v>
      </c>
      <c r="P37">
        <v>0</v>
      </c>
      <c r="Q37" s="25" t="str">
        <f t="shared" si="0"/>
        <v/>
      </c>
    </row>
    <row r="38" spans="1:17" ht="13.8" x14ac:dyDescent="0.25">
      <c r="A38" t="s">
        <v>18</v>
      </c>
      <c r="B38" t="s">
        <v>319</v>
      </c>
      <c r="C38" t="s">
        <v>401</v>
      </c>
      <c r="D38" t="s">
        <v>5</v>
      </c>
      <c r="E38" t="s">
        <v>454</v>
      </c>
      <c r="F38">
        <v>299441</v>
      </c>
      <c r="G38">
        <v>20406.4723216165</v>
      </c>
      <c r="H38">
        <v>20406.4723216165</v>
      </c>
      <c r="O38">
        <v>0</v>
      </c>
      <c r="P38">
        <v>0</v>
      </c>
      <c r="Q38" s="25" t="str">
        <f t="shared" si="0"/>
        <v/>
      </c>
    </row>
    <row r="39" spans="1:17" ht="13.8" x14ac:dyDescent="0.25">
      <c r="A39" t="s">
        <v>18</v>
      </c>
      <c r="B39" t="s">
        <v>319</v>
      </c>
      <c r="C39" t="s">
        <v>401</v>
      </c>
      <c r="D39" t="s">
        <v>5</v>
      </c>
      <c r="E39" t="s">
        <v>73</v>
      </c>
      <c r="F39">
        <v>1144294</v>
      </c>
      <c r="G39">
        <v>11143.8434013892</v>
      </c>
      <c r="H39">
        <v>11143.8434013892</v>
      </c>
      <c r="O39">
        <v>0</v>
      </c>
      <c r="P39">
        <v>0</v>
      </c>
      <c r="Q39" s="25" t="str">
        <f t="shared" si="0"/>
        <v/>
      </c>
    </row>
    <row r="40" spans="1:17" ht="13.8" x14ac:dyDescent="0.25">
      <c r="A40" t="s">
        <v>18</v>
      </c>
      <c r="B40" t="s">
        <v>319</v>
      </c>
      <c r="C40" t="s">
        <v>401</v>
      </c>
      <c r="D40" t="s">
        <v>5</v>
      </c>
      <c r="E40" t="s">
        <v>166</v>
      </c>
      <c r="F40">
        <v>488085</v>
      </c>
      <c r="G40">
        <v>3471.0692485792501</v>
      </c>
      <c r="H40">
        <v>3471.0692485792501</v>
      </c>
      <c r="O40">
        <v>0</v>
      </c>
      <c r="P40">
        <v>0</v>
      </c>
      <c r="Q40" s="25" t="str">
        <f t="shared" si="0"/>
        <v/>
      </c>
    </row>
    <row r="41" spans="1:17" ht="13.8" x14ac:dyDescent="0.25">
      <c r="A41" t="s">
        <v>18</v>
      </c>
      <c r="B41" t="s">
        <v>319</v>
      </c>
      <c r="C41" t="s">
        <v>401</v>
      </c>
      <c r="D41" t="s">
        <v>5</v>
      </c>
      <c r="E41" t="s">
        <v>324</v>
      </c>
      <c r="F41">
        <v>1051903</v>
      </c>
      <c r="G41">
        <v>475.35255735634598</v>
      </c>
      <c r="H41">
        <v>475.35255735634598</v>
      </c>
      <c r="O41">
        <v>0</v>
      </c>
      <c r="P41">
        <v>0</v>
      </c>
      <c r="Q41" s="25" t="str">
        <f t="shared" si="0"/>
        <v/>
      </c>
    </row>
    <row r="42" spans="1:17" ht="13.8" x14ac:dyDescent="0.25">
      <c r="A42" t="s">
        <v>18</v>
      </c>
      <c r="B42" t="s">
        <v>319</v>
      </c>
      <c r="C42" t="s">
        <v>401</v>
      </c>
      <c r="D42" t="s">
        <v>5</v>
      </c>
      <c r="E42" t="s">
        <v>455</v>
      </c>
      <c r="F42">
        <v>490355</v>
      </c>
      <c r="G42">
        <v>784.42433171963796</v>
      </c>
      <c r="J42">
        <v>784.42433171963796</v>
      </c>
      <c r="O42">
        <v>784.42433171963796</v>
      </c>
      <c r="P42">
        <v>0</v>
      </c>
      <c r="Q42" s="25" t="str">
        <f t="shared" si="0"/>
        <v/>
      </c>
    </row>
    <row r="43" spans="1:17" ht="13.8" x14ac:dyDescent="0.25">
      <c r="A43" t="s">
        <v>18</v>
      </c>
      <c r="B43" t="s">
        <v>319</v>
      </c>
      <c r="C43" t="s">
        <v>401</v>
      </c>
      <c r="D43" t="s">
        <v>5</v>
      </c>
      <c r="E43" t="s">
        <v>456</v>
      </c>
      <c r="F43">
        <v>80567</v>
      </c>
      <c r="G43">
        <v>1438.83392969901</v>
      </c>
      <c r="H43">
        <v>1438.83392969901</v>
      </c>
      <c r="O43">
        <v>0</v>
      </c>
      <c r="P43">
        <v>0</v>
      </c>
      <c r="Q43" s="25" t="str">
        <f t="shared" si="0"/>
        <v/>
      </c>
    </row>
    <row r="44" spans="1:17" ht="13.8" x14ac:dyDescent="0.25">
      <c r="A44" t="s">
        <v>18</v>
      </c>
      <c r="B44" t="s">
        <v>319</v>
      </c>
      <c r="C44" t="s">
        <v>401</v>
      </c>
      <c r="D44" t="s">
        <v>5</v>
      </c>
      <c r="E44" t="s">
        <v>62</v>
      </c>
      <c r="F44">
        <v>420377</v>
      </c>
      <c r="G44">
        <v>1665.99663228794</v>
      </c>
      <c r="H44">
        <v>1665.99663228794</v>
      </c>
      <c r="O44">
        <v>0</v>
      </c>
      <c r="P44">
        <v>0</v>
      </c>
      <c r="Q44" s="25" t="str">
        <f t="shared" si="0"/>
        <v/>
      </c>
    </row>
    <row r="45" spans="1:17" ht="13.8" x14ac:dyDescent="0.25">
      <c r="A45" t="s">
        <v>18</v>
      </c>
      <c r="B45" t="s">
        <v>319</v>
      </c>
      <c r="C45" t="s">
        <v>401</v>
      </c>
      <c r="D45" t="s">
        <v>5</v>
      </c>
      <c r="E45" t="s">
        <v>457</v>
      </c>
      <c r="F45">
        <v>86979</v>
      </c>
      <c r="G45">
        <v>3283.8665544096002</v>
      </c>
      <c r="H45">
        <v>3283.8665544096002</v>
      </c>
      <c r="O45">
        <v>0</v>
      </c>
      <c r="P45">
        <v>0</v>
      </c>
      <c r="Q45" s="25" t="str">
        <f t="shared" si="0"/>
        <v/>
      </c>
    </row>
    <row r="46" spans="1:17" ht="13.8" x14ac:dyDescent="0.25">
      <c r="A46" t="s">
        <v>18</v>
      </c>
      <c r="B46" t="s">
        <v>319</v>
      </c>
      <c r="C46" t="s">
        <v>401</v>
      </c>
      <c r="D46" t="s">
        <v>5</v>
      </c>
      <c r="E46" t="s">
        <v>325</v>
      </c>
      <c r="F46">
        <v>1146168</v>
      </c>
      <c r="G46">
        <v>12843.9170700905</v>
      </c>
      <c r="H46">
        <v>2716.07030098927</v>
      </c>
      <c r="I46">
        <v>10127.846769101199</v>
      </c>
      <c r="O46">
        <v>0</v>
      </c>
      <c r="P46">
        <v>0</v>
      </c>
      <c r="Q46" s="25" t="str">
        <f t="shared" si="0"/>
        <v/>
      </c>
    </row>
    <row r="47" spans="1:17" ht="13.8" x14ac:dyDescent="0.25">
      <c r="A47" t="s">
        <v>18</v>
      </c>
      <c r="B47" t="s">
        <v>319</v>
      </c>
      <c r="C47" t="s">
        <v>401</v>
      </c>
      <c r="D47" t="s">
        <v>5</v>
      </c>
      <c r="E47" t="s">
        <v>20</v>
      </c>
      <c r="F47">
        <v>467419</v>
      </c>
      <c r="G47">
        <v>10977.036413386701</v>
      </c>
      <c r="H47">
        <v>10977.036413386701</v>
      </c>
      <c r="O47">
        <v>0</v>
      </c>
      <c r="P47">
        <v>0</v>
      </c>
      <c r="Q47" s="25" t="str">
        <f t="shared" si="0"/>
        <v/>
      </c>
    </row>
    <row r="48" spans="1:17" ht="13.8" x14ac:dyDescent="0.25">
      <c r="A48" t="s">
        <v>18</v>
      </c>
      <c r="B48" t="s">
        <v>319</v>
      </c>
      <c r="C48" t="s">
        <v>401</v>
      </c>
      <c r="D48" t="s">
        <v>5</v>
      </c>
      <c r="E48" t="s">
        <v>458</v>
      </c>
      <c r="F48">
        <v>393421</v>
      </c>
      <c r="G48">
        <v>-2318.5329404335898</v>
      </c>
      <c r="I48">
        <v>-2318.5329404335898</v>
      </c>
      <c r="O48">
        <v>0</v>
      </c>
      <c r="P48">
        <v>0</v>
      </c>
      <c r="Q48" s="25" t="str">
        <f t="shared" si="0"/>
        <v/>
      </c>
    </row>
    <row r="49" spans="1:17" ht="13.8" x14ac:dyDescent="0.25">
      <c r="A49" t="s">
        <v>18</v>
      </c>
      <c r="B49" t="s">
        <v>319</v>
      </c>
      <c r="C49" t="s">
        <v>401</v>
      </c>
      <c r="D49" t="s">
        <v>5</v>
      </c>
      <c r="E49" t="s">
        <v>170</v>
      </c>
      <c r="F49">
        <v>26696</v>
      </c>
      <c r="G49">
        <v>1375.4472742580499</v>
      </c>
      <c r="H49">
        <v>1375.4472742580499</v>
      </c>
      <c r="O49">
        <v>0</v>
      </c>
      <c r="P49">
        <v>0</v>
      </c>
      <c r="Q49" s="25" t="str">
        <f t="shared" si="0"/>
        <v/>
      </c>
    </row>
    <row r="50" spans="1:17" ht="13.8" x14ac:dyDescent="0.25">
      <c r="A50" t="s">
        <v>18</v>
      </c>
      <c r="B50" t="s">
        <v>319</v>
      </c>
      <c r="C50" t="s">
        <v>401</v>
      </c>
      <c r="D50" t="s">
        <v>5</v>
      </c>
      <c r="E50" t="s">
        <v>77</v>
      </c>
      <c r="F50">
        <v>6221</v>
      </c>
      <c r="G50">
        <v>41295.348347716303</v>
      </c>
      <c r="H50">
        <v>41001.389181225</v>
      </c>
      <c r="I50">
        <v>-269.25910334666401</v>
      </c>
      <c r="J50">
        <v>563.21826983792903</v>
      </c>
      <c r="O50">
        <v>563.21826983792903</v>
      </c>
      <c r="P50">
        <v>0</v>
      </c>
      <c r="Q50" s="25" t="str">
        <f t="shared" si="0"/>
        <v/>
      </c>
    </row>
    <row r="51" spans="1:17" ht="13.8" x14ac:dyDescent="0.25">
      <c r="A51" t="s">
        <v>18</v>
      </c>
      <c r="B51" t="s">
        <v>319</v>
      </c>
      <c r="C51" t="s">
        <v>401</v>
      </c>
      <c r="D51" t="s">
        <v>5</v>
      </c>
      <c r="E51" t="s">
        <v>172</v>
      </c>
      <c r="F51">
        <v>10387</v>
      </c>
      <c r="G51">
        <v>6243.4119132814103</v>
      </c>
      <c r="H51">
        <v>6243.4119132814103</v>
      </c>
      <c r="O51">
        <v>0</v>
      </c>
      <c r="P51">
        <v>0</v>
      </c>
      <c r="Q51" s="25" t="str">
        <f t="shared" si="0"/>
        <v/>
      </c>
    </row>
    <row r="52" spans="1:17" ht="13.8" x14ac:dyDescent="0.25">
      <c r="A52" t="s">
        <v>18</v>
      </c>
      <c r="B52" t="s">
        <v>319</v>
      </c>
      <c r="C52" t="s">
        <v>401</v>
      </c>
      <c r="D52" t="s">
        <v>5</v>
      </c>
      <c r="E52" t="s">
        <v>78</v>
      </c>
      <c r="F52">
        <v>395156</v>
      </c>
      <c r="G52">
        <v>731.58282466849096</v>
      </c>
      <c r="H52">
        <v>731.58282466849096</v>
      </c>
      <c r="O52">
        <v>0</v>
      </c>
      <c r="P52">
        <v>0</v>
      </c>
      <c r="Q52" s="25" t="str">
        <f t="shared" si="0"/>
        <v/>
      </c>
    </row>
    <row r="53" spans="1:17" ht="13.8" x14ac:dyDescent="0.25">
      <c r="A53" t="s">
        <v>18</v>
      </c>
      <c r="B53" t="s">
        <v>319</v>
      </c>
      <c r="C53" t="s">
        <v>401</v>
      </c>
      <c r="D53" t="s">
        <v>5</v>
      </c>
      <c r="E53" t="s">
        <v>173</v>
      </c>
      <c r="F53">
        <v>88585</v>
      </c>
      <c r="G53">
        <v>3529.1412334245401</v>
      </c>
      <c r="H53">
        <v>3529.1412334245401</v>
      </c>
      <c r="O53">
        <v>0</v>
      </c>
      <c r="P53">
        <v>0</v>
      </c>
      <c r="Q53" s="25" t="str">
        <f t="shared" si="0"/>
        <v/>
      </c>
    </row>
    <row r="54" spans="1:17" ht="13.8" x14ac:dyDescent="0.25">
      <c r="A54" t="s">
        <v>18</v>
      </c>
      <c r="B54" t="s">
        <v>319</v>
      </c>
      <c r="C54" t="s">
        <v>401</v>
      </c>
      <c r="D54" t="s">
        <v>5</v>
      </c>
      <c r="E54" t="s">
        <v>174</v>
      </c>
      <c r="F54">
        <v>5405</v>
      </c>
      <c r="G54">
        <v>102933.098295096</v>
      </c>
      <c r="H54">
        <v>21125.331509156</v>
      </c>
      <c r="I54">
        <v>81807.766785939806</v>
      </c>
      <c r="O54">
        <v>0</v>
      </c>
      <c r="P54">
        <v>0</v>
      </c>
      <c r="Q54" s="25" t="str">
        <f t="shared" si="0"/>
        <v/>
      </c>
    </row>
    <row r="55" spans="1:17" ht="13.8" x14ac:dyDescent="0.25">
      <c r="A55" t="s">
        <v>18</v>
      </c>
      <c r="B55" t="s">
        <v>319</v>
      </c>
      <c r="C55" t="s">
        <v>401</v>
      </c>
      <c r="D55" t="s">
        <v>5</v>
      </c>
      <c r="E55" t="s">
        <v>459</v>
      </c>
      <c r="F55">
        <v>1052161</v>
      </c>
      <c r="G55">
        <v>1884.6558619238101</v>
      </c>
      <c r="I55">
        <v>1884.6558619238101</v>
      </c>
      <c r="O55">
        <v>0</v>
      </c>
      <c r="P55">
        <v>0</v>
      </c>
      <c r="Q55" s="25" t="str">
        <f t="shared" si="0"/>
        <v/>
      </c>
    </row>
    <row r="56" spans="1:17" ht="13.8" x14ac:dyDescent="0.25">
      <c r="A56" t="s">
        <v>18</v>
      </c>
      <c r="B56" t="s">
        <v>319</v>
      </c>
      <c r="C56" t="s">
        <v>401</v>
      </c>
      <c r="D56" t="s">
        <v>5</v>
      </c>
      <c r="E56" t="s">
        <v>176</v>
      </c>
      <c r="F56">
        <v>3460</v>
      </c>
      <c r="G56">
        <v>9567.71206061882</v>
      </c>
      <c r="H56">
        <v>9567.71206061882</v>
      </c>
      <c r="O56">
        <v>0</v>
      </c>
      <c r="P56">
        <v>0</v>
      </c>
      <c r="Q56" s="25" t="str">
        <f t="shared" si="0"/>
        <v/>
      </c>
    </row>
    <row r="57" spans="1:17" ht="13.8" x14ac:dyDescent="0.25">
      <c r="A57" t="s">
        <v>18</v>
      </c>
      <c r="B57" t="s">
        <v>319</v>
      </c>
      <c r="C57" t="s">
        <v>401</v>
      </c>
      <c r="D57" t="s">
        <v>5</v>
      </c>
      <c r="E57" t="s">
        <v>460</v>
      </c>
      <c r="F57">
        <v>433822</v>
      </c>
      <c r="G57">
        <v>2908.3561355504098</v>
      </c>
      <c r="H57">
        <v>2908.3561355504098</v>
      </c>
      <c r="O57">
        <v>0</v>
      </c>
      <c r="P57">
        <v>0</v>
      </c>
      <c r="Q57" s="25" t="str">
        <f t="shared" si="0"/>
        <v/>
      </c>
    </row>
    <row r="58" spans="1:17" ht="13.8" x14ac:dyDescent="0.25">
      <c r="A58" t="s">
        <v>18</v>
      </c>
      <c r="B58" t="s">
        <v>319</v>
      </c>
      <c r="C58" t="s">
        <v>401</v>
      </c>
      <c r="D58" t="s">
        <v>5</v>
      </c>
      <c r="E58" t="s">
        <v>106</v>
      </c>
      <c r="F58">
        <v>1079776</v>
      </c>
      <c r="G58">
        <v>73668.385603030896</v>
      </c>
      <c r="H58">
        <v>73668.385603030896</v>
      </c>
      <c r="O58">
        <v>0</v>
      </c>
      <c r="P58">
        <v>0</v>
      </c>
      <c r="Q58" s="25" t="str">
        <f t="shared" si="0"/>
        <v/>
      </c>
    </row>
    <row r="59" spans="1:17" ht="13.8" x14ac:dyDescent="0.25">
      <c r="A59" t="s">
        <v>18</v>
      </c>
      <c r="B59" t="s">
        <v>319</v>
      </c>
      <c r="C59" t="s">
        <v>401</v>
      </c>
      <c r="D59" t="s">
        <v>5</v>
      </c>
      <c r="E59" t="s">
        <v>333</v>
      </c>
      <c r="F59">
        <v>1056489</v>
      </c>
      <c r="G59">
        <v>2443.3277204799001</v>
      </c>
      <c r="I59">
        <v>2443.3277204799001</v>
      </c>
      <c r="O59">
        <v>0</v>
      </c>
      <c r="P59">
        <v>0</v>
      </c>
      <c r="Q59" s="25" t="str">
        <f t="shared" si="0"/>
        <v/>
      </c>
    </row>
    <row r="60" spans="1:17" ht="13.8" x14ac:dyDescent="0.25">
      <c r="A60" t="s">
        <v>18</v>
      </c>
      <c r="B60" t="s">
        <v>319</v>
      </c>
      <c r="C60" t="s">
        <v>401</v>
      </c>
      <c r="D60" t="s">
        <v>5</v>
      </c>
      <c r="E60" t="s">
        <v>181</v>
      </c>
      <c r="F60">
        <v>1055168</v>
      </c>
      <c r="G60">
        <v>14593.401389181199</v>
      </c>
      <c r="H60">
        <v>4294.7379499052804</v>
      </c>
      <c r="I60">
        <v>7712.3552936223996</v>
      </c>
      <c r="J60">
        <v>2586.3081456535501</v>
      </c>
      <c r="O60">
        <v>2586.3081456535501</v>
      </c>
      <c r="P60">
        <v>0</v>
      </c>
      <c r="Q60" s="25" t="str">
        <f t="shared" si="0"/>
        <v/>
      </c>
    </row>
    <row r="61" spans="1:17" ht="13.8" x14ac:dyDescent="0.25">
      <c r="A61" t="s">
        <v>18</v>
      </c>
      <c r="B61" t="s">
        <v>319</v>
      </c>
      <c r="C61" t="s">
        <v>401</v>
      </c>
      <c r="D61" t="s">
        <v>5</v>
      </c>
      <c r="E61" t="s">
        <v>108</v>
      </c>
      <c r="F61">
        <v>442891</v>
      </c>
      <c r="G61">
        <v>21613.9654809514</v>
      </c>
      <c r="H61">
        <v>667.63839191749105</v>
      </c>
      <c r="J61">
        <v>20946.327089033901</v>
      </c>
      <c r="O61">
        <v>20946.327089033901</v>
      </c>
      <c r="P61">
        <v>0</v>
      </c>
      <c r="Q61" s="25" t="str">
        <f t="shared" si="0"/>
        <v/>
      </c>
    </row>
    <row r="62" spans="1:17" ht="13.8" x14ac:dyDescent="0.25">
      <c r="A62" t="s">
        <v>18</v>
      </c>
      <c r="B62" t="s">
        <v>319</v>
      </c>
      <c r="C62" t="s">
        <v>401</v>
      </c>
      <c r="D62" t="s">
        <v>5</v>
      </c>
      <c r="E62" t="s">
        <v>335</v>
      </c>
      <c r="F62">
        <v>6991</v>
      </c>
      <c r="G62">
        <v>792.31740686171304</v>
      </c>
      <c r="I62">
        <v>792.31740686171304</v>
      </c>
      <c r="O62">
        <v>0</v>
      </c>
      <c r="P62">
        <v>0</v>
      </c>
      <c r="Q62" s="25" t="str">
        <f t="shared" si="0"/>
        <v/>
      </c>
    </row>
    <row r="63" spans="1:17" ht="13.8" x14ac:dyDescent="0.25">
      <c r="A63" t="s">
        <v>18</v>
      </c>
      <c r="B63" t="s">
        <v>319</v>
      </c>
      <c r="C63" t="s">
        <v>401</v>
      </c>
      <c r="D63" t="s">
        <v>5</v>
      </c>
      <c r="E63" t="s">
        <v>182</v>
      </c>
      <c r="F63">
        <v>428508</v>
      </c>
      <c r="G63">
        <v>3582.4984213849698</v>
      </c>
      <c r="H63">
        <v>3582.4984213849698</v>
      </c>
      <c r="O63">
        <v>0</v>
      </c>
      <c r="P63">
        <v>0</v>
      </c>
      <c r="Q63" s="25" t="str">
        <f t="shared" si="0"/>
        <v/>
      </c>
    </row>
    <row r="64" spans="1:17" ht="13.8" x14ac:dyDescent="0.25">
      <c r="A64" t="s">
        <v>18</v>
      </c>
      <c r="B64" t="s">
        <v>319</v>
      </c>
      <c r="C64" t="s">
        <v>401</v>
      </c>
      <c r="D64" t="s">
        <v>5</v>
      </c>
      <c r="E64" t="s">
        <v>183</v>
      </c>
      <c r="F64">
        <v>1140085</v>
      </c>
      <c r="G64">
        <v>4340.8124605346202</v>
      </c>
      <c r="H64">
        <v>4340.8124605346202</v>
      </c>
      <c r="O64">
        <v>0</v>
      </c>
      <c r="P64">
        <v>0</v>
      </c>
      <c r="Q64" s="25" t="str">
        <f t="shared" si="0"/>
        <v/>
      </c>
    </row>
    <row r="65" spans="1:17" ht="13.8" x14ac:dyDescent="0.25">
      <c r="A65" t="s">
        <v>18</v>
      </c>
      <c r="B65" t="s">
        <v>319</v>
      </c>
      <c r="C65" t="s">
        <v>401</v>
      </c>
      <c r="D65" t="s">
        <v>5</v>
      </c>
      <c r="E65" t="s">
        <v>184</v>
      </c>
      <c r="F65">
        <v>484647</v>
      </c>
      <c r="G65">
        <v>7216.7964639023403</v>
      </c>
      <c r="H65">
        <v>7216.7964639023403</v>
      </c>
      <c r="O65">
        <v>0</v>
      </c>
      <c r="P65">
        <v>0</v>
      </c>
      <c r="Q65" s="25" t="str">
        <f t="shared" si="0"/>
        <v/>
      </c>
    </row>
    <row r="66" spans="1:17" ht="13.8" x14ac:dyDescent="0.25">
      <c r="A66" t="s">
        <v>18</v>
      </c>
      <c r="B66" t="s">
        <v>319</v>
      </c>
      <c r="C66" t="s">
        <v>401</v>
      </c>
      <c r="D66" t="s">
        <v>5</v>
      </c>
      <c r="E66" t="s">
        <v>411</v>
      </c>
      <c r="F66">
        <v>494710</v>
      </c>
      <c r="G66">
        <v>863.74447484740097</v>
      </c>
      <c r="H66">
        <v>863.74447484740097</v>
      </c>
      <c r="O66">
        <v>0</v>
      </c>
      <c r="P66">
        <v>0</v>
      </c>
      <c r="Q66" s="25" t="str">
        <f t="shared" si="0"/>
        <v/>
      </c>
    </row>
    <row r="67" spans="1:17" ht="13.8" x14ac:dyDescent="0.25">
      <c r="A67" t="s">
        <v>18</v>
      </c>
      <c r="B67" t="s">
        <v>319</v>
      </c>
      <c r="C67" t="s">
        <v>401</v>
      </c>
      <c r="D67" t="s">
        <v>5</v>
      </c>
      <c r="E67" t="s">
        <v>412</v>
      </c>
      <c r="F67">
        <v>1154292</v>
      </c>
      <c r="G67">
        <v>304.57798358240399</v>
      </c>
      <c r="I67">
        <v>304.57798358240399</v>
      </c>
      <c r="O67">
        <v>0</v>
      </c>
      <c r="P67">
        <v>0</v>
      </c>
      <c r="Q67" s="25" t="str">
        <f t="shared" ref="Q67:Q130" si="1">IF(P67&gt;0,"yes","")</f>
        <v/>
      </c>
    </row>
    <row r="68" spans="1:17" ht="13.8" x14ac:dyDescent="0.25">
      <c r="A68" t="s">
        <v>18</v>
      </c>
      <c r="B68" t="s">
        <v>319</v>
      </c>
      <c r="C68" t="s">
        <v>401</v>
      </c>
      <c r="D68" t="s">
        <v>5</v>
      </c>
      <c r="E68" t="s">
        <v>461</v>
      </c>
      <c r="F68">
        <v>502631</v>
      </c>
      <c r="G68">
        <v>1029.56219743212</v>
      </c>
      <c r="H68">
        <v>1029.56219743212</v>
      </c>
      <c r="O68">
        <v>0</v>
      </c>
      <c r="P68">
        <v>0</v>
      </c>
      <c r="Q68" s="25" t="str">
        <f t="shared" si="1"/>
        <v/>
      </c>
    </row>
    <row r="69" spans="1:17" ht="13.8" x14ac:dyDescent="0.25">
      <c r="A69" t="s">
        <v>18</v>
      </c>
      <c r="B69" t="s">
        <v>319</v>
      </c>
      <c r="C69" t="s">
        <v>401</v>
      </c>
      <c r="D69" t="s">
        <v>5</v>
      </c>
      <c r="E69" t="s">
        <v>92</v>
      </c>
      <c r="F69">
        <v>17300</v>
      </c>
      <c r="G69">
        <v>5714.7021679646396</v>
      </c>
      <c r="H69">
        <v>5714.7021679646396</v>
      </c>
      <c r="O69">
        <v>0</v>
      </c>
      <c r="P69">
        <v>0</v>
      </c>
      <c r="Q69" s="25" t="str">
        <f t="shared" si="1"/>
        <v/>
      </c>
    </row>
    <row r="70" spans="1:17" ht="13.8" x14ac:dyDescent="0.25">
      <c r="A70" t="s">
        <v>18</v>
      </c>
      <c r="B70" t="s">
        <v>319</v>
      </c>
      <c r="C70" t="s">
        <v>401</v>
      </c>
      <c r="D70" t="s">
        <v>5</v>
      </c>
      <c r="E70" t="s">
        <v>462</v>
      </c>
      <c r="F70">
        <v>1151729</v>
      </c>
      <c r="G70">
        <v>-836.665965059987</v>
      </c>
      <c r="I70">
        <v>-836.665965059987</v>
      </c>
      <c r="O70">
        <v>0</v>
      </c>
      <c r="P70">
        <v>0</v>
      </c>
      <c r="Q70" s="25" t="str">
        <f t="shared" si="1"/>
        <v/>
      </c>
    </row>
    <row r="71" spans="1:17" ht="13.8" x14ac:dyDescent="0.25">
      <c r="A71" t="s">
        <v>18</v>
      </c>
      <c r="B71" t="s">
        <v>319</v>
      </c>
      <c r="C71" t="s">
        <v>401</v>
      </c>
      <c r="D71" t="s">
        <v>5</v>
      </c>
      <c r="E71" t="s">
        <v>191</v>
      </c>
      <c r="F71">
        <v>428450</v>
      </c>
      <c r="G71">
        <v>3470.6798568722402</v>
      </c>
      <c r="H71">
        <v>3470.6798568722402</v>
      </c>
      <c r="O71">
        <v>0</v>
      </c>
      <c r="P71">
        <v>0</v>
      </c>
      <c r="Q71" s="25" t="str">
        <f t="shared" si="1"/>
        <v/>
      </c>
    </row>
    <row r="72" spans="1:17" ht="13.8" x14ac:dyDescent="0.25">
      <c r="A72" t="s">
        <v>18</v>
      </c>
      <c r="B72" t="s">
        <v>319</v>
      </c>
      <c r="C72" t="s">
        <v>401</v>
      </c>
      <c r="D72" t="s">
        <v>5</v>
      </c>
      <c r="E72" t="s">
        <v>415</v>
      </c>
      <c r="F72">
        <v>16403</v>
      </c>
      <c r="G72">
        <v>1050.0947169016999</v>
      </c>
      <c r="I72">
        <v>1050.0947169016999</v>
      </c>
      <c r="O72">
        <v>0</v>
      </c>
      <c r="P72">
        <v>0</v>
      </c>
      <c r="Q72" s="25" t="str">
        <f t="shared" si="1"/>
        <v/>
      </c>
    </row>
    <row r="73" spans="1:17" ht="13.8" x14ac:dyDescent="0.25">
      <c r="A73" t="s">
        <v>18</v>
      </c>
      <c r="B73" t="s">
        <v>319</v>
      </c>
      <c r="C73" t="s">
        <v>401</v>
      </c>
      <c r="D73" t="s">
        <v>5</v>
      </c>
      <c r="E73" t="s">
        <v>194</v>
      </c>
      <c r="F73">
        <v>483859</v>
      </c>
      <c r="G73">
        <v>2321.6270258892901</v>
      </c>
      <c r="H73">
        <v>2321.6270258892901</v>
      </c>
      <c r="O73">
        <v>0</v>
      </c>
      <c r="P73">
        <v>0</v>
      </c>
      <c r="Q73" s="25" t="str">
        <f t="shared" si="1"/>
        <v/>
      </c>
    </row>
    <row r="74" spans="1:17" ht="13.8" x14ac:dyDescent="0.25">
      <c r="A74" t="s">
        <v>18</v>
      </c>
      <c r="B74" t="s">
        <v>319</v>
      </c>
      <c r="C74" t="s">
        <v>401</v>
      </c>
      <c r="D74" t="s">
        <v>5</v>
      </c>
      <c r="E74" t="s">
        <v>195</v>
      </c>
      <c r="F74">
        <v>80073</v>
      </c>
      <c r="G74">
        <v>1000</v>
      </c>
      <c r="H74">
        <v>1000</v>
      </c>
      <c r="O74">
        <v>0</v>
      </c>
      <c r="P74">
        <v>0</v>
      </c>
      <c r="Q74" s="25" t="str">
        <f t="shared" si="1"/>
        <v/>
      </c>
    </row>
    <row r="75" spans="1:17" ht="13.8" x14ac:dyDescent="0.25">
      <c r="A75" t="s">
        <v>18</v>
      </c>
      <c r="B75" t="s">
        <v>319</v>
      </c>
      <c r="C75" t="s">
        <v>401</v>
      </c>
      <c r="D75" t="s">
        <v>5</v>
      </c>
      <c r="E75" t="s">
        <v>196</v>
      </c>
      <c r="F75">
        <v>86175</v>
      </c>
      <c r="G75">
        <v>475.35255735634598</v>
      </c>
      <c r="I75">
        <v>475.35255735634598</v>
      </c>
      <c r="O75">
        <v>0</v>
      </c>
      <c r="P75">
        <v>0</v>
      </c>
      <c r="Q75" s="25" t="str">
        <f t="shared" si="1"/>
        <v/>
      </c>
    </row>
    <row r="76" spans="1:17" ht="13.8" x14ac:dyDescent="0.25">
      <c r="A76" t="s">
        <v>18</v>
      </c>
      <c r="B76" t="s">
        <v>319</v>
      </c>
      <c r="C76" t="s">
        <v>401</v>
      </c>
      <c r="D76" t="s">
        <v>5</v>
      </c>
      <c r="E76" t="s">
        <v>198</v>
      </c>
      <c r="F76">
        <v>79802</v>
      </c>
      <c r="G76">
        <v>882.98252999368594</v>
      </c>
      <c r="H76">
        <v>882.98252999368594</v>
      </c>
      <c r="O76">
        <v>0</v>
      </c>
      <c r="P76">
        <v>0</v>
      </c>
      <c r="Q76" s="25" t="str">
        <f t="shared" si="1"/>
        <v/>
      </c>
    </row>
    <row r="77" spans="1:17" ht="13.8" x14ac:dyDescent="0.25">
      <c r="A77" t="s">
        <v>18</v>
      </c>
      <c r="B77" t="s">
        <v>319</v>
      </c>
      <c r="C77" t="s">
        <v>401</v>
      </c>
      <c r="D77" t="s">
        <v>5</v>
      </c>
      <c r="E77" t="s">
        <v>463</v>
      </c>
      <c r="F77">
        <v>1078465</v>
      </c>
      <c r="G77">
        <v>355.15680909282298</v>
      </c>
      <c r="J77">
        <v>355.15680909282298</v>
      </c>
      <c r="O77">
        <v>355.15680909282298</v>
      </c>
      <c r="P77">
        <v>0</v>
      </c>
      <c r="Q77" s="25" t="str">
        <f t="shared" si="1"/>
        <v/>
      </c>
    </row>
    <row r="78" spans="1:17" ht="13.8" x14ac:dyDescent="0.25">
      <c r="A78" t="s">
        <v>18</v>
      </c>
      <c r="B78" t="s">
        <v>319</v>
      </c>
      <c r="C78" t="s">
        <v>401</v>
      </c>
      <c r="D78" t="s">
        <v>5</v>
      </c>
      <c r="E78" t="s">
        <v>464</v>
      </c>
      <c r="F78">
        <v>489317</v>
      </c>
      <c r="G78">
        <v>2542.4015996632302</v>
      </c>
      <c r="I78">
        <v>2542.4015996632302</v>
      </c>
      <c r="O78">
        <v>0</v>
      </c>
      <c r="P78">
        <v>0</v>
      </c>
      <c r="Q78" s="25" t="str">
        <f t="shared" si="1"/>
        <v/>
      </c>
    </row>
    <row r="79" spans="1:17" ht="13.8" x14ac:dyDescent="0.25">
      <c r="A79" t="s">
        <v>18</v>
      </c>
      <c r="B79" t="s">
        <v>319</v>
      </c>
      <c r="C79" t="s">
        <v>401</v>
      </c>
      <c r="D79" t="s">
        <v>5</v>
      </c>
      <c r="E79" t="s">
        <v>201</v>
      </c>
      <c r="F79">
        <v>1011564</v>
      </c>
      <c r="G79">
        <v>2550.8524521153399</v>
      </c>
      <c r="H79">
        <v>2550.8524521153399</v>
      </c>
      <c r="O79">
        <v>0</v>
      </c>
      <c r="P79">
        <v>0</v>
      </c>
      <c r="Q79" s="25" t="str">
        <f t="shared" si="1"/>
        <v/>
      </c>
    </row>
    <row r="80" spans="1:17" ht="13.8" x14ac:dyDescent="0.25">
      <c r="A80" t="s">
        <v>18</v>
      </c>
      <c r="B80" t="s">
        <v>319</v>
      </c>
      <c r="C80" t="s">
        <v>401</v>
      </c>
      <c r="D80" t="s">
        <v>5</v>
      </c>
      <c r="E80" t="s">
        <v>340</v>
      </c>
      <c r="F80">
        <v>1055417</v>
      </c>
      <c r="G80">
        <v>3540.0968217217401</v>
      </c>
      <c r="I80">
        <v>3540.0968217217401</v>
      </c>
      <c r="O80">
        <v>0</v>
      </c>
      <c r="P80">
        <v>0</v>
      </c>
      <c r="Q80" s="25" t="str">
        <f t="shared" si="1"/>
        <v/>
      </c>
    </row>
    <row r="81" spans="1:17" ht="13.8" x14ac:dyDescent="0.25">
      <c r="A81" t="s">
        <v>18</v>
      </c>
      <c r="B81" t="s">
        <v>319</v>
      </c>
      <c r="C81" t="s">
        <v>401</v>
      </c>
      <c r="D81" t="s">
        <v>5</v>
      </c>
      <c r="E81" t="s">
        <v>93</v>
      </c>
      <c r="F81">
        <v>1143045</v>
      </c>
      <c r="G81">
        <v>20184.224373816</v>
      </c>
      <c r="H81">
        <v>20184.224373816</v>
      </c>
      <c r="O81">
        <v>0</v>
      </c>
      <c r="P81">
        <v>0</v>
      </c>
      <c r="Q81" s="25" t="str">
        <f t="shared" si="1"/>
        <v/>
      </c>
    </row>
    <row r="82" spans="1:17" ht="13.8" x14ac:dyDescent="0.25">
      <c r="A82" t="s">
        <v>18</v>
      </c>
      <c r="B82" t="s">
        <v>319</v>
      </c>
      <c r="C82" t="s">
        <v>401</v>
      </c>
      <c r="D82" t="s">
        <v>5</v>
      </c>
      <c r="E82" t="s">
        <v>465</v>
      </c>
      <c r="F82">
        <v>1077219</v>
      </c>
      <c r="G82">
        <v>3845.8745527257402</v>
      </c>
      <c r="I82">
        <v>3845.8745527257402</v>
      </c>
      <c r="O82">
        <v>0</v>
      </c>
      <c r="P82">
        <v>0</v>
      </c>
      <c r="Q82" s="25" t="str">
        <f t="shared" si="1"/>
        <v/>
      </c>
    </row>
    <row r="83" spans="1:17" ht="13.8" x14ac:dyDescent="0.25">
      <c r="A83" t="s">
        <v>18</v>
      </c>
      <c r="B83" t="s">
        <v>319</v>
      </c>
      <c r="C83" t="s">
        <v>401</v>
      </c>
      <c r="D83" t="s">
        <v>5</v>
      </c>
      <c r="E83" t="s">
        <v>466</v>
      </c>
      <c r="F83">
        <v>483635</v>
      </c>
      <c r="G83">
        <v>8084.0138918122502</v>
      </c>
      <c r="I83">
        <v>8084.0138918122502</v>
      </c>
      <c r="O83">
        <v>0</v>
      </c>
      <c r="P83">
        <v>0</v>
      </c>
      <c r="Q83" s="25" t="str">
        <f t="shared" si="1"/>
        <v/>
      </c>
    </row>
    <row r="84" spans="1:17" ht="13.8" x14ac:dyDescent="0.25">
      <c r="A84" t="s">
        <v>18</v>
      </c>
      <c r="B84" t="s">
        <v>319</v>
      </c>
      <c r="C84" t="s">
        <v>401</v>
      </c>
      <c r="D84" t="s">
        <v>5</v>
      </c>
      <c r="E84" t="s">
        <v>113</v>
      </c>
      <c r="F84">
        <v>437241</v>
      </c>
      <c r="G84">
        <v>9842.6015575668298</v>
      </c>
      <c r="H84">
        <v>9842.6015575668298</v>
      </c>
      <c r="O84">
        <v>0</v>
      </c>
      <c r="P84">
        <v>0</v>
      </c>
      <c r="Q84" s="25" t="str">
        <f t="shared" si="1"/>
        <v/>
      </c>
    </row>
    <row r="85" spans="1:17" ht="13.8" x14ac:dyDescent="0.25">
      <c r="A85" t="s">
        <v>18</v>
      </c>
      <c r="B85" t="s">
        <v>319</v>
      </c>
      <c r="C85" t="s">
        <v>401</v>
      </c>
      <c r="D85" t="s">
        <v>5</v>
      </c>
      <c r="E85" t="s">
        <v>68</v>
      </c>
      <c r="F85">
        <v>347505</v>
      </c>
      <c r="G85">
        <v>4558.1667017469999</v>
      </c>
      <c r="H85">
        <v>4558.1667017469999</v>
      </c>
      <c r="O85">
        <v>0</v>
      </c>
      <c r="P85">
        <v>0</v>
      </c>
      <c r="Q85" s="25" t="str">
        <f t="shared" si="1"/>
        <v/>
      </c>
    </row>
    <row r="86" spans="1:17" ht="13.8" x14ac:dyDescent="0.25">
      <c r="A86" t="s">
        <v>18</v>
      </c>
      <c r="B86" t="s">
        <v>319</v>
      </c>
      <c r="C86" t="s">
        <v>401</v>
      </c>
      <c r="D86" t="s">
        <v>5</v>
      </c>
      <c r="E86" t="s">
        <v>215</v>
      </c>
      <c r="F86">
        <v>334010</v>
      </c>
      <c r="G86">
        <v>4436.4344348558197</v>
      </c>
      <c r="H86">
        <v>4436.4344348558197</v>
      </c>
      <c r="O86">
        <v>0</v>
      </c>
      <c r="P86">
        <v>0</v>
      </c>
      <c r="Q86" s="25" t="str">
        <f t="shared" si="1"/>
        <v/>
      </c>
    </row>
    <row r="87" spans="1:17" ht="13.8" x14ac:dyDescent="0.25">
      <c r="A87" t="s">
        <v>18</v>
      </c>
      <c r="B87" t="s">
        <v>319</v>
      </c>
      <c r="C87" t="s">
        <v>401</v>
      </c>
      <c r="D87" t="s">
        <v>5</v>
      </c>
      <c r="E87" t="s">
        <v>344</v>
      </c>
      <c r="F87">
        <v>252498</v>
      </c>
      <c r="G87">
        <v>1659.2612081667</v>
      </c>
      <c r="H87">
        <v>1659.2612081667</v>
      </c>
      <c r="O87">
        <v>0</v>
      </c>
      <c r="P87">
        <v>0</v>
      </c>
      <c r="Q87" s="25" t="str">
        <f t="shared" si="1"/>
        <v/>
      </c>
    </row>
    <row r="88" spans="1:17" ht="13.8" x14ac:dyDescent="0.25">
      <c r="A88" t="s">
        <v>18</v>
      </c>
      <c r="B88" t="s">
        <v>319</v>
      </c>
      <c r="C88" t="s">
        <v>401</v>
      </c>
      <c r="D88" t="s">
        <v>5</v>
      </c>
      <c r="E88" t="s">
        <v>467</v>
      </c>
      <c r="F88">
        <v>261022</v>
      </c>
      <c r="G88">
        <v>108.882340559882</v>
      </c>
      <c r="I88">
        <v>108.882340559882</v>
      </c>
      <c r="O88">
        <v>0</v>
      </c>
      <c r="P88">
        <v>0</v>
      </c>
      <c r="Q88" s="25" t="str">
        <f t="shared" si="1"/>
        <v/>
      </c>
    </row>
    <row r="89" spans="1:17" ht="13.8" x14ac:dyDescent="0.25">
      <c r="A89" t="s">
        <v>18</v>
      </c>
      <c r="B89" t="s">
        <v>319</v>
      </c>
      <c r="C89" t="s">
        <v>401</v>
      </c>
      <c r="D89" t="s">
        <v>5</v>
      </c>
      <c r="E89" t="s">
        <v>218</v>
      </c>
      <c r="F89">
        <v>494250</v>
      </c>
      <c r="G89">
        <v>736.402862555252</v>
      </c>
      <c r="H89">
        <v>736.402862555252</v>
      </c>
      <c r="O89">
        <v>0</v>
      </c>
      <c r="P89">
        <v>0</v>
      </c>
      <c r="Q89" s="25" t="str">
        <f t="shared" si="1"/>
        <v/>
      </c>
    </row>
    <row r="90" spans="1:17" ht="13.8" x14ac:dyDescent="0.25">
      <c r="A90" t="s">
        <v>18</v>
      </c>
      <c r="B90" t="s">
        <v>319</v>
      </c>
      <c r="C90" t="s">
        <v>401</v>
      </c>
      <c r="D90" t="s">
        <v>5</v>
      </c>
      <c r="E90" t="s">
        <v>345</v>
      </c>
      <c r="F90">
        <v>417639</v>
      </c>
      <c r="G90">
        <v>9057.7878341401793</v>
      </c>
      <c r="H90">
        <v>9057.7878341401793</v>
      </c>
      <c r="O90">
        <v>0</v>
      </c>
      <c r="P90">
        <v>0</v>
      </c>
      <c r="Q90" s="25" t="str">
        <f t="shared" si="1"/>
        <v/>
      </c>
    </row>
    <row r="91" spans="1:17" ht="13.8" x14ac:dyDescent="0.25">
      <c r="A91" t="s">
        <v>18</v>
      </c>
      <c r="B91" t="s">
        <v>319</v>
      </c>
      <c r="C91" t="s">
        <v>401</v>
      </c>
      <c r="D91" t="s">
        <v>5</v>
      </c>
      <c r="E91" t="s">
        <v>468</v>
      </c>
      <c r="F91">
        <v>337644</v>
      </c>
      <c r="G91">
        <v>1477.6257629972599</v>
      </c>
      <c r="H91">
        <v>1477.6257629972599</v>
      </c>
      <c r="O91">
        <v>0</v>
      </c>
      <c r="P91">
        <v>0</v>
      </c>
      <c r="Q91" s="25" t="str">
        <f t="shared" si="1"/>
        <v/>
      </c>
    </row>
    <row r="92" spans="1:17" ht="13.8" x14ac:dyDescent="0.25">
      <c r="A92" t="s">
        <v>18</v>
      </c>
      <c r="B92" t="s">
        <v>319</v>
      </c>
      <c r="C92" t="s">
        <v>401</v>
      </c>
      <c r="D92" t="s">
        <v>5</v>
      </c>
      <c r="E92" t="s">
        <v>469</v>
      </c>
      <c r="F92">
        <v>1137987</v>
      </c>
      <c r="G92">
        <v>9459.9242264786408</v>
      </c>
      <c r="H92">
        <v>9459.9242264786408</v>
      </c>
      <c r="O92">
        <v>0</v>
      </c>
      <c r="P92">
        <v>0</v>
      </c>
      <c r="Q92" s="25" t="str">
        <f t="shared" si="1"/>
        <v/>
      </c>
    </row>
    <row r="93" spans="1:17" ht="13.8" x14ac:dyDescent="0.25">
      <c r="A93" t="s">
        <v>18</v>
      </c>
      <c r="B93" t="s">
        <v>319</v>
      </c>
      <c r="C93" t="s">
        <v>401</v>
      </c>
      <c r="D93" t="s">
        <v>5</v>
      </c>
      <c r="E93" t="s">
        <v>134</v>
      </c>
      <c r="F93">
        <v>376152</v>
      </c>
      <c r="G93">
        <v>23006.440749315901</v>
      </c>
      <c r="H93">
        <v>23006.440749315901</v>
      </c>
      <c r="O93">
        <v>0</v>
      </c>
      <c r="P93">
        <v>0</v>
      </c>
      <c r="Q93" s="25" t="str">
        <f t="shared" si="1"/>
        <v/>
      </c>
    </row>
    <row r="94" spans="1:17" ht="13.8" x14ac:dyDescent="0.25">
      <c r="A94" t="s">
        <v>18</v>
      </c>
      <c r="B94" t="s">
        <v>319</v>
      </c>
      <c r="C94" t="s">
        <v>401</v>
      </c>
      <c r="D94" t="s">
        <v>5</v>
      </c>
      <c r="E94" t="s">
        <v>59</v>
      </c>
      <c r="F94">
        <v>1143792</v>
      </c>
      <c r="G94">
        <v>28846.158703430901</v>
      </c>
      <c r="H94">
        <v>18038.676068196201</v>
      </c>
      <c r="I94">
        <v>10807.482635234701</v>
      </c>
      <c r="O94">
        <v>0</v>
      </c>
      <c r="P94">
        <v>0</v>
      </c>
      <c r="Q94" s="25" t="str">
        <f t="shared" si="1"/>
        <v/>
      </c>
    </row>
    <row r="95" spans="1:17" ht="13.8" x14ac:dyDescent="0.25">
      <c r="A95" t="s">
        <v>18</v>
      </c>
      <c r="B95" t="s">
        <v>319</v>
      </c>
      <c r="C95" t="s">
        <v>401</v>
      </c>
      <c r="D95" t="s">
        <v>5</v>
      </c>
      <c r="E95" t="s">
        <v>470</v>
      </c>
      <c r="F95">
        <v>128758</v>
      </c>
      <c r="G95">
        <v>2735.6766996421802</v>
      </c>
      <c r="J95">
        <v>2735.6766996421802</v>
      </c>
      <c r="O95">
        <v>2735.6766996421802</v>
      </c>
      <c r="P95">
        <v>0</v>
      </c>
      <c r="Q95" s="25" t="str">
        <f t="shared" si="1"/>
        <v/>
      </c>
    </row>
    <row r="96" spans="1:17" ht="13.8" x14ac:dyDescent="0.25">
      <c r="A96" t="s">
        <v>18</v>
      </c>
      <c r="B96" t="s">
        <v>319</v>
      </c>
      <c r="C96" t="s">
        <v>401</v>
      </c>
      <c r="D96" t="s">
        <v>5</v>
      </c>
      <c r="E96" t="s">
        <v>224</v>
      </c>
      <c r="F96">
        <v>427244</v>
      </c>
      <c r="G96">
        <v>488.34982109029698</v>
      </c>
      <c r="H96">
        <v>488.34982109029698</v>
      </c>
      <c r="O96">
        <v>0</v>
      </c>
      <c r="P96">
        <v>0</v>
      </c>
      <c r="Q96" s="25" t="str">
        <f t="shared" si="1"/>
        <v/>
      </c>
    </row>
    <row r="97" spans="1:17" ht="13.8" x14ac:dyDescent="0.25">
      <c r="A97" t="s">
        <v>18</v>
      </c>
      <c r="B97" t="s">
        <v>319</v>
      </c>
      <c r="C97" t="s">
        <v>401</v>
      </c>
      <c r="D97" t="s">
        <v>5</v>
      </c>
      <c r="E97" t="s">
        <v>471</v>
      </c>
      <c r="F97">
        <v>297167</v>
      </c>
      <c r="G97">
        <v>1421.1323931803799</v>
      </c>
      <c r="H97">
        <v>1421.1323931803799</v>
      </c>
      <c r="O97">
        <v>0</v>
      </c>
      <c r="P97">
        <v>0</v>
      </c>
      <c r="Q97" s="25" t="str">
        <f t="shared" si="1"/>
        <v/>
      </c>
    </row>
    <row r="98" spans="1:17" ht="13.8" x14ac:dyDescent="0.25">
      <c r="A98" t="s">
        <v>18</v>
      </c>
      <c r="B98" t="s">
        <v>319</v>
      </c>
      <c r="C98" t="s">
        <v>401</v>
      </c>
      <c r="D98" t="s">
        <v>5</v>
      </c>
      <c r="E98" t="s">
        <v>472</v>
      </c>
      <c r="F98">
        <v>453563</v>
      </c>
      <c r="G98">
        <v>253.409808461377</v>
      </c>
      <c r="J98">
        <v>253.409808461377</v>
      </c>
      <c r="O98">
        <v>253.409808461377</v>
      </c>
      <c r="P98">
        <v>0</v>
      </c>
      <c r="Q98" s="25" t="str">
        <f t="shared" si="1"/>
        <v/>
      </c>
    </row>
    <row r="99" spans="1:17" ht="13.8" x14ac:dyDescent="0.25">
      <c r="A99" t="s">
        <v>18</v>
      </c>
      <c r="B99" t="s">
        <v>319</v>
      </c>
      <c r="C99" t="s">
        <v>401</v>
      </c>
      <c r="D99" t="s">
        <v>5</v>
      </c>
      <c r="E99" t="s">
        <v>94</v>
      </c>
      <c r="F99">
        <v>417988</v>
      </c>
      <c r="G99">
        <v>574.67901494422199</v>
      </c>
      <c r="H99">
        <v>1602.7362660492499</v>
      </c>
      <c r="I99">
        <v>-1028.05725110503</v>
      </c>
      <c r="O99">
        <v>0</v>
      </c>
      <c r="P99">
        <v>0</v>
      </c>
      <c r="Q99" s="25" t="str">
        <f t="shared" si="1"/>
        <v/>
      </c>
    </row>
    <row r="100" spans="1:17" ht="13.8" x14ac:dyDescent="0.25">
      <c r="A100" t="s">
        <v>18</v>
      </c>
      <c r="B100" t="s">
        <v>319</v>
      </c>
      <c r="C100" t="s">
        <v>401</v>
      </c>
      <c r="D100" t="s">
        <v>5</v>
      </c>
      <c r="E100" t="s">
        <v>71</v>
      </c>
      <c r="F100">
        <v>478913</v>
      </c>
      <c r="G100">
        <v>2104.96737528941</v>
      </c>
      <c r="H100">
        <v>2192.1279730583001</v>
      </c>
      <c r="I100">
        <v>422.53209850557801</v>
      </c>
      <c r="J100">
        <v>-509.69269627446897</v>
      </c>
      <c r="O100">
        <v>-509.69269627446897</v>
      </c>
      <c r="P100">
        <v>0</v>
      </c>
      <c r="Q100" s="25" t="str">
        <f t="shared" si="1"/>
        <v/>
      </c>
    </row>
    <row r="101" spans="1:17" ht="13.8" x14ac:dyDescent="0.25">
      <c r="A101" t="s">
        <v>18</v>
      </c>
      <c r="B101" t="s">
        <v>319</v>
      </c>
      <c r="C101" t="s">
        <v>401</v>
      </c>
      <c r="D101" t="s">
        <v>5</v>
      </c>
      <c r="E101" t="s">
        <v>355</v>
      </c>
      <c r="F101">
        <v>86925</v>
      </c>
      <c r="G101">
        <v>3884.2664702167999</v>
      </c>
      <c r="J101">
        <v>3884.2664702167999</v>
      </c>
      <c r="O101">
        <v>3884.2664702167999</v>
      </c>
      <c r="P101">
        <v>0</v>
      </c>
      <c r="Q101" s="25" t="str">
        <f t="shared" si="1"/>
        <v/>
      </c>
    </row>
    <row r="102" spans="1:17" ht="13.8" x14ac:dyDescent="0.25">
      <c r="A102" t="s">
        <v>18</v>
      </c>
      <c r="B102" t="s">
        <v>319</v>
      </c>
      <c r="C102" t="s">
        <v>401</v>
      </c>
      <c r="D102" t="s">
        <v>5</v>
      </c>
      <c r="E102" t="s">
        <v>237</v>
      </c>
      <c r="F102">
        <v>5746</v>
      </c>
      <c r="G102">
        <v>11017.775205219999</v>
      </c>
      <c r="H102">
        <v>11017.775205219999</v>
      </c>
      <c r="O102">
        <v>0</v>
      </c>
      <c r="P102">
        <v>0</v>
      </c>
      <c r="Q102" s="25" t="str">
        <f t="shared" si="1"/>
        <v/>
      </c>
    </row>
    <row r="103" spans="1:17" ht="13.8" x14ac:dyDescent="0.25">
      <c r="A103" t="s">
        <v>18</v>
      </c>
      <c r="B103" t="s">
        <v>319</v>
      </c>
      <c r="C103" t="s">
        <v>401</v>
      </c>
      <c r="D103" t="s">
        <v>5</v>
      </c>
      <c r="E103" t="s">
        <v>26</v>
      </c>
      <c r="F103">
        <v>86366</v>
      </c>
      <c r="G103">
        <v>60424.857924647396</v>
      </c>
      <c r="H103">
        <v>57735.403073037298</v>
      </c>
      <c r="I103">
        <v>2689.45485161019</v>
      </c>
      <c r="O103">
        <v>0</v>
      </c>
      <c r="P103">
        <v>0</v>
      </c>
      <c r="Q103" s="25" t="str">
        <f t="shared" si="1"/>
        <v/>
      </c>
    </row>
    <row r="104" spans="1:17" ht="13.8" x14ac:dyDescent="0.25">
      <c r="A104" t="s">
        <v>18</v>
      </c>
      <c r="B104" t="s">
        <v>319</v>
      </c>
      <c r="C104" t="s">
        <v>401</v>
      </c>
      <c r="D104" t="s">
        <v>5</v>
      </c>
      <c r="E104" t="s">
        <v>473</v>
      </c>
      <c r="F104">
        <v>79440</v>
      </c>
      <c r="G104">
        <v>4073.6581772258501</v>
      </c>
      <c r="H104">
        <v>4073.6581772258501</v>
      </c>
      <c r="O104">
        <v>0</v>
      </c>
      <c r="P104">
        <v>0</v>
      </c>
      <c r="Q104" s="25" t="str">
        <f t="shared" si="1"/>
        <v/>
      </c>
    </row>
    <row r="105" spans="1:17" ht="13.8" x14ac:dyDescent="0.25">
      <c r="A105" t="s">
        <v>18</v>
      </c>
      <c r="B105" t="s">
        <v>319</v>
      </c>
      <c r="C105" t="s">
        <v>401</v>
      </c>
      <c r="D105" t="s">
        <v>474</v>
      </c>
      <c r="E105" t="s">
        <v>238</v>
      </c>
      <c r="F105">
        <v>13345</v>
      </c>
      <c r="G105">
        <v>7565.3967585771397</v>
      </c>
      <c r="H105">
        <v>7565.3967585771397</v>
      </c>
      <c r="O105">
        <v>0</v>
      </c>
      <c r="P105">
        <v>0</v>
      </c>
      <c r="Q105" s="25" t="str">
        <f t="shared" si="1"/>
        <v/>
      </c>
    </row>
    <row r="106" spans="1:17" ht="13.8" x14ac:dyDescent="0.25">
      <c r="A106" t="s">
        <v>18</v>
      </c>
      <c r="B106" t="s">
        <v>319</v>
      </c>
      <c r="C106" t="s">
        <v>401</v>
      </c>
      <c r="D106" t="s">
        <v>5</v>
      </c>
      <c r="E106" t="s">
        <v>475</v>
      </c>
      <c r="F106">
        <v>395595</v>
      </c>
      <c r="G106">
        <v>3219.5643022521599</v>
      </c>
      <c r="H106">
        <v>3219.5643022521599</v>
      </c>
      <c r="O106">
        <v>0</v>
      </c>
      <c r="P106">
        <v>0</v>
      </c>
      <c r="Q106" s="25" t="str">
        <f t="shared" si="1"/>
        <v/>
      </c>
    </row>
    <row r="107" spans="1:17" ht="13.8" x14ac:dyDescent="0.25">
      <c r="A107" t="s">
        <v>18</v>
      </c>
      <c r="B107" t="s">
        <v>319</v>
      </c>
      <c r="C107" t="s">
        <v>401</v>
      </c>
      <c r="D107" t="s">
        <v>5</v>
      </c>
      <c r="E107" t="s">
        <v>240</v>
      </c>
      <c r="F107">
        <v>433007</v>
      </c>
      <c r="G107">
        <v>6931.4039149652699</v>
      </c>
      <c r="H107">
        <v>6931.4039149652699</v>
      </c>
      <c r="O107">
        <v>0</v>
      </c>
      <c r="P107">
        <v>0</v>
      </c>
      <c r="Q107" s="25" t="str">
        <f t="shared" si="1"/>
        <v/>
      </c>
    </row>
    <row r="108" spans="1:17" ht="13.8" x14ac:dyDescent="0.25">
      <c r="A108" t="s">
        <v>18</v>
      </c>
      <c r="B108" t="s">
        <v>319</v>
      </c>
      <c r="C108" t="s">
        <v>401</v>
      </c>
      <c r="D108" t="s">
        <v>5</v>
      </c>
      <c r="E108" t="s">
        <v>476</v>
      </c>
      <c r="F108">
        <v>1077433</v>
      </c>
      <c r="G108">
        <v>126.068196169228</v>
      </c>
      <c r="H108">
        <v>126.068196169228</v>
      </c>
      <c r="O108">
        <v>0</v>
      </c>
      <c r="P108">
        <v>0</v>
      </c>
      <c r="Q108" s="25" t="str">
        <f t="shared" si="1"/>
        <v/>
      </c>
    </row>
    <row r="109" spans="1:17" ht="13.8" x14ac:dyDescent="0.25">
      <c r="A109" t="s">
        <v>18</v>
      </c>
      <c r="B109" t="s">
        <v>319</v>
      </c>
      <c r="C109" t="s">
        <v>401</v>
      </c>
      <c r="D109" t="s">
        <v>5</v>
      </c>
      <c r="E109" t="s">
        <v>115</v>
      </c>
      <c r="F109">
        <v>30443</v>
      </c>
      <c r="G109">
        <v>4622.0269416964802</v>
      </c>
      <c r="H109">
        <v>4622.0269416964802</v>
      </c>
      <c r="O109">
        <v>0</v>
      </c>
      <c r="P109">
        <v>0</v>
      </c>
      <c r="Q109" s="25" t="str">
        <f t="shared" si="1"/>
        <v/>
      </c>
    </row>
    <row r="110" spans="1:17" ht="13.8" x14ac:dyDescent="0.25">
      <c r="A110" t="s">
        <v>18</v>
      </c>
      <c r="B110" t="s">
        <v>319</v>
      </c>
      <c r="C110" t="s">
        <v>401</v>
      </c>
      <c r="D110" t="s">
        <v>5</v>
      </c>
      <c r="E110" t="s">
        <v>477</v>
      </c>
      <c r="F110">
        <v>359488</v>
      </c>
      <c r="G110">
        <v>458.42980425173602</v>
      </c>
      <c r="H110">
        <v>458.42980425173602</v>
      </c>
      <c r="O110">
        <v>0</v>
      </c>
      <c r="P110">
        <v>0</v>
      </c>
      <c r="Q110" s="25" t="str">
        <f t="shared" si="1"/>
        <v/>
      </c>
    </row>
    <row r="111" spans="1:17" ht="13.8" x14ac:dyDescent="0.25">
      <c r="A111" t="s">
        <v>18</v>
      </c>
      <c r="B111" t="s">
        <v>319</v>
      </c>
      <c r="C111" t="s">
        <v>401</v>
      </c>
      <c r="D111" t="s">
        <v>5</v>
      </c>
      <c r="E111" t="s">
        <v>30</v>
      </c>
      <c r="F111">
        <v>491679</v>
      </c>
      <c r="G111">
        <v>14711.1555462008</v>
      </c>
      <c r="H111">
        <v>14711.1555462008</v>
      </c>
      <c r="O111">
        <v>0</v>
      </c>
      <c r="P111">
        <v>0</v>
      </c>
      <c r="Q111" s="25" t="str">
        <f t="shared" si="1"/>
        <v/>
      </c>
    </row>
    <row r="112" spans="1:17" ht="13.8" x14ac:dyDescent="0.25">
      <c r="A112" t="s">
        <v>18</v>
      </c>
      <c r="B112" t="s">
        <v>319</v>
      </c>
      <c r="C112" t="s">
        <v>401</v>
      </c>
      <c r="D112" t="s">
        <v>5</v>
      </c>
      <c r="E112" t="s">
        <v>478</v>
      </c>
      <c r="F112">
        <v>83383</v>
      </c>
      <c r="G112">
        <v>8766.0703009892695</v>
      </c>
      <c r="H112">
        <v>6881.4144390654601</v>
      </c>
      <c r="J112">
        <v>1884.6558619238101</v>
      </c>
      <c r="O112">
        <v>1884.6558619238101</v>
      </c>
      <c r="P112">
        <v>0</v>
      </c>
      <c r="Q112" s="25" t="str">
        <f t="shared" si="1"/>
        <v/>
      </c>
    </row>
    <row r="113" spans="1:17" ht="13.8" x14ac:dyDescent="0.25">
      <c r="A113" t="s">
        <v>18</v>
      </c>
      <c r="B113" t="s">
        <v>319</v>
      </c>
      <c r="C113" t="s">
        <v>401</v>
      </c>
      <c r="D113" t="s">
        <v>5</v>
      </c>
      <c r="E113" t="s">
        <v>479</v>
      </c>
      <c r="F113">
        <v>500729</v>
      </c>
      <c r="G113">
        <v>3435.0242054304399</v>
      </c>
      <c r="H113">
        <v>3435.0242054304399</v>
      </c>
      <c r="O113">
        <v>0</v>
      </c>
      <c r="P113">
        <v>0</v>
      </c>
      <c r="Q113" s="25" t="str">
        <f t="shared" si="1"/>
        <v/>
      </c>
    </row>
    <row r="114" spans="1:17" ht="13.8" x14ac:dyDescent="0.25">
      <c r="A114" t="s">
        <v>18</v>
      </c>
      <c r="B114" t="s">
        <v>319</v>
      </c>
      <c r="C114" t="s">
        <v>401</v>
      </c>
      <c r="D114" t="s">
        <v>5</v>
      </c>
      <c r="E114" t="s">
        <v>117</v>
      </c>
      <c r="F114">
        <v>16620</v>
      </c>
      <c r="G114">
        <v>7446.8638181435499</v>
      </c>
      <c r="H114">
        <v>7446.8638181435499</v>
      </c>
      <c r="O114">
        <v>0</v>
      </c>
      <c r="P114">
        <v>0</v>
      </c>
      <c r="Q114" s="25" t="str">
        <f t="shared" si="1"/>
        <v/>
      </c>
    </row>
    <row r="115" spans="1:17" ht="13.8" x14ac:dyDescent="0.25">
      <c r="A115" t="s">
        <v>18</v>
      </c>
      <c r="B115" t="s">
        <v>319</v>
      </c>
      <c r="C115" t="s">
        <v>401</v>
      </c>
      <c r="D115" t="s">
        <v>5</v>
      </c>
      <c r="E115" t="s">
        <v>31</v>
      </c>
      <c r="F115">
        <v>399436</v>
      </c>
      <c r="G115">
        <v>19556.8301410229</v>
      </c>
      <c r="H115">
        <v>19556.8301410229</v>
      </c>
      <c r="O115">
        <v>0</v>
      </c>
      <c r="P115">
        <v>0</v>
      </c>
      <c r="Q115" s="25" t="str">
        <f t="shared" si="1"/>
        <v/>
      </c>
    </row>
    <row r="116" spans="1:17" ht="13.8" x14ac:dyDescent="0.25">
      <c r="A116" t="s">
        <v>18</v>
      </c>
      <c r="B116" t="s">
        <v>319</v>
      </c>
      <c r="C116" t="s">
        <v>401</v>
      </c>
      <c r="D116" t="s">
        <v>5</v>
      </c>
      <c r="E116" t="s">
        <v>480</v>
      </c>
      <c r="F116">
        <v>81530</v>
      </c>
      <c r="G116">
        <v>-209.429593769733</v>
      </c>
      <c r="J116">
        <v>-209.429593769733</v>
      </c>
      <c r="O116">
        <v>-209.429593769733</v>
      </c>
      <c r="P116">
        <v>0</v>
      </c>
      <c r="Q116" s="25" t="str">
        <f t="shared" si="1"/>
        <v/>
      </c>
    </row>
    <row r="117" spans="1:17" ht="13.8" x14ac:dyDescent="0.25">
      <c r="A117" t="s">
        <v>18</v>
      </c>
      <c r="B117" t="s">
        <v>319</v>
      </c>
      <c r="C117" t="s">
        <v>401</v>
      </c>
      <c r="D117" t="s">
        <v>5</v>
      </c>
      <c r="E117" t="s">
        <v>481</v>
      </c>
      <c r="F117">
        <v>481152</v>
      </c>
      <c r="G117">
        <v>0</v>
      </c>
      <c r="I117">
        <v>0</v>
      </c>
      <c r="O117">
        <v>0</v>
      </c>
      <c r="P117">
        <v>0</v>
      </c>
      <c r="Q117" s="25" t="str">
        <f t="shared" si="1"/>
        <v/>
      </c>
    </row>
    <row r="118" spans="1:17" ht="13.8" x14ac:dyDescent="0.25">
      <c r="A118" t="s">
        <v>18</v>
      </c>
      <c r="B118" t="s">
        <v>319</v>
      </c>
      <c r="C118" t="s">
        <v>401</v>
      </c>
      <c r="D118" t="s">
        <v>5</v>
      </c>
      <c r="E118" t="s">
        <v>482</v>
      </c>
      <c r="F118">
        <v>1082331</v>
      </c>
      <c r="G118">
        <v>0</v>
      </c>
      <c r="H118">
        <v>821.35339928436099</v>
      </c>
      <c r="I118">
        <v>-821.35339928436099</v>
      </c>
      <c r="O118">
        <v>0</v>
      </c>
      <c r="P118">
        <v>0</v>
      </c>
      <c r="Q118" s="25" t="str">
        <f t="shared" si="1"/>
        <v/>
      </c>
    </row>
    <row r="119" spans="1:17" ht="13.8" x14ac:dyDescent="0.25">
      <c r="A119" t="s">
        <v>18</v>
      </c>
      <c r="B119" t="s">
        <v>319</v>
      </c>
      <c r="C119" t="s">
        <v>401</v>
      </c>
      <c r="D119" t="s">
        <v>5</v>
      </c>
      <c r="E119" t="s">
        <v>483</v>
      </c>
      <c r="F119">
        <v>84873</v>
      </c>
      <c r="G119">
        <v>6466.8175121027198</v>
      </c>
      <c r="H119">
        <v>6466.8175121027198</v>
      </c>
      <c r="O119">
        <v>0</v>
      </c>
      <c r="P119">
        <v>0</v>
      </c>
      <c r="Q119" s="25" t="str">
        <f t="shared" si="1"/>
        <v/>
      </c>
    </row>
    <row r="120" spans="1:17" ht="13.8" x14ac:dyDescent="0.25">
      <c r="A120" t="s">
        <v>18</v>
      </c>
      <c r="B120" t="s">
        <v>319</v>
      </c>
      <c r="C120" t="s">
        <v>401</v>
      </c>
      <c r="D120" t="s">
        <v>5</v>
      </c>
      <c r="E120" t="s">
        <v>136</v>
      </c>
      <c r="F120">
        <v>363551</v>
      </c>
      <c r="G120">
        <v>557.16691222900397</v>
      </c>
      <c r="H120">
        <v>557.16691222900397</v>
      </c>
      <c r="O120">
        <v>0</v>
      </c>
      <c r="P120">
        <v>0</v>
      </c>
      <c r="Q120" s="25" t="str">
        <f t="shared" si="1"/>
        <v/>
      </c>
    </row>
    <row r="121" spans="1:17" ht="13.8" x14ac:dyDescent="0.25">
      <c r="A121" t="s">
        <v>18</v>
      </c>
      <c r="B121" t="s">
        <v>319</v>
      </c>
      <c r="C121" t="s">
        <v>401</v>
      </c>
      <c r="D121" t="s">
        <v>5</v>
      </c>
      <c r="E121" t="s">
        <v>364</v>
      </c>
      <c r="F121">
        <v>86890</v>
      </c>
      <c r="G121">
        <v>2501.56809092823</v>
      </c>
      <c r="H121">
        <v>2524.8579246474401</v>
      </c>
      <c r="J121">
        <v>-23.289833719217</v>
      </c>
      <c r="O121">
        <v>-23.289833719217</v>
      </c>
      <c r="P121">
        <v>0</v>
      </c>
      <c r="Q121" s="25" t="str">
        <f t="shared" si="1"/>
        <v/>
      </c>
    </row>
    <row r="122" spans="1:17" ht="13.8" x14ac:dyDescent="0.25">
      <c r="A122" t="s">
        <v>18</v>
      </c>
      <c r="B122" t="s">
        <v>319</v>
      </c>
      <c r="C122" t="s">
        <v>401</v>
      </c>
      <c r="D122" t="s">
        <v>5</v>
      </c>
      <c r="E122" t="s">
        <v>252</v>
      </c>
      <c r="F122">
        <v>30623</v>
      </c>
      <c r="G122">
        <v>12788.034098084599</v>
      </c>
      <c r="H122">
        <v>7906.6722795201003</v>
      </c>
      <c r="I122">
        <v>5134.7716270258898</v>
      </c>
      <c r="J122">
        <v>-253.409808461377</v>
      </c>
      <c r="O122">
        <v>-253.409808461377</v>
      </c>
      <c r="P122">
        <v>0</v>
      </c>
      <c r="Q122" s="25" t="str">
        <f t="shared" si="1"/>
        <v/>
      </c>
    </row>
    <row r="123" spans="1:17" ht="13.8" x14ac:dyDescent="0.25">
      <c r="A123" t="s">
        <v>18</v>
      </c>
      <c r="B123" t="s">
        <v>319</v>
      </c>
      <c r="C123" t="s">
        <v>401</v>
      </c>
      <c r="D123" t="s">
        <v>5</v>
      </c>
      <c r="E123" t="s">
        <v>34</v>
      </c>
      <c r="F123">
        <v>158793</v>
      </c>
      <c r="G123">
        <v>11249.7158492949</v>
      </c>
      <c r="H123">
        <v>4048.9054935803001</v>
      </c>
      <c r="J123">
        <v>7200.8103557145896</v>
      </c>
      <c r="O123">
        <v>7200.8103557145896</v>
      </c>
      <c r="P123">
        <v>0</v>
      </c>
      <c r="Q123" s="25" t="str">
        <f t="shared" si="1"/>
        <v/>
      </c>
    </row>
    <row r="124" spans="1:17" ht="13.8" x14ac:dyDescent="0.25">
      <c r="A124" t="s">
        <v>18</v>
      </c>
      <c r="B124" t="s">
        <v>319</v>
      </c>
      <c r="C124" t="s">
        <v>401</v>
      </c>
      <c r="D124" t="s">
        <v>5</v>
      </c>
      <c r="E124" t="s">
        <v>484</v>
      </c>
      <c r="F124">
        <v>1047986</v>
      </c>
      <c r="G124">
        <v>1605.41991159756</v>
      </c>
      <c r="H124">
        <v>1605.41991159756</v>
      </c>
      <c r="O124">
        <v>0</v>
      </c>
      <c r="P124">
        <v>0</v>
      </c>
      <c r="Q124" s="25" t="str">
        <f t="shared" si="1"/>
        <v/>
      </c>
    </row>
    <row r="125" spans="1:17" ht="13.8" x14ac:dyDescent="0.25">
      <c r="A125" t="s">
        <v>18</v>
      </c>
      <c r="B125" t="s">
        <v>319</v>
      </c>
      <c r="C125" t="s">
        <v>401</v>
      </c>
      <c r="D125" t="s">
        <v>5</v>
      </c>
      <c r="E125" t="s">
        <v>86</v>
      </c>
      <c r="F125">
        <v>1139956</v>
      </c>
      <c r="G125">
        <v>-1304.98842348979</v>
      </c>
      <c r="I125">
        <v>-1304.98842348979</v>
      </c>
      <c r="O125">
        <v>0</v>
      </c>
      <c r="P125">
        <v>0</v>
      </c>
      <c r="Q125" s="25" t="str">
        <f t="shared" si="1"/>
        <v/>
      </c>
    </row>
    <row r="126" spans="1:17" ht="13.8" x14ac:dyDescent="0.25">
      <c r="A126" t="s">
        <v>18</v>
      </c>
      <c r="B126" t="s">
        <v>319</v>
      </c>
      <c r="C126" t="s">
        <v>401</v>
      </c>
      <c r="D126" t="s">
        <v>5</v>
      </c>
      <c r="E126" t="s">
        <v>253</v>
      </c>
      <c r="F126">
        <v>466624</v>
      </c>
      <c r="G126">
        <v>1884.6558619238101</v>
      </c>
      <c r="H126">
        <v>1884.6558619238101</v>
      </c>
      <c r="O126">
        <v>0</v>
      </c>
      <c r="P126">
        <v>0</v>
      </c>
      <c r="Q126" s="25" t="str">
        <f t="shared" si="1"/>
        <v/>
      </c>
    </row>
    <row r="127" spans="1:17" ht="13.8" x14ac:dyDescent="0.25">
      <c r="A127" t="s">
        <v>18</v>
      </c>
      <c r="B127" t="s">
        <v>319</v>
      </c>
      <c r="C127" t="s">
        <v>401</v>
      </c>
      <c r="D127" t="s">
        <v>5</v>
      </c>
      <c r="E127" t="s">
        <v>366</v>
      </c>
      <c r="F127">
        <v>197906</v>
      </c>
      <c r="G127">
        <v>1893.44348558198</v>
      </c>
      <c r="H127">
        <v>1893.44348558198</v>
      </c>
      <c r="O127">
        <v>0</v>
      </c>
      <c r="P127">
        <v>0</v>
      </c>
      <c r="Q127" s="25" t="str">
        <f t="shared" si="1"/>
        <v/>
      </c>
    </row>
    <row r="128" spans="1:17" ht="13.8" x14ac:dyDescent="0.25">
      <c r="A128" t="s">
        <v>18</v>
      </c>
      <c r="B128" t="s">
        <v>319</v>
      </c>
      <c r="C128" t="s">
        <v>401</v>
      </c>
      <c r="D128" t="s">
        <v>5</v>
      </c>
      <c r="E128" t="s">
        <v>87</v>
      </c>
      <c r="F128">
        <v>500857</v>
      </c>
      <c r="G128">
        <v>-23.289833719217</v>
      </c>
      <c r="I128">
        <v>-23.289833719217</v>
      </c>
      <c r="O128">
        <v>0</v>
      </c>
      <c r="P128">
        <v>0</v>
      </c>
      <c r="Q128" s="25" t="str">
        <f t="shared" si="1"/>
        <v/>
      </c>
    </row>
    <row r="129" spans="1:17" ht="13.8" x14ac:dyDescent="0.25">
      <c r="A129" t="s">
        <v>18</v>
      </c>
      <c r="B129" t="s">
        <v>319</v>
      </c>
      <c r="C129" t="s">
        <v>401</v>
      </c>
      <c r="D129" t="s">
        <v>5</v>
      </c>
      <c r="E129" t="s">
        <v>255</v>
      </c>
      <c r="F129">
        <v>436287</v>
      </c>
      <c r="G129">
        <v>279.24647442643698</v>
      </c>
      <c r="I129">
        <v>279.24647442643698</v>
      </c>
      <c r="O129">
        <v>0</v>
      </c>
      <c r="P129">
        <v>0</v>
      </c>
      <c r="Q129" s="25" t="str">
        <f t="shared" si="1"/>
        <v/>
      </c>
    </row>
    <row r="130" spans="1:17" ht="13.8" x14ac:dyDescent="0.25">
      <c r="A130" t="s">
        <v>18</v>
      </c>
      <c r="B130" t="s">
        <v>319</v>
      </c>
      <c r="C130" t="s">
        <v>401</v>
      </c>
      <c r="D130" t="s">
        <v>5</v>
      </c>
      <c r="E130" t="s">
        <v>485</v>
      </c>
      <c r="F130">
        <v>500299</v>
      </c>
      <c r="G130">
        <v>0</v>
      </c>
      <c r="I130">
        <v>3028.5518838139301</v>
      </c>
      <c r="J130">
        <v>-3028.5518838139301</v>
      </c>
      <c r="O130">
        <v>-3028.5518838139301</v>
      </c>
      <c r="P130">
        <v>0</v>
      </c>
      <c r="Q130" s="25" t="str">
        <f t="shared" si="1"/>
        <v/>
      </c>
    </row>
    <row r="131" spans="1:17" ht="13.8" x14ac:dyDescent="0.25">
      <c r="A131" t="s">
        <v>18</v>
      </c>
      <c r="B131" t="s">
        <v>319</v>
      </c>
      <c r="C131" t="s">
        <v>401</v>
      </c>
      <c r="D131" t="s">
        <v>5</v>
      </c>
      <c r="E131" t="s">
        <v>486</v>
      </c>
      <c r="F131">
        <v>370853</v>
      </c>
      <c r="G131">
        <v>254.68322458429799</v>
      </c>
      <c r="I131">
        <v>254.68322458429799</v>
      </c>
      <c r="O131">
        <v>0</v>
      </c>
      <c r="P131">
        <v>0</v>
      </c>
      <c r="Q131" s="25" t="str">
        <f t="shared" ref="Q131:Q194" si="2">IF(P131&gt;0,"yes","")</f>
        <v/>
      </c>
    </row>
    <row r="132" spans="1:17" ht="13.8" x14ac:dyDescent="0.25">
      <c r="A132" t="s">
        <v>18</v>
      </c>
      <c r="B132" t="s">
        <v>319</v>
      </c>
      <c r="C132" t="s">
        <v>401</v>
      </c>
      <c r="D132" t="s">
        <v>5</v>
      </c>
      <c r="E132" t="s">
        <v>432</v>
      </c>
      <c r="F132">
        <v>1158132</v>
      </c>
      <c r="G132">
        <v>1220.57461587034</v>
      </c>
      <c r="I132">
        <v>1220.57461587034</v>
      </c>
      <c r="O132">
        <v>0</v>
      </c>
      <c r="P132">
        <v>0</v>
      </c>
      <c r="Q132" s="25" t="str">
        <f t="shared" si="2"/>
        <v/>
      </c>
    </row>
    <row r="133" spans="1:17" ht="13.8" x14ac:dyDescent="0.25">
      <c r="A133" t="s">
        <v>18</v>
      </c>
      <c r="B133" t="s">
        <v>319</v>
      </c>
      <c r="C133" t="s">
        <v>401</v>
      </c>
      <c r="D133" t="s">
        <v>5</v>
      </c>
      <c r="E133" t="s">
        <v>137</v>
      </c>
      <c r="F133">
        <v>1051399</v>
      </c>
      <c r="G133">
        <v>618.77499473795001</v>
      </c>
      <c r="H133">
        <v>618.77499473795001</v>
      </c>
      <c r="O133">
        <v>0</v>
      </c>
      <c r="P133">
        <v>0</v>
      </c>
      <c r="Q133" s="25" t="str">
        <f t="shared" si="2"/>
        <v/>
      </c>
    </row>
    <row r="134" spans="1:17" ht="13.8" x14ac:dyDescent="0.25">
      <c r="A134" t="s">
        <v>18</v>
      </c>
      <c r="B134" t="s">
        <v>319</v>
      </c>
      <c r="C134" t="s">
        <v>401</v>
      </c>
      <c r="D134" t="s">
        <v>5</v>
      </c>
      <c r="E134" t="s">
        <v>371</v>
      </c>
      <c r="F134">
        <v>5413</v>
      </c>
      <c r="G134">
        <v>1254.8095137865701</v>
      </c>
      <c r="H134">
        <v>945.00105241001904</v>
      </c>
      <c r="I134">
        <v>309.80846137655197</v>
      </c>
      <c r="O134">
        <v>0</v>
      </c>
      <c r="P134">
        <v>0</v>
      </c>
      <c r="Q134" s="25" t="str">
        <f t="shared" si="2"/>
        <v/>
      </c>
    </row>
    <row r="135" spans="1:17" ht="13.8" x14ac:dyDescent="0.25">
      <c r="A135" t="s">
        <v>18</v>
      </c>
      <c r="B135" t="s">
        <v>319</v>
      </c>
      <c r="C135" t="s">
        <v>401</v>
      </c>
      <c r="D135" t="s">
        <v>5</v>
      </c>
      <c r="E135" t="s">
        <v>372</v>
      </c>
      <c r="F135">
        <v>81703</v>
      </c>
      <c r="G135">
        <v>853.188802357398</v>
      </c>
      <c r="H135">
        <v>853.188802357398</v>
      </c>
      <c r="O135">
        <v>0</v>
      </c>
      <c r="P135">
        <v>0</v>
      </c>
      <c r="Q135" s="25" t="str">
        <f t="shared" si="2"/>
        <v/>
      </c>
    </row>
    <row r="136" spans="1:17" ht="13.8" x14ac:dyDescent="0.25">
      <c r="A136" t="s">
        <v>18</v>
      </c>
      <c r="B136" t="s">
        <v>319</v>
      </c>
      <c r="C136" t="s">
        <v>401</v>
      </c>
      <c r="D136" t="s">
        <v>5</v>
      </c>
      <c r="E136" t="s">
        <v>74</v>
      </c>
      <c r="F136">
        <v>222916</v>
      </c>
      <c r="G136">
        <v>2220.8692906756501</v>
      </c>
      <c r="H136">
        <v>2220.8692906756501</v>
      </c>
      <c r="O136">
        <v>0</v>
      </c>
      <c r="P136">
        <v>0</v>
      </c>
      <c r="Q136" s="25" t="str">
        <f t="shared" si="2"/>
        <v/>
      </c>
    </row>
    <row r="137" spans="1:17" ht="13.8" x14ac:dyDescent="0.25">
      <c r="A137" t="s">
        <v>18</v>
      </c>
      <c r="B137" t="s">
        <v>319</v>
      </c>
      <c r="C137" t="s">
        <v>401</v>
      </c>
      <c r="D137" t="s">
        <v>5</v>
      </c>
      <c r="E137" t="s">
        <v>75</v>
      </c>
      <c r="F137">
        <v>88047</v>
      </c>
      <c r="G137">
        <v>5607.6194485371498</v>
      </c>
      <c r="H137">
        <v>8411.4291728057306</v>
      </c>
      <c r="I137">
        <v>-2803.8097242685799</v>
      </c>
      <c r="O137">
        <v>0</v>
      </c>
      <c r="P137">
        <v>0</v>
      </c>
      <c r="Q137" s="25" t="str">
        <f t="shared" si="2"/>
        <v/>
      </c>
    </row>
    <row r="138" spans="1:17" ht="13.8" x14ac:dyDescent="0.25">
      <c r="A138" t="s">
        <v>18</v>
      </c>
      <c r="B138" t="s">
        <v>319</v>
      </c>
      <c r="C138" t="s">
        <v>401</v>
      </c>
      <c r="D138" t="s">
        <v>5</v>
      </c>
      <c r="E138" t="s">
        <v>88</v>
      </c>
      <c r="F138">
        <v>439796</v>
      </c>
      <c r="G138">
        <v>11301.441801726</v>
      </c>
      <c r="H138">
        <v>2083.3087770995598</v>
      </c>
      <c r="I138">
        <v>9218.1330246263897</v>
      </c>
      <c r="O138">
        <v>0</v>
      </c>
      <c r="P138">
        <v>0</v>
      </c>
      <c r="Q138" s="25" t="str">
        <f t="shared" si="2"/>
        <v/>
      </c>
    </row>
    <row r="139" spans="1:17" ht="13.8" x14ac:dyDescent="0.25">
      <c r="A139" t="s">
        <v>18</v>
      </c>
      <c r="B139" t="s">
        <v>319</v>
      </c>
      <c r="C139" t="s">
        <v>401</v>
      </c>
      <c r="D139" t="s">
        <v>5</v>
      </c>
      <c r="E139" t="s">
        <v>374</v>
      </c>
      <c r="F139">
        <v>443105</v>
      </c>
      <c r="G139">
        <v>360.74510629341199</v>
      </c>
      <c r="H139">
        <v>360.74510629341199</v>
      </c>
      <c r="O139">
        <v>0</v>
      </c>
      <c r="P139">
        <v>0</v>
      </c>
      <c r="Q139" s="25" t="str">
        <f t="shared" si="2"/>
        <v/>
      </c>
    </row>
    <row r="140" spans="1:17" ht="13.8" x14ac:dyDescent="0.25">
      <c r="A140" t="s">
        <v>18</v>
      </c>
      <c r="B140" t="s">
        <v>319</v>
      </c>
      <c r="C140" t="s">
        <v>401</v>
      </c>
      <c r="D140" t="s">
        <v>5</v>
      </c>
      <c r="E140" t="s">
        <v>121</v>
      </c>
      <c r="F140">
        <v>284084</v>
      </c>
      <c r="G140">
        <v>3430.7303725531501</v>
      </c>
      <c r="H140">
        <v>3430.7303725531501</v>
      </c>
      <c r="O140">
        <v>0</v>
      </c>
      <c r="P140">
        <v>0</v>
      </c>
      <c r="Q140" s="25" t="str">
        <f t="shared" si="2"/>
        <v/>
      </c>
    </row>
    <row r="141" spans="1:17" ht="13.8" x14ac:dyDescent="0.25">
      <c r="A141" t="s">
        <v>18</v>
      </c>
      <c r="B141" t="s">
        <v>319</v>
      </c>
      <c r="C141" t="s">
        <v>401</v>
      </c>
      <c r="D141" t="s">
        <v>5</v>
      </c>
      <c r="E141" t="s">
        <v>259</v>
      </c>
      <c r="F141">
        <v>490627</v>
      </c>
      <c r="G141">
        <v>2267.41738581351</v>
      </c>
      <c r="H141">
        <v>2267.41738581351</v>
      </c>
      <c r="O141">
        <v>0</v>
      </c>
      <c r="P141">
        <v>0</v>
      </c>
      <c r="Q141" s="25" t="str">
        <f t="shared" si="2"/>
        <v/>
      </c>
    </row>
    <row r="142" spans="1:17" ht="13.8" x14ac:dyDescent="0.25">
      <c r="A142" t="s">
        <v>18</v>
      </c>
      <c r="B142" t="s">
        <v>319</v>
      </c>
      <c r="C142" t="s">
        <v>401</v>
      </c>
      <c r="D142" t="s">
        <v>5</v>
      </c>
      <c r="E142" t="s">
        <v>35</v>
      </c>
      <c r="F142">
        <v>87926</v>
      </c>
      <c r="G142">
        <v>51986.329193853897</v>
      </c>
      <c r="H142">
        <v>51986.329193853897</v>
      </c>
      <c r="O142">
        <v>0</v>
      </c>
      <c r="P142">
        <v>0</v>
      </c>
      <c r="Q142" s="25" t="str">
        <f t="shared" si="2"/>
        <v/>
      </c>
    </row>
    <row r="143" spans="1:17" ht="13.8" x14ac:dyDescent="0.25">
      <c r="A143" t="s">
        <v>18</v>
      </c>
      <c r="B143" t="s">
        <v>319</v>
      </c>
      <c r="C143" t="s">
        <v>401</v>
      </c>
      <c r="D143" t="s">
        <v>5</v>
      </c>
      <c r="E143" t="s">
        <v>487</v>
      </c>
      <c r="F143">
        <v>353446</v>
      </c>
      <c r="G143">
        <v>5251.4418017259504</v>
      </c>
      <c r="H143">
        <v>3687.6868027783598</v>
      </c>
      <c r="J143">
        <v>1563.7549989475899</v>
      </c>
      <c r="O143">
        <v>1563.7549989475899</v>
      </c>
      <c r="P143">
        <v>0</v>
      </c>
      <c r="Q143" s="25" t="str">
        <f t="shared" si="2"/>
        <v/>
      </c>
    </row>
    <row r="144" spans="1:17" ht="13.8" x14ac:dyDescent="0.25">
      <c r="A144" t="s">
        <v>18</v>
      </c>
      <c r="B144" t="s">
        <v>319</v>
      </c>
      <c r="C144" t="s">
        <v>401</v>
      </c>
      <c r="D144" t="s">
        <v>5</v>
      </c>
      <c r="E144" t="s">
        <v>488</v>
      </c>
      <c r="F144">
        <v>474772</v>
      </c>
      <c r="G144">
        <v>17514.6916438644</v>
      </c>
      <c r="H144">
        <v>17514.6916438644</v>
      </c>
      <c r="O144">
        <v>0</v>
      </c>
      <c r="P144">
        <v>0</v>
      </c>
      <c r="Q144" s="25" t="str">
        <f t="shared" si="2"/>
        <v/>
      </c>
    </row>
    <row r="145" spans="1:17" ht="13.8" x14ac:dyDescent="0.25">
      <c r="A145" t="s">
        <v>18</v>
      </c>
      <c r="B145" t="s">
        <v>319</v>
      </c>
      <c r="C145" t="s">
        <v>401</v>
      </c>
      <c r="D145" t="s">
        <v>5</v>
      </c>
      <c r="E145" t="s">
        <v>489</v>
      </c>
      <c r="F145">
        <v>1058193</v>
      </c>
      <c r="G145">
        <v>-1233.94022311092</v>
      </c>
      <c r="I145">
        <v>-1233.94022311092</v>
      </c>
      <c r="O145">
        <v>0</v>
      </c>
      <c r="P145">
        <v>0</v>
      </c>
      <c r="Q145" s="25" t="str">
        <f t="shared" si="2"/>
        <v/>
      </c>
    </row>
    <row r="146" spans="1:17" ht="13.8" x14ac:dyDescent="0.25">
      <c r="A146" t="s">
        <v>18</v>
      </c>
      <c r="B146" t="s">
        <v>319</v>
      </c>
      <c r="C146" t="s">
        <v>401</v>
      </c>
      <c r="D146" t="s">
        <v>5</v>
      </c>
      <c r="E146" t="s">
        <v>375</v>
      </c>
      <c r="F146">
        <v>10916</v>
      </c>
      <c r="G146">
        <v>-10987.276362871</v>
      </c>
      <c r="J146">
        <v>-10987.276362871</v>
      </c>
      <c r="O146">
        <v>-10987.276362871</v>
      </c>
      <c r="P146">
        <v>0</v>
      </c>
      <c r="Q146" s="25" t="str">
        <f t="shared" si="2"/>
        <v/>
      </c>
    </row>
    <row r="147" spans="1:17" ht="13.8" x14ac:dyDescent="0.25">
      <c r="A147" t="s">
        <v>18</v>
      </c>
      <c r="B147" t="s">
        <v>319</v>
      </c>
      <c r="C147" t="s">
        <v>401</v>
      </c>
      <c r="D147" t="s">
        <v>5</v>
      </c>
      <c r="E147" t="s">
        <v>139</v>
      </c>
      <c r="F147">
        <v>1143407</v>
      </c>
      <c r="G147">
        <v>279.24647442643698</v>
      </c>
      <c r="H147">
        <v>279.24647442643698</v>
      </c>
      <c r="O147">
        <v>0</v>
      </c>
      <c r="P147">
        <v>0</v>
      </c>
      <c r="Q147" s="25" t="str">
        <f t="shared" si="2"/>
        <v/>
      </c>
    </row>
    <row r="148" spans="1:17" ht="13.8" x14ac:dyDescent="0.25">
      <c r="A148" t="s">
        <v>18</v>
      </c>
      <c r="B148" t="s">
        <v>319</v>
      </c>
      <c r="C148" t="s">
        <v>401</v>
      </c>
      <c r="D148" t="s">
        <v>5</v>
      </c>
      <c r="E148" t="s">
        <v>490</v>
      </c>
      <c r="F148">
        <v>1158492</v>
      </c>
      <c r="G148">
        <v>4445.8640286255504</v>
      </c>
      <c r="H148">
        <v>13337.5920858767</v>
      </c>
      <c r="I148">
        <v>-8891.7280572511099</v>
      </c>
      <c r="O148">
        <v>0</v>
      </c>
      <c r="P148">
        <v>0</v>
      </c>
      <c r="Q148" s="25" t="str">
        <f t="shared" si="2"/>
        <v/>
      </c>
    </row>
    <row r="149" spans="1:17" ht="13.8" x14ac:dyDescent="0.25">
      <c r="A149" t="s">
        <v>18</v>
      </c>
      <c r="B149" t="s">
        <v>319</v>
      </c>
      <c r="C149" t="s">
        <v>401</v>
      </c>
      <c r="D149" t="s">
        <v>5</v>
      </c>
      <c r="E149" t="s">
        <v>264</v>
      </c>
      <c r="F149">
        <v>86971</v>
      </c>
      <c r="G149">
        <v>112718.185645127</v>
      </c>
      <c r="I149">
        <v>112718.185645127</v>
      </c>
      <c r="O149">
        <v>0</v>
      </c>
      <c r="P149">
        <v>0</v>
      </c>
      <c r="Q149" s="25" t="str">
        <f t="shared" si="2"/>
        <v/>
      </c>
    </row>
    <row r="150" spans="1:17" ht="13.8" x14ac:dyDescent="0.25">
      <c r="A150" t="s">
        <v>18</v>
      </c>
      <c r="B150" t="s">
        <v>319</v>
      </c>
      <c r="C150" t="s">
        <v>401</v>
      </c>
      <c r="D150" t="s">
        <v>5</v>
      </c>
      <c r="E150" t="s">
        <v>491</v>
      </c>
      <c r="F150">
        <v>81347</v>
      </c>
      <c r="G150">
        <v>8032.7089033887596</v>
      </c>
      <c r="H150">
        <v>8032.7089033887596</v>
      </c>
      <c r="O150">
        <v>0</v>
      </c>
      <c r="P150">
        <v>0</v>
      </c>
      <c r="Q150" s="25" t="str">
        <f t="shared" si="2"/>
        <v/>
      </c>
    </row>
    <row r="151" spans="1:17" ht="13.8" x14ac:dyDescent="0.25">
      <c r="A151" t="s">
        <v>18</v>
      </c>
      <c r="B151" t="s">
        <v>319</v>
      </c>
      <c r="C151" t="s">
        <v>401</v>
      </c>
      <c r="D151" t="s">
        <v>5</v>
      </c>
      <c r="E151" t="s">
        <v>142</v>
      </c>
      <c r="F151">
        <v>470169</v>
      </c>
      <c r="G151">
        <v>11253.7255314671</v>
      </c>
      <c r="H151">
        <v>3754.2727846769099</v>
      </c>
      <c r="I151">
        <v>7499.4527467901498</v>
      </c>
      <c r="O151">
        <v>0</v>
      </c>
      <c r="P151">
        <v>0</v>
      </c>
      <c r="Q151" s="25" t="str">
        <f t="shared" si="2"/>
        <v/>
      </c>
    </row>
    <row r="152" spans="1:17" ht="13.8" x14ac:dyDescent="0.25">
      <c r="A152" t="s">
        <v>18</v>
      </c>
      <c r="B152" t="s">
        <v>319</v>
      </c>
      <c r="C152" t="s">
        <v>401</v>
      </c>
      <c r="D152" t="s">
        <v>5</v>
      </c>
      <c r="E152" t="s">
        <v>271</v>
      </c>
      <c r="F152">
        <v>11398</v>
      </c>
      <c r="G152">
        <v>25.626183961271298</v>
      </c>
      <c r="H152">
        <v>563.29193853925506</v>
      </c>
      <c r="I152">
        <v>-537.66575457798399</v>
      </c>
      <c r="O152">
        <v>0</v>
      </c>
      <c r="P152">
        <v>0</v>
      </c>
      <c r="Q152" s="25" t="str">
        <f t="shared" si="2"/>
        <v/>
      </c>
    </row>
    <row r="153" spans="1:17" ht="13.8" x14ac:dyDescent="0.25">
      <c r="A153" t="s">
        <v>18</v>
      </c>
      <c r="B153" t="s">
        <v>319</v>
      </c>
      <c r="C153" t="s">
        <v>401</v>
      </c>
      <c r="D153" t="s">
        <v>5</v>
      </c>
      <c r="E153" t="s">
        <v>492</v>
      </c>
      <c r="F153">
        <v>1144513</v>
      </c>
      <c r="G153">
        <v>4223.4687434224397</v>
      </c>
      <c r="H153">
        <v>2815.6493369816899</v>
      </c>
      <c r="I153">
        <v>1407.8194064407501</v>
      </c>
      <c r="O153">
        <v>0</v>
      </c>
      <c r="P153">
        <v>0</v>
      </c>
      <c r="Q153" s="25" t="str">
        <f t="shared" si="2"/>
        <v/>
      </c>
    </row>
    <row r="154" spans="1:17" ht="13.8" x14ac:dyDescent="0.25">
      <c r="A154" t="s">
        <v>18</v>
      </c>
      <c r="B154" t="s">
        <v>319</v>
      </c>
      <c r="C154" t="s">
        <v>401</v>
      </c>
      <c r="D154" t="s">
        <v>5</v>
      </c>
      <c r="E154" t="s">
        <v>493</v>
      </c>
      <c r="F154">
        <v>8504</v>
      </c>
      <c r="G154">
        <v>633.62450010524105</v>
      </c>
      <c r="H154">
        <v>158.27194274889499</v>
      </c>
      <c r="I154">
        <v>475.35255735634598</v>
      </c>
      <c r="O154">
        <v>0</v>
      </c>
      <c r="P154">
        <v>0</v>
      </c>
      <c r="Q154" s="25" t="str">
        <f t="shared" si="2"/>
        <v/>
      </c>
    </row>
    <row r="155" spans="1:17" ht="13.8" x14ac:dyDescent="0.25">
      <c r="A155" t="s">
        <v>18</v>
      </c>
      <c r="B155" t="s">
        <v>319</v>
      </c>
      <c r="C155" t="s">
        <v>401</v>
      </c>
      <c r="D155" t="s">
        <v>5</v>
      </c>
      <c r="E155" t="s">
        <v>380</v>
      </c>
      <c r="F155">
        <v>244658</v>
      </c>
      <c r="G155">
        <v>1768.41717533151</v>
      </c>
      <c r="H155">
        <v>1768.41717533151</v>
      </c>
      <c r="O155">
        <v>0</v>
      </c>
      <c r="P155">
        <v>0</v>
      </c>
      <c r="Q155" s="25" t="str">
        <f t="shared" si="2"/>
        <v/>
      </c>
    </row>
    <row r="156" spans="1:17" ht="13.8" x14ac:dyDescent="0.25">
      <c r="A156" t="s">
        <v>18</v>
      </c>
      <c r="B156" t="s">
        <v>319</v>
      </c>
      <c r="C156" t="s">
        <v>401</v>
      </c>
      <c r="D156" t="s">
        <v>5</v>
      </c>
      <c r="E156" t="s">
        <v>494</v>
      </c>
      <c r="F156">
        <v>77777</v>
      </c>
      <c r="G156">
        <v>229.21490212586801</v>
      </c>
      <c r="I156">
        <v>229.21490212586801</v>
      </c>
      <c r="O156">
        <v>0</v>
      </c>
      <c r="P156">
        <v>0</v>
      </c>
      <c r="Q156" s="25" t="str">
        <f t="shared" si="2"/>
        <v/>
      </c>
    </row>
    <row r="157" spans="1:17" ht="13.8" x14ac:dyDescent="0.25">
      <c r="A157" t="s">
        <v>18</v>
      </c>
      <c r="B157" t="s">
        <v>319</v>
      </c>
      <c r="C157" t="s">
        <v>401</v>
      </c>
      <c r="D157" t="s">
        <v>5</v>
      </c>
      <c r="E157" t="s">
        <v>495</v>
      </c>
      <c r="F157">
        <v>80641</v>
      </c>
      <c r="G157">
        <v>2264.7442643653999</v>
      </c>
      <c r="H157">
        <v>2264.7442643653999</v>
      </c>
      <c r="O157">
        <v>0</v>
      </c>
      <c r="P157">
        <v>0</v>
      </c>
      <c r="Q157" s="25" t="str">
        <f t="shared" si="2"/>
        <v/>
      </c>
    </row>
    <row r="158" spans="1:17" ht="13.8" x14ac:dyDescent="0.25">
      <c r="A158" t="s">
        <v>18</v>
      </c>
      <c r="B158" t="s">
        <v>319</v>
      </c>
      <c r="C158" t="s">
        <v>401</v>
      </c>
      <c r="D158" t="s">
        <v>5</v>
      </c>
      <c r="E158" t="s">
        <v>496</v>
      </c>
      <c r="F158">
        <v>373807</v>
      </c>
      <c r="G158">
        <v>10587.1816459693</v>
      </c>
      <c r="H158">
        <v>10587.1816459693</v>
      </c>
      <c r="O158">
        <v>0</v>
      </c>
      <c r="P158">
        <v>0</v>
      </c>
      <c r="Q158" s="25" t="str">
        <f t="shared" si="2"/>
        <v/>
      </c>
    </row>
    <row r="159" spans="1:17" ht="13.8" x14ac:dyDescent="0.25">
      <c r="A159" t="s">
        <v>18</v>
      </c>
      <c r="B159" t="s">
        <v>319</v>
      </c>
      <c r="C159" t="s">
        <v>401</v>
      </c>
      <c r="D159" t="s">
        <v>5</v>
      </c>
      <c r="E159" t="s">
        <v>497</v>
      </c>
      <c r="F159">
        <v>78616</v>
      </c>
      <c r="G159">
        <v>486.308145653547</v>
      </c>
      <c r="H159">
        <v>486.308145653547</v>
      </c>
      <c r="O159">
        <v>0</v>
      </c>
      <c r="P159">
        <v>0</v>
      </c>
      <c r="Q159" s="25" t="str">
        <f t="shared" si="2"/>
        <v/>
      </c>
    </row>
    <row r="160" spans="1:17" ht="13.8" x14ac:dyDescent="0.25">
      <c r="A160" t="s">
        <v>18</v>
      </c>
      <c r="B160" t="s">
        <v>319</v>
      </c>
      <c r="C160" t="s">
        <v>401</v>
      </c>
      <c r="D160" t="s">
        <v>5</v>
      </c>
      <c r="E160" t="s">
        <v>277</v>
      </c>
      <c r="F160">
        <v>9419</v>
      </c>
      <c r="G160">
        <v>3331.75121027152</v>
      </c>
      <c r="H160">
        <v>2208.1667017469999</v>
      </c>
      <c r="J160">
        <v>1123.5845085245201</v>
      </c>
      <c r="O160">
        <v>1123.5845085245201</v>
      </c>
      <c r="P160">
        <v>0</v>
      </c>
      <c r="Q160" s="25" t="str">
        <f t="shared" si="2"/>
        <v/>
      </c>
    </row>
    <row r="161" spans="1:17" ht="13.8" x14ac:dyDescent="0.25">
      <c r="A161" t="s">
        <v>18</v>
      </c>
      <c r="B161" t="s">
        <v>319</v>
      </c>
      <c r="C161" t="s">
        <v>401</v>
      </c>
      <c r="D161" t="s">
        <v>5</v>
      </c>
      <c r="E161" t="s">
        <v>278</v>
      </c>
      <c r="F161">
        <v>4098</v>
      </c>
      <c r="G161">
        <v>8964.0075773521403</v>
      </c>
      <c r="H161">
        <v>7316.2071142917302</v>
      </c>
      <c r="I161">
        <v>1647.80046306041</v>
      </c>
      <c r="O161">
        <v>0</v>
      </c>
      <c r="P161">
        <v>0</v>
      </c>
      <c r="Q161" s="25" t="str">
        <f t="shared" si="2"/>
        <v/>
      </c>
    </row>
    <row r="162" spans="1:17" ht="13.8" x14ac:dyDescent="0.25">
      <c r="A162" t="s">
        <v>18</v>
      </c>
      <c r="B162" t="s">
        <v>319</v>
      </c>
      <c r="C162" t="s">
        <v>401</v>
      </c>
      <c r="D162" t="s">
        <v>5</v>
      </c>
      <c r="E162" t="s">
        <v>279</v>
      </c>
      <c r="F162">
        <v>30165</v>
      </c>
      <c r="G162">
        <v>2566.04925278889</v>
      </c>
      <c r="H162">
        <v>2566.04925278889</v>
      </c>
      <c r="O162">
        <v>0</v>
      </c>
      <c r="P162">
        <v>0</v>
      </c>
      <c r="Q162" s="25" t="str">
        <f t="shared" si="2"/>
        <v/>
      </c>
    </row>
    <row r="163" spans="1:17" ht="13.8" x14ac:dyDescent="0.25">
      <c r="A163" t="s">
        <v>18</v>
      </c>
      <c r="B163" t="s">
        <v>319</v>
      </c>
      <c r="C163" t="s">
        <v>401</v>
      </c>
      <c r="D163" t="s">
        <v>5</v>
      </c>
      <c r="E163" t="s">
        <v>66</v>
      </c>
      <c r="F163">
        <v>87179</v>
      </c>
      <c r="G163">
        <v>5730.3725531467098</v>
      </c>
      <c r="H163">
        <v>5730.3725531467098</v>
      </c>
      <c r="O163">
        <v>0</v>
      </c>
      <c r="P163">
        <v>0</v>
      </c>
      <c r="Q163" s="25" t="str">
        <f t="shared" si="2"/>
        <v/>
      </c>
    </row>
    <row r="164" spans="1:17" ht="13.8" x14ac:dyDescent="0.25">
      <c r="A164" t="s">
        <v>18</v>
      </c>
      <c r="B164" t="s">
        <v>319</v>
      </c>
      <c r="C164" t="s">
        <v>401</v>
      </c>
      <c r="D164" t="s">
        <v>5</v>
      </c>
      <c r="E164" t="s">
        <v>498</v>
      </c>
      <c r="F164">
        <v>2988</v>
      </c>
      <c r="G164">
        <v>4481.9616922753103</v>
      </c>
      <c r="I164">
        <v>4481.9616922753103</v>
      </c>
      <c r="O164">
        <v>0</v>
      </c>
      <c r="P164">
        <v>0</v>
      </c>
      <c r="Q164" s="25" t="str">
        <f t="shared" si="2"/>
        <v/>
      </c>
    </row>
    <row r="165" spans="1:17" ht="13.8" x14ac:dyDescent="0.25">
      <c r="A165" t="s">
        <v>18</v>
      </c>
      <c r="B165" t="s">
        <v>319</v>
      </c>
      <c r="C165" t="s">
        <v>401</v>
      </c>
      <c r="D165" t="s">
        <v>5</v>
      </c>
      <c r="E165" t="s">
        <v>281</v>
      </c>
      <c r="F165">
        <v>6724</v>
      </c>
      <c r="G165">
        <v>550.71563881288102</v>
      </c>
      <c r="H165">
        <v>550.71563881288102</v>
      </c>
      <c r="K165">
        <v>-550.71563881288102</v>
      </c>
      <c r="L165">
        <v>550.71563881288102</v>
      </c>
      <c r="O165">
        <v>0</v>
      </c>
      <c r="P165">
        <v>0</v>
      </c>
      <c r="Q165" s="25" t="str">
        <f t="shared" si="2"/>
        <v/>
      </c>
    </row>
    <row r="166" spans="1:17" ht="13.8" x14ac:dyDescent="0.25">
      <c r="A166" t="s">
        <v>18</v>
      </c>
      <c r="B166" t="s">
        <v>319</v>
      </c>
      <c r="C166" t="s">
        <v>401</v>
      </c>
      <c r="D166" t="s">
        <v>5</v>
      </c>
      <c r="E166" t="s">
        <v>438</v>
      </c>
      <c r="F166">
        <v>10622</v>
      </c>
      <c r="G166">
        <v>416.05977688907598</v>
      </c>
      <c r="H166">
        <v>416.05977688907598</v>
      </c>
      <c r="O166">
        <v>0</v>
      </c>
      <c r="P166">
        <v>0</v>
      </c>
      <c r="Q166" s="25" t="str">
        <f t="shared" si="2"/>
        <v/>
      </c>
    </row>
    <row r="167" spans="1:17" ht="13.8" x14ac:dyDescent="0.25">
      <c r="A167" t="s">
        <v>18</v>
      </c>
      <c r="B167" t="s">
        <v>319</v>
      </c>
      <c r="C167" t="s">
        <v>401</v>
      </c>
      <c r="D167" t="s">
        <v>5</v>
      </c>
      <c r="E167" t="s">
        <v>439</v>
      </c>
      <c r="F167">
        <v>392890</v>
      </c>
      <c r="G167">
        <v>6998.6002946748104</v>
      </c>
      <c r="H167">
        <v>6998.6002946748104</v>
      </c>
      <c r="O167">
        <v>0</v>
      </c>
      <c r="P167">
        <v>0</v>
      </c>
      <c r="Q167" s="25" t="str">
        <f t="shared" si="2"/>
        <v/>
      </c>
    </row>
    <row r="168" spans="1:17" ht="13.8" x14ac:dyDescent="0.25">
      <c r="A168" t="s">
        <v>18</v>
      </c>
      <c r="B168" t="s">
        <v>319</v>
      </c>
      <c r="C168" t="s">
        <v>401</v>
      </c>
      <c r="D168" t="s">
        <v>5</v>
      </c>
      <c r="E168" t="s">
        <v>283</v>
      </c>
      <c r="F168">
        <v>5747</v>
      </c>
      <c r="G168">
        <v>1375.6577562618399</v>
      </c>
      <c r="H168">
        <v>1375.6577562618399</v>
      </c>
      <c r="O168">
        <v>0</v>
      </c>
      <c r="P168">
        <v>0</v>
      </c>
      <c r="Q168" s="25" t="str">
        <f t="shared" si="2"/>
        <v/>
      </c>
    </row>
    <row r="169" spans="1:17" ht="13.8" x14ac:dyDescent="0.25">
      <c r="A169" t="s">
        <v>18</v>
      </c>
      <c r="B169" t="s">
        <v>319</v>
      </c>
      <c r="C169" t="s">
        <v>401</v>
      </c>
      <c r="D169" t="s">
        <v>5</v>
      </c>
      <c r="E169" t="s">
        <v>285</v>
      </c>
      <c r="F169">
        <v>2820</v>
      </c>
      <c r="G169">
        <v>8993.1593348768693</v>
      </c>
      <c r="H169">
        <v>8993.1593348768693</v>
      </c>
      <c r="O169">
        <v>0</v>
      </c>
      <c r="P169">
        <v>0</v>
      </c>
      <c r="Q169" s="25" t="str">
        <f t="shared" si="2"/>
        <v/>
      </c>
    </row>
    <row r="170" spans="1:17" ht="13.8" x14ac:dyDescent="0.25">
      <c r="A170" t="s">
        <v>18</v>
      </c>
      <c r="B170" t="s">
        <v>319</v>
      </c>
      <c r="C170" t="s">
        <v>401</v>
      </c>
      <c r="D170" t="s">
        <v>5</v>
      </c>
      <c r="E170" t="s">
        <v>499</v>
      </c>
      <c r="F170">
        <v>9751</v>
      </c>
      <c r="G170">
        <v>1519.0275731424999</v>
      </c>
      <c r="H170">
        <v>3012.42896232372</v>
      </c>
      <c r="J170">
        <v>-1493.4013891812299</v>
      </c>
      <c r="O170">
        <v>-1493.4013891812299</v>
      </c>
      <c r="P170">
        <v>0</v>
      </c>
      <c r="Q170" s="25" t="str">
        <f t="shared" si="2"/>
        <v/>
      </c>
    </row>
    <row r="171" spans="1:17" ht="13.8" x14ac:dyDescent="0.25">
      <c r="A171" t="s">
        <v>18</v>
      </c>
      <c r="B171" t="s">
        <v>319</v>
      </c>
      <c r="C171" t="s">
        <v>401</v>
      </c>
      <c r="D171" t="s">
        <v>5</v>
      </c>
      <c r="E171" t="s">
        <v>287</v>
      </c>
      <c r="F171">
        <v>12876</v>
      </c>
      <c r="G171">
        <v>-1.05241001894338E-2</v>
      </c>
      <c r="H171">
        <v>3715.92296358661</v>
      </c>
      <c r="J171">
        <v>-3715.9334876868002</v>
      </c>
      <c r="O171">
        <v>-3715.9334876868002</v>
      </c>
      <c r="P171">
        <v>0</v>
      </c>
      <c r="Q171" s="25" t="str">
        <f t="shared" si="2"/>
        <v/>
      </c>
    </row>
    <row r="172" spans="1:17" ht="13.8" x14ac:dyDescent="0.25">
      <c r="A172" t="s">
        <v>18</v>
      </c>
      <c r="B172" t="s">
        <v>319</v>
      </c>
      <c r="C172" t="s">
        <v>401</v>
      </c>
      <c r="D172" t="s">
        <v>5</v>
      </c>
      <c r="E172" t="s">
        <v>500</v>
      </c>
      <c r="F172">
        <v>17069</v>
      </c>
      <c r="G172">
        <v>3316.7964639023398</v>
      </c>
      <c r="H172">
        <v>3316.7964639023398</v>
      </c>
      <c r="O172">
        <v>0</v>
      </c>
      <c r="P172">
        <v>0</v>
      </c>
      <c r="Q172" s="25" t="str">
        <f t="shared" si="2"/>
        <v/>
      </c>
    </row>
    <row r="173" spans="1:17" ht="13.8" x14ac:dyDescent="0.25">
      <c r="A173" t="s">
        <v>18</v>
      </c>
      <c r="B173" t="s">
        <v>319</v>
      </c>
      <c r="C173" t="s">
        <v>401</v>
      </c>
      <c r="D173" t="s">
        <v>5</v>
      </c>
      <c r="E173" t="s">
        <v>290</v>
      </c>
      <c r="F173">
        <v>2906</v>
      </c>
      <c r="G173">
        <v>1018.39612713113</v>
      </c>
      <c r="H173">
        <v>1018.39612713113</v>
      </c>
      <c r="O173">
        <v>0</v>
      </c>
      <c r="P173">
        <v>0</v>
      </c>
      <c r="Q173" s="25" t="str">
        <f t="shared" si="2"/>
        <v/>
      </c>
    </row>
    <row r="174" spans="1:17" ht="13.8" x14ac:dyDescent="0.25">
      <c r="A174" t="s">
        <v>18</v>
      </c>
      <c r="B174" t="s">
        <v>319</v>
      </c>
      <c r="C174" t="s">
        <v>401</v>
      </c>
      <c r="D174" t="s">
        <v>5</v>
      </c>
      <c r="E174" t="s">
        <v>386</v>
      </c>
      <c r="F174">
        <v>82476</v>
      </c>
      <c r="G174">
        <v>3805.1568090928199</v>
      </c>
      <c r="H174">
        <v>3805.1568090928199</v>
      </c>
      <c r="O174">
        <v>0</v>
      </c>
      <c r="P174">
        <v>0</v>
      </c>
      <c r="Q174" s="25" t="str">
        <f t="shared" si="2"/>
        <v/>
      </c>
    </row>
    <row r="175" spans="1:17" ht="13.8" x14ac:dyDescent="0.25">
      <c r="A175" t="s">
        <v>18</v>
      </c>
      <c r="B175" t="s">
        <v>319</v>
      </c>
      <c r="C175" t="s">
        <v>401</v>
      </c>
      <c r="D175" t="s">
        <v>5</v>
      </c>
      <c r="E175" t="s">
        <v>387</v>
      </c>
      <c r="F175">
        <v>81783</v>
      </c>
      <c r="G175">
        <v>643.07514207535303</v>
      </c>
      <c r="H175">
        <v>643.07514207535303</v>
      </c>
      <c r="O175">
        <v>0</v>
      </c>
      <c r="P175">
        <v>0</v>
      </c>
      <c r="Q175" s="25" t="str">
        <f t="shared" si="2"/>
        <v/>
      </c>
    </row>
    <row r="176" spans="1:17" ht="13.8" x14ac:dyDescent="0.25">
      <c r="A176" t="s">
        <v>18</v>
      </c>
      <c r="B176" t="s">
        <v>319</v>
      </c>
      <c r="C176" t="s">
        <v>401</v>
      </c>
      <c r="D176" t="s">
        <v>5</v>
      </c>
      <c r="E176" t="s">
        <v>501</v>
      </c>
      <c r="F176">
        <v>2828</v>
      </c>
      <c r="G176">
        <v>-253.409808461377</v>
      </c>
      <c r="I176">
        <v>-253.409808461377</v>
      </c>
      <c r="O176">
        <v>0</v>
      </c>
      <c r="P176">
        <v>0</v>
      </c>
      <c r="Q176" s="25" t="str">
        <f t="shared" si="2"/>
        <v/>
      </c>
    </row>
    <row r="177" spans="1:17" ht="13.8" x14ac:dyDescent="0.25">
      <c r="A177" t="s">
        <v>18</v>
      </c>
      <c r="B177" t="s">
        <v>319</v>
      </c>
      <c r="C177" t="s">
        <v>401</v>
      </c>
      <c r="D177" t="s">
        <v>5</v>
      </c>
      <c r="E177" t="s">
        <v>391</v>
      </c>
      <c r="F177">
        <v>302990</v>
      </c>
      <c r="G177">
        <v>23220.774573773899</v>
      </c>
      <c r="J177">
        <v>23220.774573773899</v>
      </c>
      <c r="O177">
        <v>23220.774573773899</v>
      </c>
      <c r="P177">
        <v>0</v>
      </c>
      <c r="Q177" s="25" t="str">
        <f t="shared" si="2"/>
        <v/>
      </c>
    </row>
    <row r="178" spans="1:17" ht="13.8" x14ac:dyDescent="0.25">
      <c r="A178" t="s">
        <v>18</v>
      </c>
      <c r="B178" t="s">
        <v>319</v>
      </c>
      <c r="C178" t="s">
        <v>401</v>
      </c>
      <c r="D178" t="s">
        <v>5</v>
      </c>
      <c r="E178" t="s">
        <v>127</v>
      </c>
      <c r="F178">
        <v>84034</v>
      </c>
      <c r="G178">
        <v>14564.428541359701</v>
      </c>
      <c r="H178">
        <v>14564.428541359701</v>
      </c>
      <c r="O178">
        <v>0</v>
      </c>
      <c r="P178">
        <v>0</v>
      </c>
      <c r="Q178" s="25" t="str">
        <f t="shared" si="2"/>
        <v/>
      </c>
    </row>
    <row r="179" spans="1:17" ht="13.8" x14ac:dyDescent="0.25">
      <c r="A179" t="s">
        <v>18</v>
      </c>
      <c r="B179" t="s">
        <v>319</v>
      </c>
      <c r="C179" t="s">
        <v>401</v>
      </c>
      <c r="D179" t="s">
        <v>5</v>
      </c>
      <c r="E179" t="s">
        <v>392</v>
      </c>
      <c r="F179">
        <v>379779</v>
      </c>
      <c r="G179">
        <v>1737.7499473795001</v>
      </c>
      <c r="H179">
        <v>1737.7499473795001</v>
      </c>
      <c r="O179">
        <v>0</v>
      </c>
      <c r="P179">
        <v>0</v>
      </c>
      <c r="Q179" s="25" t="str">
        <f t="shared" si="2"/>
        <v/>
      </c>
    </row>
    <row r="180" spans="1:17" ht="13.8" x14ac:dyDescent="0.25">
      <c r="A180" t="s">
        <v>18</v>
      </c>
      <c r="B180" t="s">
        <v>319</v>
      </c>
      <c r="C180" t="s">
        <v>401</v>
      </c>
      <c r="D180" t="s">
        <v>5</v>
      </c>
      <c r="E180" t="s">
        <v>393</v>
      </c>
      <c r="F180">
        <v>424906</v>
      </c>
      <c r="G180">
        <v>9073.9107556303898</v>
      </c>
      <c r="H180">
        <v>9073.9107556303898</v>
      </c>
      <c r="O180">
        <v>0</v>
      </c>
      <c r="P180">
        <v>0</v>
      </c>
      <c r="Q180" s="25" t="str">
        <f t="shared" si="2"/>
        <v/>
      </c>
    </row>
    <row r="181" spans="1:17" ht="13.8" x14ac:dyDescent="0.25">
      <c r="A181" t="s">
        <v>18</v>
      </c>
      <c r="B181" t="s">
        <v>502</v>
      </c>
      <c r="C181" t="s">
        <v>503</v>
      </c>
      <c r="D181" t="s">
        <v>5</v>
      </c>
      <c r="E181" t="s">
        <v>504</v>
      </c>
      <c r="F181">
        <v>1168410</v>
      </c>
      <c r="G181">
        <v>252.13639233845501</v>
      </c>
      <c r="H181">
        <v>252.13639233845501</v>
      </c>
      <c r="O181">
        <v>0</v>
      </c>
      <c r="P181">
        <v>0</v>
      </c>
      <c r="Q181" s="25" t="str">
        <f t="shared" si="2"/>
        <v/>
      </c>
    </row>
    <row r="182" spans="1:17" ht="13.8" x14ac:dyDescent="0.25">
      <c r="A182" t="s">
        <v>18</v>
      </c>
      <c r="B182" t="s">
        <v>502</v>
      </c>
      <c r="C182" t="s">
        <v>503</v>
      </c>
      <c r="D182" t="s">
        <v>5</v>
      </c>
      <c r="E182" t="s">
        <v>505</v>
      </c>
      <c r="F182">
        <v>1168151</v>
      </c>
      <c r="G182">
        <v>494.19069669543302</v>
      </c>
      <c r="H182">
        <v>494.19069669543302</v>
      </c>
      <c r="O182">
        <v>0</v>
      </c>
      <c r="P182">
        <v>0</v>
      </c>
      <c r="Q182" s="25" t="str">
        <f t="shared" si="2"/>
        <v/>
      </c>
    </row>
    <row r="183" spans="1:17" ht="13.8" x14ac:dyDescent="0.25">
      <c r="A183" t="s">
        <v>18</v>
      </c>
      <c r="B183" t="s">
        <v>303</v>
      </c>
      <c r="C183" t="s">
        <v>443</v>
      </c>
      <c r="D183" t="s">
        <v>5</v>
      </c>
      <c r="E183" t="s">
        <v>103</v>
      </c>
      <c r="F183">
        <v>1166950</v>
      </c>
      <c r="G183">
        <v>1195.61145022101</v>
      </c>
      <c r="I183">
        <v>1195.61145022101</v>
      </c>
      <c r="O183">
        <v>0</v>
      </c>
      <c r="P183">
        <v>0</v>
      </c>
      <c r="Q183" s="25" t="str">
        <f t="shared" si="2"/>
        <v/>
      </c>
    </row>
    <row r="184" spans="1:17" ht="13.8" x14ac:dyDescent="0.25">
      <c r="A184" t="s">
        <v>18</v>
      </c>
      <c r="B184" t="s">
        <v>303</v>
      </c>
      <c r="C184" t="s">
        <v>443</v>
      </c>
      <c r="D184" t="s">
        <v>5</v>
      </c>
      <c r="E184" t="s">
        <v>506</v>
      </c>
      <c r="F184">
        <v>1165432</v>
      </c>
      <c r="G184">
        <v>225.76299726373401</v>
      </c>
      <c r="I184">
        <v>225.76299726373401</v>
      </c>
      <c r="O184">
        <v>0</v>
      </c>
      <c r="P184">
        <v>0</v>
      </c>
      <c r="Q184" s="25" t="str">
        <f t="shared" si="2"/>
        <v/>
      </c>
    </row>
    <row r="185" spans="1:17" ht="13.8" x14ac:dyDescent="0.25">
      <c r="A185" t="s">
        <v>18</v>
      </c>
      <c r="B185" t="s">
        <v>303</v>
      </c>
      <c r="C185" t="s">
        <v>443</v>
      </c>
      <c r="D185" t="s">
        <v>5</v>
      </c>
      <c r="E185" t="s">
        <v>507</v>
      </c>
      <c r="F185">
        <v>492347</v>
      </c>
      <c r="G185">
        <v>1561.52388970743</v>
      </c>
      <c r="H185">
        <v>1561.52388970743</v>
      </c>
      <c r="O185">
        <v>0</v>
      </c>
      <c r="P185">
        <v>0</v>
      </c>
      <c r="Q185" s="25" t="str">
        <f t="shared" si="2"/>
        <v/>
      </c>
    </row>
    <row r="186" spans="1:17" ht="13.8" x14ac:dyDescent="0.25">
      <c r="A186" t="s">
        <v>18</v>
      </c>
      <c r="B186" t="s">
        <v>303</v>
      </c>
      <c r="C186" t="s">
        <v>443</v>
      </c>
      <c r="D186" t="s">
        <v>5</v>
      </c>
      <c r="E186" t="s">
        <v>129</v>
      </c>
      <c r="F186">
        <v>1056723</v>
      </c>
      <c r="G186">
        <v>6428.57293201431</v>
      </c>
      <c r="H186">
        <v>6428.57293201431</v>
      </c>
      <c r="O186">
        <v>0</v>
      </c>
      <c r="P186">
        <v>0</v>
      </c>
      <c r="Q186" s="25" t="str">
        <f t="shared" si="2"/>
        <v/>
      </c>
    </row>
    <row r="187" spans="1:17" ht="13.8" x14ac:dyDescent="0.25">
      <c r="A187" t="s">
        <v>18</v>
      </c>
      <c r="B187" t="s">
        <v>303</v>
      </c>
      <c r="C187" t="s">
        <v>443</v>
      </c>
      <c r="D187" t="s">
        <v>5</v>
      </c>
      <c r="E187" t="s">
        <v>130</v>
      </c>
      <c r="F187">
        <v>463059</v>
      </c>
      <c r="G187">
        <v>12182.4773731846</v>
      </c>
      <c r="H187">
        <v>11994.180172595199</v>
      </c>
      <c r="I187">
        <v>188.29720058935001</v>
      </c>
      <c r="O187">
        <v>0</v>
      </c>
      <c r="P187">
        <v>0</v>
      </c>
      <c r="Q187" s="25" t="str">
        <f t="shared" si="2"/>
        <v/>
      </c>
    </row>
    <row r="188" spans="1:17" ht="13.8" x14ac:dyDescent="0.25">
      <c r="A188" t="s">
        <v>18</v>
      </c>
      <c r="B188" t="s">
        <v>303</v>
      </c>
      <c r="C188" t="s">
        <v>443</v>
      </c>
      <c r="D188" t="s">
        <v>5</v>
      </c>
      <c r="E188" t="s">
        <v>445</v>
      </c>
      <c r="F188">
        <v>1159614</v>
      </c>
      <c r="G188">
        <v>0</v>
      </c>
      <c r="K188">
        <v>711.71332351084004</v>
      </c>
      <c r="L188">
        <v>-711.71332351084004</v>
      </c>
      <c r="O188">
        <v>0</v>
      </c>
      <c r="P188">
        <v>0</v>
      </c>
      <c r="Q188" s="25" t="str">
        <f t="shared" si="2"/>
        <v/>
      </c>
    </row>
    <row r="189" spans="1:17" ht="13.8" x14ac:dyDescent="0.25">
      <c r="A189" t="s">
        <v>18</v>
      </c>
      <c r="B189" t="s">
        <v>303</v>
      </c>
      <c r="C189" t="s">
        <v>443</v>
      </c>
      <c r="D189" t="s">
        <v>5</v>
      </c>
      <c r="E189" t="s">
        <v>132</v>
      </c>
      <c r="F189">
        <v>1056400</v>
      </c>
      <c r="G189">
        <v>3769.3117238476102</v>
      </c>
      <c r="H189">
        <v>3769.3117238476102</v>
      </c>
      <c r="O189">
        <v>0</v>
      </c>
      <c r="P189">
        <v>0</v>
      </c>
      <c r="Q189" s="25" t="str">
        <f t="shared" si="2"/>
        <v/>
      </c>
    </row>
    <row r="190" spans="1:17" ht="13.8" x14ac:dyDescent="0.25">
      <c r="A190" t="s">
        <v>18</v>
      </c>
      <c r="B190" t="s">
        <v>303</v>
      </c>
      <c r="C190" t="s">
        <v>443</v>
      </c>
      <c r="D190" t="s">
        <v>5</v>
      </c>
      <c r="E190" t="s">
        <v>508</v>
      </c>
      <c r="F190">
        <v>1160125</v>
      </c>
      <c r="G190">
        <v>3429.6779625342001</v>
      </c>
      <c r="I190">
        <v>3429.6779625342001</v>
      </c>
      <c r="O190">
        <v>0</v>
      </c>
      <c r="P190">
        <v>0</v>
      </c>
      <c r="Q190" s="25" t="str">
        <f t="shared" si="2"/>
        <v/>
      </c>
    </row>
    <row r="191" spans="1:17" ht="13.8" x14ac:dyDescent="0.25">
      <c r="A191" t="s">
        <v>18</v>
      </c>
      <c r="B191" t="s">
        <v>303</v>
      </c>
      <c r="C191" t="s">
        <v>443</v>
      </c>
      <c r="D191" t="s">
        <v>5</v>
      </c>
      <c r="E191" t="s">
        <v>509</v>
      </c>
      <c r="F191">
        <v>1141385</v>
      </c>
      <c r="G191">
        <v>-78.246684908440301</v>
      </c>
      <c r="I191">
        <v>-78.246684908440301</v>
      </c>
      <c r="O191">
        <v>0</v>
      </c>
      <c r="P191">
        <v>0</v>
      </c>
      <c r="Q191" s="25" t="str">
        <f t="shared" si="2"/>
        <v/>
      </c>
    </row>
    <row r="192" spans="1:17" ht="13.8" x14ac:dyDescent="0.25">
      <c r="A192" t="s">
        <v>18</v>
      </c>
      <c r="B192" t="s">
        <v>303</v>
      </c>
      <c r="C192" t="s">
        <v>443</v>
      </c>
      <c r="D192" t="s">
        <v>5</v>
      </c>
      <c r="E192" t="s">
        <v>510</v>
      </c>
      <c r="F192">
        <v>1166040</v>
      </c>
      <c r="G192">
        <v>253.409808461377</v>
      </c>
      <c r="I192">
        <v>253.409808461377</v>
      </c>
      <c r="O192">
        <v>0</v>
      </c>
      <c r="P192">
        <v>0</v>
      </c>
      <c r="Q192" s="25" t="str">
        <f t="shared" si="2"/>
        <v/>
      </c>
    </row>
    <row r="193" spans="1:17" ht="13.8" x14ac:dyDescent="0.25">
      <c r="A193" t="s">
        <v>18</v>
      </c>
      <c r="B193" t="s">
        <v>303</v>
      </c>
      <c r="C193" t="s">
        <v>443</v>
      </c>
      <c r="D193" t="s">
        <v>5</v>
      </c>
      <c r="E193" t="s">
        <v>511</v>
      </c>
      <c r="F193">
        <v>1168909</v>
      </c>
      <c r="G193">
        <v>138674.94211744901</v>
      </c>
      <c r="H193">
        <v>138674.94211744901</v>
      </c>
      <c r="O193">
        <v>0</v>
      </c>
      <c r="P193">
        <v>0</v>
      </c>
      <c r="Q193" s="25" t="str">
        <f t="shared" si="2"/>
        <v/>
      </c>
    </row>
    <row r="194" spans="1:17" ht="13.8" x14ac:dyDescent="0.25">
      <c r="A194" t="s">
        <v>18</v>
      </c>
      <c r="B194" t="s">
        <v>303</v>
      </c>
      <c r="C194" t="s">
        <v>443</v>
      </c>
      <c r="D194" t="s">
        <v>5</v>
      </c>
      <c r="E194" t="s">
        <v>450</v>
      </c>
      <c r="F194">
        <v>87968</v>
      </c>
      <c r="G194">
        <v>15144.664281204001</v>
      </c>
      <c r="H194">
        <v>15144.664281204001</v>
      </c>
      <c r="O194">
        <v>0</v>
      </c>
      <c r="P194">
        <v>0</v>
      </c>
      <c r="Q194" s="25" t="str">
        <f t="shared" si="2"/>
        <v/>
      </c>
    </row>
    <row r="195" spans="1:17" ht="13.8" x14ac:dyDescent="0.25">
      <c r="A195" t="s">
        <v>18</v>
      </c>
      <c r="B195" t="s">
        <v>303</v>
      </c>
      <c r="C195" t="s">
        <v>443</v>
      </c>
      <c r="D195" t="s">
        <v>5</v>
      </c>
      <c r="E195" t="s">
        <v>311</v>
      </c>
      <c r="F195">
        <v>127177</v>
      </c>
      <c r="G195">
        <v>9679.6358661334507</v>
      </c>
      <c r="H195">
        <v>9679.6358661334507</v>
      </c>
      <c r="O195">
        <v>0</v>
      </c>
      <c r="P195">
        <v>0</v>
      </c>
      <c r="Q195" s="25" t="str">
        <f t="shared" ref="Q195:Q243" si="3">IF(P195&gt;0,"yes","")</f>
        <v/>
      </c>
    </row>
    <row r="196" spans="1:17" ht="13.8" x14ac:dyDescent="0.25">
      <c r="A196" t="s">
        <v>18</v>
      </c>
      <c r="B196" t="s">
        <v>303</v>
      </c>
      <c r="C196" t="s">
        <v>443</v>
      </c>
      <c r="D196" t="s">
        <v>5</v>
      </c>
      <c r="E196" t="s">
        <v>512</v>
      </c>
      <c r="F196">
        <v>1153975</v>
      </c>
      <c r="G196">
        <v>0</v>
      </c>
      <c r="I196">
        <v>0</v>
      </c>
      <c r="O196">
        <v>0</v>
      </c>
      <c r="P196">
        <v>0</v>
      </c>
      <c r="Q196" s="25" t="str">
        <f t="shared" si="3"/>
        <v/>
      </c>
    </row>
    <row r="197" spans="1:17" ht="13.8" x14ac:dyDescent="0.25">
      <c r="A197" t="s">
        <v>18</v>
      </c>
      <c r="B197" t="s">
        <v>303</v>
      </c>
      <c r="C197" t="s">
        <v>443</v>
      </c>
      <c r="D197" t="s">
        <v>5</v>
      </c>
      <c r="E197" t="s">
        <v>313</v>
      </c>
      <c r="F197">
        <v>443058</v>
      </c>
      <c r="G197">
        <v>7875.4472742580501</v>
      </c>
      <c r="J197">
        <v>7875.4472742580501</v>
      </c>
      <c r="O197">
        <v>7875.4472742580501</v>
      </c>
      <c r="P197">
        <v>0</v>
      </c>
      <c r="Q197" s="25" t="str">
        <f t="shared" si="3"/>
        <v/>
      </c>
    </row>
    <row r="198" spans="1:17" ht="13.8" x14ac:dyDescent="0.25">
      <c r="A198" t="s">
        <v>18</v>
      </c>
      <c r="B198" t="s">
        <v>303</v>
      </c>
      <c r="C198" t="s">
        <v>443</v>
      </c>
      <c r="D198" t="s">
        <v>5</v>
      </c>
      <c r="E198" t="s">
        <v>394</v>
      </c>
      <c r="F198">
        <v>451576</v>
      </c>
      <c r="G198">
        <v>5436.8974952641502</v>
      </c>
      <c r="H198">
        <v>5436.8974952641502</v>
      </c>
      <c r="O198">
        <v>0</v>
      </c>
      <c r="P198">
        <v>0</v>
      </c>
      <c r="Q198" s="25" t="str">
        <f t="shared" si="3"/>
        <v/>
      </c>
    </row>
    <row r="199" spans="1:17" ht="13.8" x14ac:dyDescent="0.25">
      <c r="A199" t="s">
        <v>18</v>
      </c>
      <c r="B199" t="s">
        <v>303</v>
      </c>
      <c r="C199" t="s">
        <v>443</v>
      </c>
      <c r="D199" t="s">
        <v>5</v>
      </c>
      <c r="E199" t="s">
        <v>513</v>
      </c>
      <c r="F199">
        <v>1166979</v>
      </c>
      <c r="G199">
        <v>10126.5102083772</v>
      </c>
      <c r="H199">
        <v>10126.5102083772</v>
      </c>
      <c r="O199">
        <v>0</v>
      </c>
      <c r="P199">
        <v>0</v>
      </c>
      <c r="Q199" s="25" t="str">
        <f t="shared" si="3"/>
        <v/>
      </c>
    </row>
    <row r="200" spans="1:17" ht="13.8" x14ac:dyDescent="0.25">
      <c r="A200" t="s">
        <v>18</v>
      </c>
      <c r="B200" t="s">
        <v>303</v>
      </c>
      <c r="C200" t="s">
        <v>443</v>
      </c>
      <c r="D200" t="s">
        <v>5</v>
      </c>
      <c r="E200" t="s">
        <v>514</v>
      </c>
      <c r="F200">
        <v>1160933</v>
      </c>
      <c r="G200">
        <v>7554.9778993895998</v>
      </c>
      <c r="H200">
        <v>7554.9778993895998</v>
      </c>
      <c r="O200">
        <v>0</v>
      </c>
      <c r="P200">
        <v>0</v>
      </c>
      <c r="Q200" s="25" t="str">
        <f t="shared" si="3"/>
        <v/>
      </c>
    </row>
    <row r="201" spans="1:17" ht="13.8" x14ac:dyDescent="0.25">
      <c r="A201" t="s">
        <v>18</v>
      </c>
      <c r="B201" t="s">
        <v>303</v>
      </c>
      <c r="C201" t="s">
        <v>443</v>
      </c>
      <c r="D201" t="s">
        <v>5</v>
      </c>
      <c r="E201" t="s">
        <v>25</v>
      </c>
      <c r="F201">
        <v>359988</v>
      </c>
      <c r="G201">
        <v>1595.85350452536</v>
      </c>
      <c r="I201">
        <v>1595.85350452536</v>
      </c>
      <c r="O201">
        <v>0</v>
      </c>
      <c r="P201">
        <v>0</v>
      </c>
      <c r="Q201" s="25" t="str">
        <f t="shared" si="3"/>
        <v/>
      </c>
    </row>
    <row r="202" spans="1:17" ht="13.8" x14ac:dyDescent="0.25">
      <c r="A202" t="s">
        <v>18</v>
      </c>
      <c r="B202" t="s">
        <v>303</v>
      </c>
      <c r="C202" t="s">
        <v>443</v>
      </c>
      <c r="D202" t="s">
        <v>5</v>
      </c>
      <c r="E202" t="s">
        <v>515</v>
      </c>
      <c r="F202">
        <v>1166829</v>
      </c>
      <c r="G202">
        <v>205.01999579036001</v>
      </c>
      <c r="H202">
        <v>205.01999579036001</v>
      </c>
      <c r="O202">
        <v>0</v>
      </c>
      <c r="P202">
        <v>0</v>
      </c>
      <c r="Q202" s="25" t="str">
        <f t="shared" si="3"/>
        <v/>
      </c>
    </row>
    <row r="203" spans="1:17" ht="13.8" x14ac:dyDescent="0.25">
      <c r="A203" t="s">
        <v>18</v>
      </c>
      <c r="B203" t="s">
        <v>303</v>
      </c>
      <c r="C203" t="s">
        <v>443</v>
      </c>
      <c r="D203" t="s">
        <v>5</v>
      </c>
      <c r="E203" t="s">
        <v>516</v>
      </c>
      <c r="F203">
        <v>1162411</v>
      </c>
      <c r="G203">
        <v>15781.446011366001</v>
      </c>
      <c r="H203">
        <v>15781.446011366001</v>
      </c>
      <c r="O203">
        <v>0</v>
      </c>
      <c r="P203">
        <v>0</v>
      </c>
      <c r="Q203" s="25" t="str">
        <f t="shared" si="3"/>
        <v/>
      </c>
    </row>
    <row r="204" spans="1:17" ht="13.8" x14ac:dyDescent="0.25">
      <c r="A204" t="s">
        <v>18</v>
      </c>
      <c r="B204" t="s">
        <v>303</v>
      </c>
      <c r="C204" t="s">
        <v>443</v>
      </c>
      <c r="D204" t="s">
        <v>5</v>
      </c>
      <c r="E204" t="s">
        <v>33</v>
      </c>
      <c r="F204">
        <v>63167</v>
      </c>
      <c r="G204">
        <v>62456.567038518202</v>
      </c>
      <c r="H204">
        <v>62456.567038518202</v>
      </c>
      <c r="O204">
        <v>0</v>
      </c>
      <c r="P204">
        <v>0</v>
      </c>
      <c r="Q204" s="25" t="str">
        <f t="shared" si="3"/>
        <v/>
      </c>
    </row>
    <row r="205" spans="1:17" ht="13.8" x14ac:dyDescent="0.25">
      <c r="A205" t="s">
        <v>18</v>
      </c>
      <c r="B205" t="s">
        <v>303</v>
      </c>
      <c r="C205" t="s">
        <v>443</v>
      </c>
      <c r="D205" t="s">
        <v>5</v>
      </c>
      <c r="E205" t="s">
        <v>120</v>
      </c>
      <c r="F205">
        <v>1159516</v>
      </c>
      <c r="G205">
        <v>1515.39675857714</v>
      </c>
      <c r="H205">
        <v>1515.39675857714</v>
      </c>
      <c r="O205">
        <v>0</v>
      </c>
      <c r="P205">
        <v>0</v>
      </c>
      <c r="Q205" s="25" t="str">
        <f t="shared" si="3"/>
        <v/>
      </c>
    </row>
    <row r="206" spans="1:17" ht="13.8" x14ac:dyDescent="0.25">
      <c r="A206" t="s">
        <v>18</v>
      </c>
      <c r="B206" t="s">
        <v>303</v>
      </c>
      <c r="C206" t="s">
        <v>443</v>
      </c>
      <c r="D206" t="s">
        <v>5</v>
      </c>
      <c r="E206" t="s">
        <v>517</v>
      </c>
      <c r="F206">
        <v>1165649</v>
      </c>
      <c r="G206">
        <v>2580.3409808461402</v>
      </c>
      <c r="H206">
        <v>29.488528730793501</v>
      </c>
      <c r="I206">
        <v>2550.8524521153399</v>
      </c>
      <c r="O206">
        <v>0</v>
      </c>
      <c r="P206">
        <v>0</v>
      </c>
      <c r="Q206" s="25" t="str">
        <f t="shared" si="3"/>
        <v/>
      </c>
    </row>
    <row r="207" spans="1:17" ht="13.8" x14ac:dyDescent="0.25">
      <c r="A207" t="s">
        <v>18</v>
      </c>
      <c r="B207" t="s">
        <v>303</v>
      </c>
      <c r="C207" t="s">
        <v>443</v>
      </c>
      <c r="D207" t="s">
        <v>5</v>
      </c>
      <c r="E207" t="s">
        <v>122</v>
      </c>
      <c r="F207">
        <v>13636</v>
      </c>
      <c r="G207">
        <v>48257.451062934102</v>
      </c>
      <c r="H207">
        <v>45257.608924437001</v>
      </c>
      <c r="I207">
        <v>2694.2222689959999</v>
      </c>
      <c r="J207">
        <v>305.61986950115801</v>
      </c>
      <c r="O207">
        <v>305.61986950115801</v>
      </c>
      <c r="P207">
        <v>0</v>
      </c>
      <c r="Q207" s="25" t="str">
        <f t="shared" si="3"/>
        <v/>
      </c>
    </row>
    <row r="208" spans="1:17" ht="13.8" x14ac:dyDescent="0.25">
      <c r="A208" t="s">
        <v>18</v>
      </c>
      <c r="B208" t="s">
        <v>303</v>
      </c>
      <c r="C208" t="s">
        <v>443</v>
      </c>
      <c r="D208" t="s">
        <v>5</v>
      </c>
      <c r="E208" t="s">
        <v>37</v>
      </c>
      <c r="F208">
        <v>275908</v>
      </c>
      <c r="G208">
        <v>179742.327930962</v>
      </c>
      <c r="H208">
        <v>179742.327930962</v>
      </c>
      <c r="O208">
        <v>0</v>
      </c>
      <c r="P208">
        <v>0</v>
      </c>
      <c r="Q208" s="25" t="str">
        <f t="shared" si="3"/>
        <v/>
      </c>
    </row>
    <row r="209" spans="1:17" ht="13.8" x14ac:dyDescent="0.25">
      <c r="A209" t="s">
        <v>18</v>
      </c>
      <c r="B209" t="s">
        <v>303</v>
      </c>
      <c r="C209" t="s">
        <v>443</v>
      </c>
      <c r="D209" t="s">
        <v>5</v>
      </c>
      <c r="E209" t="s">
        <v>518</v>
      </c>
      <c r="F209">
        <v>1167641</v>
      </c>
      <c r="G209">
        <v>2741.9806356556501</v>
      </c>
      <c r="H209">
        <v>2741.9806356556501</v>
      </c>
      <c r="O209">
        <v>0</v>
      </c>
      <c r="P209">
        <v>0</v>
      </c>
      <c r="Q209" s="25" t="str">
        <f t="shared" si="3"/>
        <v/>
      </c>
    </row>
    <row r="210" spans="1:17" ht="13.8" x14ac:dyDescent="0.25">
      <c r="A210" t="s">
        <v>18</v>
      </c>
      <c r="B210" t="s">
        <v>303</v>
      </c>
      <c r="C210" t="s">
        <v>443</v>
      </c>
      <c r="D210" t="s">
        <v>5</v>
      </c>
      <c r="E210" t="s">
        <v>38</v>
      </c>
      <c r="F210">
        <v>469797</v>
      </c>
      <c r="G210">
        <v>11723.0056830141</v>
      </c>
      <c r="H210">
        <v>11723.0056830141</v>
      </c>
      <c r="O210">
        <v>0</v>
      </c>
      <c r="P210">
        <v>0</v>
      </c>
      <c r="Q210" s="25" t="str">
        <f t="shared" si="3"/>
        <v/>
      </c>
    </row>
    <row r="211" spans="1:17" ht="13.8" x14ac:dyDescent="0.25">
      <c r="A211" t="s">
        <v>18</v>
      </c>
      <c r="B211" t="s">
        <v>303</v>
      </c>
      <c r="C211" t="s">
        <v>443</v>
      </c>
      <c r="D211" t="s">
        <v>5</v>
      </c>
      <c r="E211" t="s">
        <v>124</v>
      </c>
      <c r="F211">
        <v>17248</v>
      </c>
      <c r="G211">
        <v>852.80993475057903</v>
      </c>
      <c r="H211">
        <v>852.80993475057903</v>
      </c>
      <c r="O211">
        <v>0</v>
      </c>
      <c r="P211">
        <v>0</v>
      </c>
      <c r="Q211" s="25" t="str">
        <f t="shared" si="3"/>
        <v/>
      </c>
    </row>
    <row r="212" spans="1:17" ht="13.8" x14ac:dyDescent="0.25">
      <c r="A212" t="s">
        <v>18</v>
      </c>
      <c r="B212" t="s">
        <v>303</v>
      </c>
      <c r="C212" t="s">
        <v>443</v>
      </c>
      <c r="D212" t="s">
        <v>5</v>
      </c>
      <c r="E212" t="s">
        <v>40</v>
      </c>
      <c r="F212">
        <v>5223</v>
      </c>
      <c r="G212">
        <v>1885.13997053252</v>
      </c>
      <c r="H212">
        <v>2928.0677752052202</v>
      </c>
      <c r="I212">
        <v>-1042.9278046726999</v>
      </c>
      <c r="O212">
        <v>0</v>
      </c>
      <c r="P212">
        <v>0</v>
      </c>
      <c r="Q212" s="25" t="str">
        <f t="shared" si="3"/>
        <v/>
      </c>
    </row>
    <row r="213" spans="1:17" ht="13.8" x14ac:dyDescent="0.25">
      <c r="A213" t="s">
        <v>18</v>
      </c>
      <c r="B213" t="s">
        <v>303</v>
      </c>
      <c r="C213" t="s">
        <v>443</v>
      </c>
      <c r="D213" t="s">
        <v>5</v>
      </c>
      <c r="E213" t="s">
        <v>36</v>
      </c>
      <c r="F213">
        <v>6213</v>
      </c>
      <c r="G213">
        <v>21604.7042727847</v>
      </c>
      <c r="H213">
        <v>12069.111765944001</v>
      </c>
      <c r="I213">
        <v>8099.4737949905302</v>
      </c>
      <c r="J213">
        <v>1456.11450221006</v>
      </c>
      <c r="M213">
        <v>-19.9957903599242</v>
      </c>
      <c r="O213">
        <v>1436.1187118501357</v>
      </c>
      <c r="P213">
        <v>-19.9957903599242</v>
      </c>
      <c r="Q213" s="25" t="str">
        <f t="shared" si="3"/>
        <v/>
      </c>
    </row>
    <row r="214" spans="1:17" ht="13.8" x14ac:dyDescent="0.25">
      <c r="A214" t="s">
        <v>18</v>
      </c>
      <c r="B214" t="s">
        <v>303</v>
      </c>
      <c r="C214" t="s">
        <v>443</v>
      </c>
      <c r="D214" t="s">
        <v>5</v>
      </c>
      <c r="E214" t="s">
        <v>135</v>
      </c>
      <c r="F214">
        <v>2950</v>
      </c>
      <c r="G214">
        <v>-25.594611660702999</v>
      </c>
      <c r="K214">
        <v>104.29383287728901</v>
      </c>
      <c r="L214">
        <v>-129.888444537992</v>
      </c>
      <c r="O214">
        <v>-25.594611660702995</v>
      </c>
      <c r="P214">
        <v>-25.594611660702995</v>
      </c>
      <c r="Q214" s="25" t="str">
        <f t="shared" si="3"/>
        <v/>
      </c>
    </row>
    <row r="215" spans="1:17" ht="13.8" x14ac:dyDescent="0.25">
      <c r="A215" t="s">
        <v>18</v>
      </c>
      <c r="B215" t="s">
        <v>319</v>
      </c>
      <c r="C215" t="s">
        <v>401</v>
      </c>
      <c r="D215" t="s">
        <v>5</v>
      </c>
      <c r="E215" t="s">
        <v>367</v>
      </c>
      <c r="F215">
        <v>1055140</v>
      </c>
      <c r="G215">
        <v>-38.202483687644701</v>
      </c>
      <c r="M215">
        <v>-38.202483687644701</v>
      </c>
      <c r="O215">
        <v>-38.202483687644701</v>
      </c>
      <c r="P215">
        <v>-38.202483687644701</v>
      </c>
      <c r="Q215" s="25" t="str">
        <f t="shared" si="3"/>
        <v/>
      </c>
    </row>
    <row r="216" spans="1:17" ht="13.8" x14ac:dyDescent="0.25">
      <c r="A216" t="s">
        <v>18</v>
      </c>
      <c r="B216" t="s">
        <v>319</v>
      </c>
      <c r="C216" t="s">
        <v>401</v>
      </c>
      <c r="D216" t="s">
        <v>5</v>
      </c>
      <c r="E216" t="s">
        <v>288</v>
      </c>
      <c r="F216">
        <v>4486</v>
      </c>
      <c r="G216">
        <v>-42.401599663228801</v>
      </c>
      <c r="N216">
        <v>-42.401599663228801</v>
      </c>
      <c r="O216">
        <v>-42.401599663228801</v>
      </c>
      <c r="P216">
        <v>-42.401599663228801</v>
      </c>
      <c r="Q216" s="25" t="str">
        <f t="shared" si="3"/>
        <v/>
      </c>
    </row>
    <row r="217" spans="1:17" ht="13.8" x14ac:dyDescent="0.25">
      <c r="A217" t="s">
        <v>18</v>
      </c>
      <c r="B217" t="s">
        <v>319</v>
      </c>
      <c r="C217" t="s">
        <v>401</v>
      </c>
      <c r="D217" t="s">
        <v>5</v>
      </c>
      <c r="E217" t="s">
        <v>519</v>
      </c>
      <c r="F217">
        <v>1149990</v>
      </c>
      <c r="G217">
        <v>-57.4615870343086</v>
      </c>
      <c r="M217">
        <v>-57.4615870343086</v>
      </c>
      <c r="O217">
        <v>-57.4615870343086</v>
      </c>
      <c r="P217">
        <v>-57.4615870343086</v>
      </c>
      <c r="Q217" s="25" t="str">
        <f t="shared" si="3"/>
        <v/>
      </c>
    </row>
    <row r="218" spans="1:17" ht="13.8" x14ac:dyDescent="0.25">
      <c r="A218" t="s">
        <v>18</v>
      </c>
      <c r="B218" t="s">
        <v>319</v>
      </c>
      <c r="C218" t="s">
        <v>401</v>
      </c>
      <c r="D218" t="s">
        <v>5</v>
      </c>
      <c r="E218" t="s">
        <v>161</v>
      </c>
      <c r="F218">
        <v>1083459</v>
      </c>
      <c r="G218">
        <v>-161.34498000420999</v>
      </c>
      <c r="M218">
        <v>-60.0294674805304</v>
      </c>
      <c r="N218">
        <v>-101.315512523679</v>
      </c>
      <c r="O218">
        <v>-161.34498000420939</v>
      </c>
      <c r="P218">
        <v>-161.34498000420939</v>
      </c>
      <c r="Q218" s="25" t="str">
        <f t="shared" si="3"/>
        <v/>
      </c>
    </row>
    <row r="219" spans="1:17" ht="13.8" x14ac:dyDescent="0.25">
      <c r="A219" t="s">
        <v>18</v>
      </c>
      <c r="B219" t="s">
        <v>319</v>
      </c>
      <c r="C219" t="s">
        <v>401</v>
      </c>
      <c r="D219" t="s">
        <v>5</v>
      </c>
      <c r="E219" t="s">
        <v>408</v>
      </c>
      <c r="F219">
        <v>1054528</v>
      </c>
      <c r="G219">
        <v>1884.6558619238101</v>
      </c>
      <c r="H219">
        <v>1884.6558619238101</v>
      </c>
      <c r="J219">
        <v>164.72321616501799</v>
      </c>
      <c r="L219">
        <v>-164.72321616501799</v>
      </c>
      <c r="O219">
        <v>0</v>
      </c>
      <c r="P219">
        <v>-164.72321616501799</v>
      </c>
      <c r="Q219" s="25" t="str">
        <f t="shared" si="3"/>
        <v/>
      </c>
    </row>
    <row r="220" spans="1:17" ht="13.8" x14ac:dyDescent="0.25">
      <c r="A220" t="s">
        <v>18</v>
      </c>
      <c r="B220" t="s">
        <v>319</v>
      </c>
      <c r="C220" t="s">
        <v>401</v>
      </c>
      <c r="D220" t="s">
        <v>5</v>
      </c>
      <c r="E220" t="s">
        <v>223</v>
      </c>
      <c r="F220">
        <v>244582</v>
      </c>
      <c r="G220">
        <v>-192.87518417175301</v>
      </c>
      <c r="N220">
        <v>-192.87518417175301</v>
      </c>
      <c r="O220">
        <v>-192.87518417175301</v>
      </c>
      <c r="P220">
        <v>-192.87518417175301</v>
      </c>
      <c r="Q220" s="25" t="str">
        <f t="shared" si="3"/>
        <v/>
      </c>
    </row>
    <row r="221" spans="1:17" ht="13.8" x14ac:dyDescent="0.25">
      <c r="A221" t="s">
        <v>18</v>
      </c>
      <c r="B221" t="s">
        <v>303</v>
      </c>
      <c r="C221" t="s">
        <v>443</v>
      </c>
      <c r="D221" t="s">
        <v>5</v>
      </c>
      <c r="E221" t="s">
        <v>84</v>
      </c>
      <c r="F221">
        <v>1158791</v>
      </c>
      <c r="G221">
        <v>295.56935382024801</v>
      </c>
      <c r="H221">
        <v>524.78425594611701</v>
      </c>
      <c r="K221">
        <v>-229.21490212586801</v>
      </c>
      <c r="O221">
        <v>-229.21490212586801</v>
      </c>
      <c r="P221">
        <v>-229.21490212586801</v>
      </c>
      <c r="Q221" s="25" t="str">
        <f t="shared" si="3"/>
        <v/>
      </c>
    </row>
    <row r="222" spans="1:17" ht="13.8" x14ac:dyDescent="0.25">
      <c r="A222" t="s">
        <v>18</v>
      </c>
      <c r="B222" t="s">
        <v>303</v>
      </c>
      <c r="C222" t="s">
        <v>443</v>
      </c>
      <c r="D222" t="s">
        <v>5</v>
      </c>
      <c r="E222" t="s">
        <v>23</v>
      </c>
      <c r="F222">
        <v>500591</v>
      </c>
      <c r="G222">
        <v>26491.738581351299</v>
      </c>
      <c r="H222">
        <v>18512.0185224163</v>
      </c>
      <c r="I222">
        <v>8257.0932435276809</v>
      </c>
      <c r="N222">
        <v>-277.373184592717</v>
      </c>
      <c r="O222">
        <v>-277.373184592717</v>
      </c>
      <c r="P222">
        <v>-277.373184592717</v>
      </c>
      <c r="Q222" s="25" t="str">
        <f t="shared" si="3"/>
        <v/>
      </c>
    </row>
    <row r="223" spans="1:17" ht="13.8" x14ac:dyDescent="0.25">
      <c r="A223" t="s">
        <v>18</v>
      </c>
      <c r="B223" t="s">
        <v>319</v>
      </c>
      <c r="C223" t="s">
        <v>401</v>
      </c>
      <c r="D223" t="s">
        <v>5</v>
      </c>
      <c r="E223" t="s">
        <v>270</v>
      </c>
      <c r="F223">
        <v>456161</v>
      </c>
      <c r="G223">
        <v>-282.50894548516101</v>
      </c>
      <c r="M223">
        <v>-282.50894548516101</v>
      </c>
      <c r="O223">
        <v>-282.50894548516101</v>
      </c>
      <c r="P223">
        <v>-282.50894548516101</v>
      </c>
      <c r="Q223" s="25" t="str">
        <f t="shared" si="3"/>
        <v/>
      </c>
    </row>
    <row r="224" spans="1:17" ht="13.8" x14ac:dyDescent="0.25">
      <c r="A224" t="s">
        <v>18</v>
      </c>
      <c r="B224" t="s">
        <v>319</v>
      </c>
      <c r="C224" t="s">
        <v>401</v>
      </c>
      <c r="D224" t="s">
        <v>5</v>
      </c>
      <c r="E224" t="s">
        <v>206</v>
      </c>
      <c r="F224">
        <v>1079364</v>
      </c>
      <c r="G224">
        <v>630.53041464954697</v>
      </c>
      <c r="H224">
        <v>914.68111976425996</v>
      </c>
      <c r="M224">
        <v>-175.60513576089201</v>
      </c>
      <c r="N224">
        <v>-108.54556935382</v>
      </c>
      <c r="O224">
        <v>-284.15070511471203</v>
      </c>
      <c r="P224">
        <v>-284.15070511471203</v>
      </c>
      <c r="Q224" s="25" t="str">
        <f t="shared" si="3"/>
        <v/>
      </c>
    </row>
    <row r="225" spans="1:17" ht="13.8" x14ac:dyDescent="0.25">
      <c r="A225" t="s">
        <v>18</v>
      </c>
      <c r="B225" t="s">
        <v>319</v>
      </c>
      <c r="C225" t="s">
        <v>401</v>
      </c>
      <c r="D225" t="s">
        <v>5</v>
      </c>
      <c r="E225" t="s">
        <v>28</v>
      </c>
      <c r="F225">
        <v>1013374</v>
      </c>
      <c r="G225">
        <v>2401.1576510208401</v>
      </c>
      <c r="H225">
        <v>477.70995579877899</v>
      </c>
      <c r="I225">
        <v>2211.6080825089498</v>
      </c>
      <c r="N225">
        <v>-288.16038728688699</v>
      </c>
      <c r="O225">
        <v>-288.16038728688699</v>
      </c>
      <c r="P225">
        <v>-288.16038728688699</v>
      </c>
      <c r="Q225" s="25" t="str">
        <f t="shared" si="3"/>
        <v/>
      </c>
    </row>
    <row r="226" spans="1:17" ht="13.8" x14ac:dyDescent="0.25">
      <c r="A226" t="s">
        <v>18</v>
      </c>
      <c r="B226" t="s">
        <v>319</v>
      </c>
      <c r="C226" t="s">
        <v>401</v>
      </c>
      <c r="D226" t="s">
        <v>5</v>
      </c>
      <c r="E226" t="s">
        <v>382</v>
      </c>
      <c r="F226">
        <v>1152537</v>
      </c>
      <c r="G226">
        <v>-309.08229846348098</v>
      </c>
      <c r="I226">
        <v>-79.078088823405594</v>
      </c>
      <c r="J226">
        <v>79.078088823405594</v>
      </c>
      <c r="K226">
        <v>-309.08229846348098</v>
      </c>
      <c r="O226">
        <v>-230.00420964007537</v>
      </c>
      <c r="P226">
        <v>-309.08229846348098</v>
      </c>
      <c r="Q226" s="25" t="str">
        <f t="shared" si="3"/>
        <v/>
      </c>
    </row>
    <row r="227" spans="1:17" ht="13.8" x14ac:dyDescent="0.25">
      <c r="A227" t="s">
        <v>18</v>
      </c>
      <c r="B227" t="s">
        <v>319</v>
      </c>
      <c r="C227" t="s">
        <v>401</v>
      </c>
      <c r="D227" t="s">
        <v>5</v>
      </c>
      <c r="E227" t="s">
        <v>79</v>
      </c>
      <c r="F227">
        <v>10384</v>
      </c>
      <c r="G227">
        <v>654.71479688486602</v>
      </c>
      <c r="H227">
        <v>2077.6783834982102</v>
      </c>
      <c r="I227">
        <v>-1103.3361397600499</v>
      </c>
      <c r="M227">
        <v>-319.62744685329397</v>
      </c>
      <c r="O227">
        <v>-319.62744685329397</v>
      </c>
      <c r="P227">
        <v>-319.62744685329397</v>
      </c>
      <c r="Q227" s="25" t="str">
        <f t="shared" si="3"/>
        <v/>
      </c>
    </row>
    <row r="228" spans="1:17" ht="13.8" x14ac:dyDescent="0.25">
      <c r="A228" t="s">
        <v>18</v>
      </c>
      <c r="B228" t="s">
        <v>319</v>
      </c>
      <c r="C228" t="s">
        <v>401</v>
      </c>
      <c r="D228" t="s">
        <v>5</v>
      </c>
      <c r="E228" t="s">
        <v>81</v>
      </c>
      <c r="F228">
        <v>82408</v>
      </c>
      <c r="G228">
        <v>-343.22247947800503</v>
      </c>
      <c r="N228">
        <v>-343.22247947800503</v>
      </c>
      <c r="O228">
        <v>-343.22247947800503</v>
      </c>
      <c r="P228">
        <v>-343.22247947800503</v>
      </c>
      <c r="Q228" s="25" t="str">
        <f t="shared" si="3"/>
        <v/>
      </c>
    </row>
    <row r="229" spans="1:17" ht="13.8" x14ac:dyDescent="0.25">
      <c r="A229" t="s">
        <v>18</v>
      </c>
      <c r="B229" t="s">
        <v>319</v>
      </c>
      <c r="C229" t="s">
        <v>401</v>
      </c>
      <c r="D229" t="s">
        <v>5</v>
      </c>
      <c r="E229" t="s">
        <v>91</v>
      </c>
      <c r="F229">
        <v>2836</v>
      </c>
      <c r="G229">
        <v>3824.58429804252</v>
      </c>
      <c r="H229">
        <v>4190.2757314249602</v>
      </c>
      <c r="M229">
        <v>-365.69143338244601</v>
      </c>
      <c r="O229">
        <v>-365.69143338244601</v>
      </c>
      <c r="P229">
        <v>-365.69143338244601</v>
      </c>
      <c r="Q229" s="25" t="str">
        <f t="shared" si="3"/>
        <v/>
      </c>
    </row>
    <row r="230" spans="1:17" ht="13.8" x14ac:dyDescent="0.25">
      <c r="A230" t="s">
        <v>18</v>
      </c>
      <c r="B230" t="s">
        <v>319</v>
      </c>
      <c r="C230" t="s">
        <v>401</v>
      </c>
      <c r="D230" t="s">
        <v>5</v>
      </c>
      <c r="E230" t="s">
        <v>433</v>
      </c>
      <c r="F230">
        <v>85851</v>
      </c>
      <c r="G230">
        <v>0</v>
      </c>
      <c r="I230">
        <v>390.49673752894103</v>
      </c>
      <c r="L230">
        <v>-390.49673752894103</v>
      </c>
      <c r="O230">
        <v>-390.49673752894103</v>
      </c>
      <c r="P230">
        <v>-390.49673752894103</v>
      </c>
      <c r="Q230" s="25" t="str">
        <f t="shared" si="3"/>
        <v/>
      </c>
    </row>
    <row r="231" spans="1:17" ht="13.8" x14ac:dyDescent="0.25">
      <c r="A231" t="s">
        <v>18</v>
      </c>
      <c r="B231" t="s">
        <v>319</v>
      </c>
      <c r="C231" t="s">
        <v>401</v>
      </c>
      <c r="D231" t="s">
        <v>5</v>
      </c>
      <c r="E231" t="s">
        <v>254</v>
      </c>
      <c r="F231">
        <v>2314</v>
      </c>
      <c r="G231">
        <v>-626.18396127131098</v>
      </c>
      <c r="N231">
        <v>-626.18396127131098</v>
      </c>
      <c r="O231">
        <v>-626.18396127131098</v>
      </c>
      <c r="P231">
        <v>-626.18396127131098</v>
      </c>
      <c r="Q231" s="25" t="str">
        <f t="shared" si="3"/>
        <v/>
      </c>
    </row>
    <row r="232" spans="1:17" ht="13.8" x14ac:dyDescent="0.25">
      <c r="A232" t="s">
        <v>18</v>
      </c>
      <c r="B232" t="s">
        <v>319</v>
      </c>
      <c r="C232" t="s">
        <v>401</v>
      </c>
      <c r="D232" t="s">
        <v>5</v>
      </c>
      <c r="E232" t="s">
        <v>249</v>
      </c>
      <c r="F232">
        <v>302137</v>
      </c>
      <c r="G232">
        <v>2283.8455062092198</v>
      </c>
      <c r="H232">
        <v>3050.44201220796</v>
      </c>
      <c r="L232">
        <v>-766.59650599873703</v>
      </c>
      <c r="O232">
        <v>-766.59650599873703</v>
      </c>
      <c r="P232">
        <v>-766.59650599873703</v>
      </c>
      <c r="Q232" s="25" t="str">
        <f t="shared" si="3"/>
        <v/>
      </c>
    </row>
    <row r="233" spans="1:17" ht="13.8" x14ac:dyDescent="0.25">
      <c r="A233" t="s">
        <v>18</v>
      </c>
      <c r="B233" t="s">
        <v>319</v>
      </c>
      <c r="C233" t="s">
        <v>401</v>
      </c>
      <c r="D233" t="s">
        <v>5</v>
      </c>
      <c r="E233" t="s">
        <v>251</v>
      </c>
      <c r="F233">
        <v>80066</v>
      </c>
      <c r="G233">
        <v>-908.12460534624302</v>
      </c>
      <c r="N233">
        <v>-908.12460534624302</v>
      </c>
      <c r="O233">
        <v>-908.12460534624302</v>
      </c>
      <c r="P233">
        <v>-908.12460534624302</v>
      </c>
      <c r="Q233" s="25" t="str">
        <f t="shared" si="3"/>
        <v/>
      </c>
    </row>
    <row r="234" spans="1:17" ht="13.8" x14ac:dyDescent="0.25">
      <c r="A234" t="s">
        <v>18</v>
      </c>
      <c r="B234" t="s">
        <v>303</v>
      </c>
      <c r="C234" t="s">
        <v>443</v>
      </c>
      <c r="D234" t="s">
        <v>5</v>
      </c>
      <c r="E234" t="s">
        <v>21</v>
      </c>
      <c r="F234">
        <v>86930</v>
      </c>
      <c r="G234">
        <v>24452.9362239529</v>
      </c>
      <c r="H234">
        <v>25430.372553146699</v>
      </c>
      <c r="M234">
        <v>-1963.6076615449399</v>
      </c>
      <c r="N234">
        <v>986.17133235108395</v>
      </c>
      <c r="O234">
        <v>-977.43632919385595</v>
      </c>
      <c r="P234">
        <v>-977.43632919385595</v>
      </c>
      <c r="Q234" s="25" t="str">
        <f t="shared" si="3"/>
        <v/>
      </c>
    </row>
    <row r="235" spans="1:17" ht="13.8" x14ac:dyDescent="0.25">
      <c r="A235" t="s">
        <v>18</v>
      </c>
      <c r="B235" t="s">
        <v>319</v>
      </c>
      <c r="C235" t="s">
        <v>401</v>
      </c>
      <c r="D235" t="s">
        <v>5</v>
      </c>
      <c r="E235" t="s">
        <v>260</v>
      </c>
      <c r="F235">
        <v>1144711</v>
      </c>
      <c r="G235">
        <v>-1106.7354241212399</v>
      </c>
      <c r="M235">
        <v>-1106.7354241212399</v>
      </c>
      <c r="O235">
        <v>-1106.7354241212399</v>
      </c>
      <c r="P235">
        <v>-1106.7354241212399</v>
      </c>
      <c r="Q235" s="25" t="str">
        <f t="shared" si="3"/>
        <v/>
      </c>
    </row>
    <row r="236" spans="1:17" ht="13.8" x14ac:dyDescent="0.25">
      <c r="A236" t="s">
        <v>18</v>
      </c>
      <c r="B236" t="s">
        <v>319</v>
      </c>
      <c r="C236" t="s">
        <v>401</v>
      </c>
      <c r="D236" t="s">
        <v>5</v>
      </c>
      <c r="E236" t="s">
        <v>22</v>
      </c>
      <c r="F236">
        <v>440009</v>
      </c>
      <c r="G236">
        <v>52719.480109450597</v>
      </c>
      <c r="H236">
        <v>54092.075352557396</v>
      </c>
      <c r="I236">
        <v>-258.24037044832698</v>
      </c>
      <c r="K236">
        <v>-1114.3548726583899</v>
      </c>
      <c r="O236">
        <v>-1114.3548726583899</v>
      </c>
      <c r="P236">
        <v>-1114.3548726583899</v>
      </c>
      <c r="Q236" s="25" t="str">
        <f t="shared" si="3"/>
        <v/>
      </c>
    </row>
    <row r="237" spans="1:17" ht="13.8" x14ac:dyDescent="0.25">
      <c r="A237" t="s">
        <v>18</v>
      </c>
      <c r="B237" t="s">
        <v>319</v>
      </c>
      <c r="C237" t="s">
        <v>401</v>
      </c>
      <c r="D237" t="s">
        <v>5</v>
      </c>
      <c r="E237" t="s">
        <v>354</v>
      </c>
      <c r="F237">
        <v>1149899</v>
      </c>
      <c r="G237">
        <v>-1120.6061881709099</v>
      </c>
      <c r="M237">
        <v>-1120.6061881709099</v>
      </c>
      <c r="O237">
        <v>-1120.6061881709099</v>
      </c>
      <c r="P237">
        <v>-1120.6061881709099</v>
      </c>
      <c r="Q237" s="25" t="str">
        <f t="shared" si="3"/>
        <v/>
      </c>
    </row>
    <row r="238" spans="1:17" ht="13.8" x14ac:dyDescent="0.25">
      <c r="A238" t="s">
        <v>18</v>
      </c>
      <c r="B238" t="s">
        <v>319</v>
      </c>
      <c r="C238" t="s">
        <v>401</v>
      </c>
      <c r="D238" t="s">
        <v>5</v>
      </c>
      <c r="E238" t="s">
        <v>297</v>
      </c>
      <c r="F238">
        <v>379807</v>
      </c>
      <c r="G238">
        <v>1899.1054514839</v>
      </c>
      <c r="H238">
        <v>666.36497579457</v>
      </c>
      <c r="I238">
        <v>2970.4904230688298</v>
      </c>
      <c r="K238">
        <v>-1737.7499473795001</v>
      </c>
      <c r="O238">
        <v>-1737.7499473795001</v>
      </c>
      <c r="P238">
        <v>-1737.7499473795001</v>
      </c>
      <c r="Q238" s="25" t="str">
        <f t="shared" si="3"/>
        <v/>
      </c>
    </row>
    <row r="239" spans="1:17" ht="13.8" x14ac:dyDescent="0.25">
      <c r="A239" t="s">
        <v>18</v>
      </c>
      <c r="B239" t="s">
        <v>319</v>
      </c>
      <c r="C239" t="s">
        <v>401</v>
      </c>
      <c r="D239" t="s">
        <v>5</v>
      </c>
      <c r="E239" t="s">
        <v>416</v>
      </c>
      <c r="F239">
        <v>1140964</v>
      </c>
      <c r="G239">
        <v>-1856.7669964218101</v>
      </c>
      <c r="K239">
        <v>-1856.7669964218101</v>
      </c>
      <c r="O239">
        <v>-1856.7669964218101</v>
      </c>
      <c r="P239">
        <v>-1856.7669964218101</v>
      </c>
      <c r="Q239" s="25" t="str">
        <f t="shared" si="3"/>
        <v/>
      </c>
    </row>
    <row r="240" spans="1:17" ht="13.8" x14ac:dyDescent="0.25">
      <c r="A240" t="s">
        <v>18</v>
      </c>
      <c r="B240" t="s">
        <v>319</v>
      </c>
      <c r="C240" t="s">
        <v>401</v>
      </c>
      <c r="D240" t="s">
        <v>5</v>
      </c>
      <c r="E240" t="s">
        <v>80</v>
      </c>
      <c r="F240">
        <v>352707</v>
      </c>
      <c r="G240">
        <v>10003.967585771399</v>
      </c>
      <c r="H240">
        <v>10235.476741738599</v>
      </c>
      <c r="J240">
        <v>1728.27825720901</v>
      </c>
      <c r="L240">
        <v>-1959.78741317617</v>
      </c>
      <c r="O240">
        <v>-231.50915596716004</v>
      </c>
      <c r="P240">
        <v>-1959.78741317617</v>
      </c>
      <c r="Q240" s="25" t="str">
        <f t="shared" si="3"/>
        <v/>
      </c>
    </row>
    <row r="241" spans="1:17" ht="13.8" x14ac:dyDescent="0.25">
      <c r="A241" t="s">
        <v>18</v>
      </c>
      <c r="B241" t="s">
        <v>319</v>
      </c>
      <c r="C241" t="s">
        <v>401</v>
      </c>
      <c r="D241" t="s">
        <v>5</v>
      </c>
      <c r="E241" t="s">
        <v>157</v>
      </c>
      <c r="F241">
        <v>483769</v>
      </c>
      <c r="G241">
        <v>0</v>
      </c>
      <c r="I241">
        <v>2273.0583035150498</v>
      </c>
      <c r="K241">
        <v>-2273.0583035150498</v>
      </c>
      <c r="O241">
        <v>-2273.0583035150498</v>
      </c>
      <c r="P241">
        <v>-2273.0583035150498</v>
      </c>
      <c r="Q241" s="25" t="str">
        <f t="shared" si="3"/>
        <v/>
      </c>
    </row>
    <row r="242" spans="1:17" ht="13.8" x14ac:dyDescent="0.25">
      <c r="A242" t="s">
        <v>18</v>
      </c>
      <c r="B242" t="s">
        <v>319</v>
      </c>
      <c r="C242" t="s">
        <v>401</v>
      </c>
      <c r="D242" t="s">
        <v>5</v>
      </c>
      <c r="E242" t="s">
        <v>24</v>
      </c>
      <c r="F242">
        <v>12427</v>
      </c>
      <c r="G242">
        <v>-3288.9391707009099</v>
      </c>
      <c r="N242">
        <v>-3288.9391707009099</v>
      </c>
      <c r="O242">
        <v>-3288.9391707009099</v>
      </c>
      <c r="P242">
        <v>-3288.9391707009099</v>
      </c>
      <c r="Q242" s="25" t="str">
        <f t="shared" si="3"/>
        <v/>
      </c>
    </row>
    <row r="243" spans="1:17" ht="13.8" x14ac:dyDescent="0.25">
      <c r="A243" t="s">
        <v>18</v>
      </c>
      <c r="B243" t="s">
        <v>319</v>
      </c>
      <c r="C243" t="s">
        <v>401</v>
      </c>
      <c r="D243" t="s">
        <v>5</v>
      </c>
      <c r="E243" t="s">
        <v>343</v>
      </c>
      <c r="F243">
        <v>86279</v>
      </c>
      <c r="G243">
        <v>9855.7040623026696</v>
      </c>
      <c r="H243">
        <v>16073.721321827001</v>
      </c>
      <c r="I243">
        <v>1048.88444537992</v>
      </c>
      <c r="J243">
        <v>-3875.8998105661999</v>
      </c>
      <c r="L243">
        <v>-3391.0018943380301</v>
      </c>
      <c r="O243">
        <v>-7266.9017049042304</v>
      </c>
      <c r="P243">
        <v>-3391.0018943380301</v>
      </c>
      <c r="Q243" s="25" t="str">
        <f t="shared" si="3"/>
        <v/>
      </c>
    </row>
  </sheetData>
  <autoFilter ref="A1:Q243" xr:uid="{12C8D96D-510A-4268-91B4-AE16772A65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Pivots</vt:lpstr>
      <vt:lpstr>AR Aging Data</vt:lpstr>
      <vt:lpstr>AR Target data</vt:lpstr>
      <vt:lpstr>03_16 Aging</vt:lpstr>
      <vt:lpstr>06_16 Aging</vt:lpstr>
      <vt:lpstr>09_16 Aging</vt:lpstr>
      <vt:lpstr>12_16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Agnes Bujdoso</dc:creator>
  <cp:lastModifiedBy>Sylwia Kmiec</cp:lastModifiedBy>
  <dcterms:created xsi:type="dcterms:W3CDTF">2017-07-20T08:14:05Z</dcterms:created>
  <dcterms:modified xsi:type="dcterms:W3CDTF">2022-05-04T18:49:52Z</dcterms:modified>
</cp:coreProperties>
</file>