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meya\Documents\TornadoProject\spreadsheets\"/>
    </mc:Choice>
  </mc:AlternateContent>
  <xr:revisionPtr revIDLastSave="0" documentId="13_ncr:1_{FABD92B0-0B2E-4BFC-8D63-861DE8462EFC}" xr6:coauthVersionLast="47" xr6:coauthVersionMax="47" xr10:uidLastSave="{00000000-0000-0000-0000-000000000000}"/>
  <bookViews>
    <workbookView xWindow="0" yWindow="0" windowWidth="14400" windowHeight="15600" tabRatio="60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K30" i="1"/>
  <c r="J30" i="1"/>
  <c r="L30" i="1" s="1"/>
  <c r="M30" i="1" s="1"/>
  <c r="P30" i="1" s="1"/>
  <c r="Q30" i="1" s="1"/>
  <c r="H30" i="1"/>
  <c r="O28" i="1"/>
  <c r="K28" i="1"/>
  <c r="J28" i="1"/>
  <c r="L28" i="1" s="1"/>
  <c r="M28" i="1" s="1"/>
  <c r="P28" i="1" s="1"/>
  <c r="Q28" i="1" s="1"/>
  <c r="H28" i="1"/>
  <c r="O29" i="1"/>
  <c r="K29" i="1"/>
  <c r="J29" i="1"/>
  <c r="L29" i="1" s="1"/>
  <c r="M29" i="1" s="1"/>
  <c r="P29" i="1" s="1"/>
  <c r="Q29" i="1" s="1"/>
  <c r="H29" i="1"/>
  <c r="O27" i="1"/>
  <c r="K27" i="1"/>
  <c r="J27" i="1"/>
  <c r="L27" i="1" s="1"/>
  <c r="M27" i="1" s="1"/>
  <c r="P27" i="1" s="1"/>
  <c r="Q27" i="1" s="1"/>
  <c r="H27" i="1"/>
  <c r="O26" i="1"/>
  <c r="K26" i="1"/>
  <c r="J26" i="1"/>
  <c r="L26" i="1" s="1"/>
  <c r="M26" i="1" s="1"/>
  <c r="P26" i="1" s="1"/>
  <c r="Q26" i="1" s="1"/>
  <c r="H26" i="1"/>
  <c r="L50" i="1"/>
  <c r="L62" i="1"/>
  <c r="L74" i="1"/>
  <c r="L86" i="1"/>
  <c r="L98" i="1"/>
  <c r="L110" i="1"/>
  <c r="L122" i="1"/>
  <c r="L134" i="1"/>
  <c r="L146" i="1"/>
  <c r="L158" i="1"/>
  <c r="L1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O24" i="1"/>
  <c r="J24" i="1"/>
  <c r="L24" i="1" s="1"/>
  <c r="H24" i="1"/>
  <c r="O23" i="1"/>
  <c r="J23" i="1"/>
  <c r="L23" i="1" s="1"/>
  <c r="M23" i="1" s="1"/>
  <c r="P23" i="1" s="1"/>
  <c r="Q23" i="1" s="1"/>
  <c r="H23" i="1"/>
  <c r="O21" i="1"/>
  <c r="J21" i="1"/>
  <c r="L21" i="1" s="1"/>
  <c r="M21" i="1" s="1"/>
  <c r="P21" i="1" s="1"/>
  <c r="Q21" i="1" s="1"/>
  <c r="H21" i="1"/>
  <c r="O17" i="1"/>
  <c r="J17" i="1"/>
  <c r="L17" i="1" s="1"/>
  <c r="H17" i="1"/>
  <c r="O15" i="1"/>
  <c r="J15" i="1"/>
  <c r="L15" i="1" s="1"/>
  <c r="H15" i="1"/>
  <c r="O14" i="1"/>
  <c r="J14" i="1"/>
  <c r="L14" i="1" s="1"/>
  <c r="H14" i="1"/>
  <c r="O12" i="1"/>
  <c r="J12" i="1"/>
  <c r="L12" i="1" s="1"/>
  <c r="H12" i="1"/>
  <c r="O9" i="1"/>
  <c r="J9" i="1"/>
  <c r="L9" i="1" s="1"/>
  <c r="H9" i="1"/>
  <c r="H6" i="1"/>
  <c r="J6" i="1"/>
  <c r="L6" i="1" s="1"/>
  <c r="O6" i="1"/>
  <c r="H3" i="1"/>
  <c r="O2" i="1"/>
  <c r="J2" i="1"/>
  <c r="L2" i="1" s="1"/>
  <c r="H2" i="1"/>
  <c r="O146" i="1"/>
  <c r="J146" i="1"/>
  <c r="H146" i="1"/>
  <c r="H69" i="1"/>
  <c r="J69" i="1"/>
  <c r="L69" i="1" s="1"/>
  <c r="O69" i="1"/>
  <c r="H70" i="1"/>
  <c r="J70" i="1"/>
  <c r="L70" i="1" s="1"/>
  <c r="O70" i="1"/>
  <c r="H71" i="1"/>
  <c r="J71" i="1"/>
  <c r="L71" i="1" s="1"/>
  <c r="O71" i="1"/>
  <c r="H72" i="1"/>
  <c r="J72" i="1"/>
  <c r="L72" i="1" s="1"/>
  <c r="O72" i="1"/>
  <c r="H73" i="1"/>
  <c r="J73" i="1"/>
  <c r="L73" i="1" s="1"/>
  <c r="O73" i="1"/>
  <c r="H74" i="1"/>
  <c r="J74" i="1"/>
  <c r="O74" i="1"/>
  <c r="H75" i="1"/>
  <c r="J75" i="1"/>
  <c r="L75" i="1" s="1"/>
  <c r="O75" i="1"/>
  <c r="H76" i="1"/>
  <c r="J76" i="1"/>
  <c r="L76" i="1" s="1"/>
  <c r="O76" i="1"/>
  <c r="H77" i="1"/>
  <c r="J77" i="1"/>
  <c r="L77" i="1" s="1"/>
  <c r="O77" i="1"/>
  <c r="H78" i="1"/>
  <c r="J78" i="1"/>
  <c r="L78" i="1" s="1"/>
  <c r="O78" i="1"/>
  <c r="H79" i="1"/>
  <c r="J79" i="1"/>
  <c r="L79" i="1" s="1"/>
  <c r="O79" i="1"/>
  <c r="H80" i="1"/>
  <c r="J80" i="1"/>
  <c r="L80" i="1" s="1"/>
  <c r="O80" i="1"/>
  <c r="H81" i="1"/>
  <c r="J81" i="1"/>
  <c r="L81" i="1" s="1"/>
  <c r="O81" i="1"/>
  <c r="H82" i="1"/>
  <c r="J82" i="1"/>
  <c r="L82" i="1" s="1"/>
  <c r="O82" i="1"/>
  <c r="H83" i="1"/>
  <c r="J83" i="1"/>
  <c r="L83" i="1" s="1"/>
  <c r="O83" i="1"/>
  <c r="H84" i="1"/>
  <c r="J84" i="1"/>
  <c r="L84" i="1" s="1"/>
  <c r="O84" i="1"/>
  <c r="H85" i="1"/>
  <c r="J85" i="1"/>
  <c r="L85" i="1" s="1"/>
  <c r="O85" i="1"/>
  <c r="H86" i="1"/>
  <c r="J86" i="1"/>
  <c r="O86" i="1"/>
  <c r="H87" i="1"/>
  <c r="J87" i="1"/>
  <c r="L87" i="1" s="1"/>
  <c r="O87" i="1"/>
  <c r="H88" i="1"/>
  <c r="J88" i="1"/>
  <c r="L88" i="1" s="1"/>
  <c r="O88" i="1"/>
  <c r="H89" i="1"/>
  <c r="J89" i="1"/>
  <c r="L89" i="1" s="1"/>
  <c r="O89" i="1"/>
  <c r="H90" i="1"/>
  <c r="J90" i="1"/>
  <c r="L90" i="1" s="1"/>
  <c r="O90" i="1"/>
  <c r="H91" i="1"/>
  <c r="J91" i="1"/>
  <c r="L91" i="1" s="1"/>
  <c r="O91" i="1"/>
  <c r="H92" i="1"/>
  <c r="J92" i="1"/>
  <c r="L92" i="1" s="1"/>
  <c r="O92" i="1"/>
  <c r="H93" i="1"/>
  <c r="J93" i="1"/>
  <c r="L93" i="1" s="1"/>
  <c r="O93" i="1"/>
  <c r="H94" i="1"/>
  <c r="J94" i="1"/>
  <c r="L94" i="1" s="1"/>
  <c r="O94" i="1"/>
  <c r="H95" i="1"/>
  <c r="J95" i="1"/>
  <c r="L95" i="1" s="1"/>
  <c r="O95" i="1"/>
  <c r="H96" i="1"/>
  <c r="J96" i="1"/>
  <c r="L96" i="1" s="1"/>
  <c r="O96" i="1"/>
  <c r="H97" i="1"/>
  <c r="J97" i="1"/>
  <c r="L97" i="1" s="1"/>
  <c r="O97" i="1"/>
  <c r="H98" i="1"/>
  <c r="J98" i="1"/>
  <c r="O98" i="1"/>
  <c r="H99" i="1"/>
  <c r="J99" i="1"/>
  <c r="L99" i="1" s="1"/>
  <c r="O99" i="1"/>
  <c r="H100" i="1"/>
  <c r="J100" i="1"/>
  <c r="L100" i="1" s="1"/>
  <c r="O100" i="1"/>
  <c r="H101" i="1"/>
  <c r="J101" i="1"/>
  <c r="L101" i="1" s="1"/>
  <c r="O101" i="1"/>
  <c r="H102" i="1"/>
  <c r="J102" i="1"/>
  <c r="L102" i="1" s="1"/>
  <c r="O102" i="1"/>
  <c r="H103" i="1"/>
  <c r="J103" i="1"/>
  <c r="L103" i="1" s="1"/>
  <c r="O103" i="1"/>
  <c r="H104" i="1"/>
  <c r="J104" i="1"/>
  <c r="L104" i="1" s="1"/>
  <c r="O104" i="1"/>
  <c r="H105" i="1"/>
  <c r="J105" i="1"/>
  <c r="L105" i="1" s="1"/>
  <c r="O105" i="1"/>
  <c r="H106" i="1"/>
  <c r="J106" i="1"/>
  <c r="L106" i="1" s="1"/>
  <c r="O106" i="1"/>
  <c r="H107" i="1"/>
  <c r="J107" i="1"/>
  <c r="L107" i="1" s="1"/>
  <c r="O107" i="1"/>
  <c r="H108" i="1"/>
  <c r="J108" i="1"/>
  <c r="L108" i="1" s="1"/>
  <c r="O108" i="1"/>
  <c r="H109" i="1"/>
  <c r="J109" i="1"/>
  <c r="L109" i="1" s="1"/>
  <c r="O109" i="1"/>
  <c r="H110" i="1"/>
  <c r="J110" i="1"/>
  <c r="O110" i="1"/>
  <c r="H111" i="1"/>
  <c r="J111" i="1"/>
  <c r="L111" i="1" s="1"/>
  <c r="O111" i="1"/>
  <c r="H112" i="1"/>
  <c r="J112" i="1"/>
  <c r="L112" i="1" s="1"/>
  <c r="O112" i="1"/>
  <c r="H113" i="1"/>
  <c r="J113" i="1"/>
  <c r="L113" i="1" s="1"/>
  <c r="O113" i="1"/>
  <c r="H114" i="1"/>
  <c r="J114" i="1"/>
  <c r="L114" i="1" s="1"/>
  <c r="O114" i="1"/>
  <c r="H115" i="1"/>
  <c r="J115" i="1"/>
  <c r="L115" i="1" s="1"/>
  <c r="O115" i="1"/>
  <c r="H116" i="1"/>
  <c r="J116" i="1"/>
  <c r="L116" i="1" s="1"/>
  <c r="O116" i="1"/>
  <c r="H117" i="1"/>
  <c r="J117" i="1"/>
  <c r="L117" i="1" s="1"/>
  <c r="O117" i="1"/>
  <c r="H118" i="1"/>
  <c r="J118" i="1"/>
  <c r="L118" i="1" s="1"/>
  <c r="O118" i="1"/>
  <c r="H119" i="1"/>
  <c r="J119" i="1"/>
  <c r="L119" i="1" s="1"/>
  <c r="O119" i="1"/>
  <c r="H120" i="1"/>
  <c r="J120" i="1"/>
  <c r="L120" i="1" s="1"/>
  <c r="O120" i="1"/>
  <c r="H121" i="1"/>
  <c r="J121" i="1"/>
  <c r="L121" i="1" s="1"/>
  <c r="O121" i="1"/>
  <c r="H122" i="1"/>
  <c r="J122" i="1"/>
  <c r="O122" i="1"/>
  <c r="H123" i="1"/>
  <c r="J123" i="1"/>
  <c r="L123" i="1" s="1"/>
  <c r="O123" i="1"/>
  <c r="H124" i="1"/>
  <c r="J124" i="1"/>
  <c r="L124" i="1" s="1"/>
  <c r="O124" i="1"/>
  <c r="H125" i="1"/>
  <c r="J125" i="1"/>
  <c r="L125" i="1" s="1"/>
  <c r="O125" i="1"/>
  <c r="H126" i="1"/>
  <c r="J126" i="1"/>
  <c r="L126" i="1" s="1"/>
  <c r="O126" i="1"/>
  <c r="H127" i="1"/>
  <c r="J127" i="1"/>
  <c r="L127" i="1" s="1"/>
  <c r="O127" i="1"/>
  <c r="H128" i="1"/>
  <c r="J128" i="1"/>
  <c r="L128" i="1" s="1"/>
  <c r="O128" i="1"/>
  <c r="H129" i="1"/>
  <c r="J129" i="1"/>
  <c r="L129" i="1" s="1"/>
  <c r="O129" i="1"/>
  <c r="H130" i="1"/>
  <c r="J130" i="1"/>
  <c r="L130" i="1" s="1"/>
  <c r="O130" i="1"/>
  <c r="H131" i="1"/>
  <c r="J131" i="1"/>
  <c r="L131" i="1" s="1"/>
  <c r="O131" i="1"/>
  <c r="H132" i="1"/>
  <c r="J132" i="1"/>
  <c r="L132" i="1" s="1"/>
  <c r="O132" i="1"/>
  <c r="H133" i="1"/>
  <c r="J133" i="1"/>
  <c r="L133" i="1" s="1"/>
  <c r="O133" i="1"/>
  <c r="H134" i="1"/>
  <c r="J134" i="1"/>
  <c r="O134" i="1"/>
  <c r="H135" i="1"/>
  <c r="J135" i="1"/>
  <c r="L135" i="1" s="1"/>
  <c r="O135" i="1"/>
  <c r="H136" i="1"/>
  <c r="J136" i="1"/>
  <c r="L136" i="1" s="1"/>
  <c r="O136" i="1"/>
  <c r="H137" i="1"/>
  <c r="J137" i="1"/>
  <c r="L137" i="1" s="1"/>
  <c r="O137" i="1"/>
  <c r="H138" i="1"/>
  <c r="J138" i="1"/>
  <c r="L138" i="1" s="1"/>
  <c r="O138" i="1"/>
  <c r="H139" i="1"/>
  <c r="J139" i="1"/>
  <c r="L139" i="1" s="1"/>
  <c r="O139" i="1"/>
  <c r="H140" i="1"/>
  <c r="J140" i="1"/>
  <c r="L140" i="1" s="1"/>
  <c r="O140" i="1"/>
  <c r="H141" i="1"/>
  <c r="J141" i="1"/>
  <c r="L141" i="1" s="1"/>
  <c r="O141" i="1"/>
  <c r="H142" i="1"/>
  <c r="J142" i="1"/>
  <c r="L142" i="1" s="1"/>
  <c r="O142" i="1"/>
  <c r="H143" i="1"/>
  <c r="J143" i="1"/>
  <c r="L143" i="1" s="1"/>
  <c r="O143" i="1"/>
  <c r="H144" i="1"/>
  <c r="J144" i="1"/>
  <c r="L144" i="1" s="1"/>
  <c r="O144" i="1"/>
  <c r="H145" i="1"/>
  <c r="J145" i="1"/>
  <c r="L145" i="1" s="1"/>
  <c r="O145" i="1"/>
  <c r="H147" i="1"/>
  <c r="J147" i="1"/>
  <c r="L147" i="1" s="1"/>
  <c r="O147" i="1"/>
  <c r="H148" i="1"/>
  <c r="J148" i="1"/>
  <c r="L148" i="1" s="1"/>
  <c r="O148" i="1"/>
  <c r="H149" i="1"/>
  <c r="J149" i="1"/>
  <c r="L149" i="1" s="1"/>
  <c r="O149" i="1"/>
  <c r="H150" i="1"/>
  <c r="J150" i="1"/>
  <c r="L150" i="1" s="1"/>
  <c r="O150" i="1"/>
  <c r="H151" i="1"/>
  <c r="J151" i="1"/>
  <c r="L151" i="1" s="1"/>
  <c r="O151" i="1"/>
  <c r="H152" i="1"/>
  <c r="J152" i="1"/>
  <c r="L152" i="1" s="1"/>
  <c r="O152" i="1"/>
  <c r="H153" i="1"/>
  <c r="J153" i="1"/>
  <c r="L153" i="1" s="1"/>
  <c r="O153" i="1"/>
  <c r="H154" i="1"/>
  <c r="J154" i="1"/>
  <c r="L154" i="1" s="1"/>
  <c r="O154" i="1"/>
  <c r="H155" i="1"/>
  <c r="J155" i="1"/>
  <c r="L155" i="1" s="1"/>
  <c r="O155" i="1"/>
  <c r="H156" i="1"/>
  <c r="J156" i="1"/>
  <c r="L156" i="1" s="1"/>
  <c r="O156" i="1"/>
  <c r="H157" i="1"/>
  <c r="J157" i="1"/>
  <c r="L157" i="1" s="1"/>
  <c r="O157" i="1"/>
  <c r="H158" i="1"/>
  <c r="J158" i="1"/>
  <c r="O158" i="1"/>
  <c r="H159" i="1"/>
  <c r="J159" i="1"/>
  <c r="L159" i="1" s="1"/>
  <c r="O159" i="1"/>
  <c r="H160" i="1"/>
  <c r="J160" i="1"/>
  <c r="L160" i="1" s="1"/>
  <c r="O160" i="1"/>
  <c r="H161" i="1"/>
  <c r="J161" i="1"/>
  <c r="L161" i="1" s="1"/>
  <c r="O161" i="1"/>
  <c r="H162" i="1"/>
  <c r="J162" i="1"/>
  <c r="L162" i="1" s="1"/>
  <c r="O162" i="1"/>
  <c r="H163" i="1"/>
  <c r="J163" i="1"/>
  <c r="L163" i="1" s="1"/>
  <c r="O163" i="1"/>
  <c r="H164" i="1"/>
  <c r="J164" i="1"/>
  <c r="L164" i="1" s="1"/>
  <c r="O164" i="1"/>
  <c r="H165" i="1"/>
  <c r="J165" i="1"/>
  <c r="L165" i="1" s="1"/>
  <c r="O165" i="1"/>
  <c r="H166" i="1"/>
  <c r="J166" i="1"/>
  <c r="L166" i="1" s="1"/>
  <c r="O166" i="1"/>
  <c r="H167" i="1"/>
  <c r="J167" i="1"/>
  <c r="L167" i="1" s="1"/>
  <c r="O167" i="1"/>
  <c r="H168" i="1"/>
  <c r="J168" i="1"/>
  <c r="L168" i="1" s="1"/>
  <c r="O168" i="1"/>
  <c r="H169" i="1"/>
  <c r="J169" i="1"/>
  <c r="L169" i="1" s="1"/>
  <c r="O169" i="1"/>
  <c r="H170" i="1"/>
  <c r="J170" i="1"/>
  <c r="O170" i="1"/>
  <c r="H171" i="1"/>
  <c r="J171" i="1"/>
  <c r="L171" i="1" s="1"/>
  <c r="O171" i="1"/>
  <c r="H172" i="1"/>
  <c r="J172" i="1"/>
  <c r="L172" i="1" s="1"/>
  <c r="O172" i="1"/>
  <c r="H173" i="1"/>
  <c r="J173" i="1"/>
  <c r="L173" i="1" s="1"/>
  <c r="O173" i="1"/>
  <c r="H174" i="1"/>
  <c r="J174" i="1"/>
  <c r="L174" i="1" s="1"/>
  <c r="O174" i="1"/>
  <c r="H175" i="1"/>
  <c r="J175" i="1"/>
  <c r="L175" i="1" s="1"/>
  <c r="O175" i="1"/>
  <c r="H176" i="1"/>
  <c r="J176" i="1"/>
  <c r="L176" i="1" s="1"/>
  <c r="O176" i="1"/>
  <c r="H177" i="1"/>
  <c r="J177" i="1"/>
  <c r="L177" i="1" s="1"/>
  <c r="O177" i="1"/>
  <c r="H178" i="1"/>
  <c r="J178" i="1"/>
  <c r="L178" i="1" s="1"/>
  <c r="O178" i="1"/>
  <c r="H47" i="1"/>
  <c r="J47" i="1"/>
  <c r="L47" i="1" s="1"/>
  <c r="O47" i="1"/>
  <c r="H48" i="1"/>
  <c r="J48" i="1"/>
  <c r="L48" i="1" s="1"/>
  <c r="O48" i="1"/>
  <c r="H49" i="1"/>
  <c r="J49" i="1"/>
  <c r="L49" i="1" s="1"/>
  <c r="O49" i="1"/>
  <c r="H50" i="1"/>
  <c r="J50" i="1"/>
  <c r="O50" i="1"/>
  <c r="H51" i="1"/>
  <c r="J51" i="1"/>
  <c r="L51" i="1" s="1"/>
  <c r="O51" i="1"/>
  <c r="H52" i="1"/>
  <c r="J52" i="1"/>
  <c r="L52" i="1" s="1"/>
  <c r="O52" i="1"/>
  <c r="H53" i="1"/>
  <c r="J53" i="1"/>
  <c r="L53" i="1" s="1"/>
  <c r="O53" i="1"/>
  <c r="H54" i="1"/>
  <c r="J54" i="1"/>
  <c r="L54" i="1" s="1"/>
  <c r="O54" i="1"/>
  <c r="H55" i="1"/>
  <c r="J55" i="1"/>
  <c r="L55" i="1" s="1"/>
  <c r="O55" i="1"/>
  <c r="H56" i="1"/>
  <c r="J56" i="1"/>
  <c r="L56" i="1" s="1"/>
  <c r="O56" i="1"/>
  <c r="H57" i="1"/>
  <c r="J57" i="1"/>
  <c r="L57" i="1" s="1"/>
  <c r="O57" i="1"/>
  <c r="H58" i="1"/>
  <c r="J58" i="1"/>
  <c r="L58" i="1" s="1"/>
  <c r="O58" i="1"/>
  <c r="H59" i="1"/>
  <c r="J59" i="1"/>
  <c r="L59" i="1" s="1"/>
  <c r="O59" i="1"/>
  <c r="H60" i="1"/>
  <c r="J60" i="1"/>
  <c r="L60" i="1" s="1"/>
  <c r="O60" i="1"/>
  <c r="H61" i="1"/>
  <c r="J61" i="1"/>
  <c r="L61" i="1" s="1"/>
  <c r="O61" i="1"/>
  <c r="H62" i="1"/>
  <c r="J62" i="1"/>
  <c r="O62" i="1"/>
  <c r="H63" i="1"/>
  <c r="J63" i="1"/>
  <c r="L63" i="1" s="1"/>
  <c r="O63" i="1"/>
  <c r="H64" i="1"/>
  <c r="J64" i="1"/>
  <c r="L64" i="1" s="1"/>
  <c r="O64" i="1"/>
  <c r="H65" i="1"/>
  <c r="J65" i="1"/>
  <c r="L65" i="1" s="1"/>
  <c r="O65" i="1"/>
  <c r="H66" i="1"/>
  <c r="J66" i="1"/>
  <c r="L66" i="1" s="1"/>
  <c r="O66" i="1"/>
  <c r="H67" i="1"/>
  <c r="J67" i="1"/>
  <c r="L67" i="1" s="1"/>
  <c r="O67" i="1"/>
  <c r="H68" i="1"/>
  <c r="J68" i="1"/>
  <c r="L68" i="1" s="1"/>
  <c r="O68" i="1"/>
  <c r="M15" i="1" l="1"/>
  <c r="P15" i="1" s="1"/>
  <c r="Q15" i="1" s="1"/>
  <c r="M24" i="1"/>
  <c r="P24" i="1" s="1"/>
  <c r="Q24" i="1" s="1"/>
  <c r="M17" i="1"/>
  <c r="P17" i="1" s="1"/>
  <c r="Q17" i="1" s="1"/>
  <c r="M6" i="1"/>
  <c r="P6" i="1" s="1"/>
  <c r="Q6" i="1" s="1"/>
  <c r="M9" i="1"/>
  <c r="P9" i="1" s="1"/>
  <c r="Q9" i="1" s="1"/>
  <c r="M14" i="1"/>
  <c r="P14" i="1" s="1"/>
  <c r="Q14" i="1" s="1"/>
  <c r="M12" i="1"/>
  <c r="P12" i="1" s="1"/>
  <c r="Q12" i="1" s="1"/>
  <c r="M56" i="1"/>
  <c r="P56" i="1" s="1"/>
  <c r="Q56" i="1" s="1"/>
  <c r="M50" i="1"/>
  <c r="P50" i="1" s="1"/>
  <c r="Q50" i="1" s="1"/>
  <c r="M59" i="1"/>
  <c r="P59" i="1" s="1"/>
  <c r="Q59" i="1" s="1"/>
  <c r="M53" i="1"/>
  <c r="P53" i="1" s="1"/>
  <c r="Q53" i="1" s="1"/>
  <c r="M146" i="1"/>
  <c r="P146" i="1" s="1"/>
  <c r="Q146" i="1" s="1"/>
  <c r="M113" i="1"/>
  <c r="P113" i="1" s="1"/>
  <c r="Q113" i="1" s="1"/>
  <c r="M61" i="1"/>
  <c r="P61" i="1" s="1"/>
  <c r="Q61" i="1" s="1"/>
  <c r="M55" i="1"/>
  <c r="P55" i="1" s="1"/>
  <c r="Q55" i="1" s="1"/>
  <c r="M143" i="1"/>
  <c r="P143" i="1" s="1"/>
  <c r="Q143" i="1" s="1"/>
  <c r="M134" i="1"/>
  <c r="P134" i="1" s="1"/>
  <c r="Q134" i="1" s="1"/>
  <c r="M110" i="1"/>
  <c r="P110" i="1" s="1"/>
  <c r="Q110" i="1" s="1"/>
  <c r="M104" i="1"/>
  <c r="P104" i="1" s="1"/>
  <c r="Q104" i="1" s="1"/>
  <c r="M98" i="1"/>
  <c r="P98" i="1" s="1"/>
  <c r="Q98" i="1" s="1"/>
  <c r="M2" i="1"/>
  <c r="P2" i="1" s="1"/>
  <c r="Q2" i="1" s="1"/>
  <c r="M140" i="1"/>
  <c r="P140" i="1" s="1"/>
  <c r="Q140" i="1" s="1"/>
  <c r="M131" i="1"/>
  <c r="P131" i="1" s="1"/>
  <c r="Q131" i="1" s="1"/>
  <c r="M107" i="1"/>
  <c r="P107" i="1" s="1"/>
  <c r="Q107" i="1" s="1"/>
  <c r="M62" i="1"/>
  <c r="P62" i="1" s="1"/>
  <c r="Q62" i="1" s="1"/>
  <c r="M137" i="1"/>
  <c r="P137" i="1" s="1"/>
  <c r="Q137" i="1" s="1"/>
  <c r="M101" i="1"/>
  <c r="P101" i="1" s="1"/>
  <c r="Q101" i="1" s="1"/>
  <c r="M49" i="1"/>
  <c r="P49" i="1" s="1"/>
  <c r="Q49" i="1" s="1"/>
  <c r="M57" i="1"/>
  <c r="P57" i="1" s="1"/>
  <c r="Q57" i="1" s="1"/>
  <c r="M68" i="1"/>
  <c r="P68" i="1" s="1"/>
  <c r="Q68" i="1" s="1"/>
  <c r="M65" i="1"/>
  <c r="P65" i="1" s="1"/>
  <c r="Q65" i="1" s="1"/>
  <c r="M64" i="1"/>
  <c r="P64" i="1" s="1"/>
  <c r="Q64" i="1" s="1"/>
  <c r="M47" i="1"/>
  <c r="P47" i="1" s="1"/>
  <c r="Q47" i="1" s="1"/>
  <c r="M58" i="1"/>
  <c r="P58" i="1" s="1"/>
  <c r="Q58" i="1" s="1"/>
  <c r="M170" i="1"/>
  <c r="P170" i="1" s="1"/>
  <c r="Q170" i="1" s="1"/>
  <c r="M158" i="1"/>
  <c r="P158" i="1" s="1"/>
  <c r="Q158" i="1" s="1"/>
  <c r="M149" i="1"/>
  <c r="P149" i="1" s="1"/>
  <c r="Q149" i="1" s="1"/>
  <c r="M63" i="1"/>
  <c r="P63" i="1" s="1"/>
  <c r="Q63" i="1" s="1"/>
  <c r="M60" i="1"/>
  <c r="P60" i="1" s="1"/>
  <c r="Q60" i="1" s="1"/>
  <c r="M52" i="1"/>
  <c r="P52" i="1" s="1"/>
  <c r="Q52" i="1" s="1"/>
  <c r="M144" i="1"/>
  <c r="P144" i="1" s="1"/>
  <c r="Q144" i="1" s="1"/>
  <c r="M78" i="1"/>
  <c r="P78" i="1" s="1"/>
  <c r="Q78" i="1" s="1"/>
  <c r="M72" i="1"/>
  <c r="P72" i="1" s="1"/>
  <c r="Q72" i="1" s="1"/>
  <c r="M69" i="1"/>
  <c r="P69" i="1" s="1"/>
  <c r="Q69" i="1" s="1"/>
  <c r="M135" i="1"/>
  <c r="P135" i="1" s="1"/>
  <c r="Q135" i="1" s="1"/>
  <c r="M54" i="1"/>
  <c r="P54" i="1" s="1"/>
  <c r="Q54" i="1" s="1"/>
  <c r="M51" i="1"/>
  <c r="P51" i="1" s="1"/>
  <c r="Q51" i="1" s="1"/>
  <c r="M67" i="1"/>
  <c r="P67" i="1" s="1"/>
  <c r="Q67" i="1" s="1"/>
  <c r="M48" i="1"/>
  <c r="P48" i="1" s="1"/>
  <c r="Q48" i="1" s="1"/>
  <c r="M80" i="1"/>
  <c r="P80" i="1" s="1"/>
  <c r="Q80" i="1" s="1"/>
  <c r="M77" i="1"/>
  <c r="P77" i="1" s="1"/>
  <c r="Q77" i="1" s="1"/>
  <c r="M74" i="1"/>
  <c r="P74" i="1" s="1"/>
  <c r="Q74" i="1" s="1"/>
  <c r="M71" i="1"/>
  <c r="P71" i="1" s="1"/>
  <c r="Q71" i="1" s="1"/>
  <c r="M167" i="1"/>
  <c r="P167" i="1" s="1"/>
  <c r="Q167" i="1" s="1"/>
  <c r="M161" i="1"/>
  <c r="P161" i="1" s="1"/>
  <c r="Q161" i="1" s="1"/>
  <c r="M152" i="1"/>
  <c r="P152" i="1" s="1"/>
  <c r="Q152" i="1" s="1"/>
  <c r="M118" i="1"/>
  <c r="P118" i="1" s="1"/>
  <c r="Q118" i="1" s="1"/>
  <c r="M106" i="1"/>
  <c r="P106" i="1" s="1"/>
  <c r="Q106" i="1" s="1"/>
  <c r="M173" i="1"/>
  <c r="P173" i="1" s="1"/>
  <c r="Q173" i="1" s="1"/>
  <c r="M164" i="1"/>
  <c r="P164" i="1" s="1"/>
  <c r="Q164" i="1" s="1"/>
  <c r="M155" i="1"/>
  <c r="P155" i="1" s="1"/>
  <c r="Q155" i="1" s="1"/>
  <c r="M88" i="1"/>
  <c r="P88" i="1" s="1"/>
  <c r="Q88" i="1" s="1"/>
  <c r="M125" i="1"/>
  <c r="P125" i="1" s="1"/>
  <c r="Q125" i="1" s="1"/>
  <c r="M122" i="1"/>
  <c r="P122" i="1" s="1"/>
  <c r="Q122" i="1" s="1"/>
  <c r="M114" i="1"/>
  <c r="P114" i="1" s="1"/>
  <c r="Q114" i="1" s="1"/>
  <c r="M175" i="1"/>
  <c r="P175" i="1" s="1"/>
  <c r="Q175" i="1" s="1"/>
  <c r="M76" i="1"/>
  <c r="P76" i="1" s="1"/>
  <c r="Q76" i="1" s="1"/>
  <c r="M128" i="1"/>
  <c r="P128" i="1" s="1"/>
  <c r="Q128" i="1" s="1"/>
  <c r="M66" i="1"/>
  <c r="P66" i="1" s="1"/>
  <c r="Q66" i="1" s="1"/>
  <c r="M130" i="1"/>
  <c r="P130" i="1" s="1"/>
  <c r="Q130" i="1" s="1"/>
  <c r="M119" i="1"/>
  <c r="P119" i="1" s="1"/>
  <c r="Q119" i="1" s="1"/>
  <c r="M99" i="1"/>
  <c r="P99" i="1" s="1"/>
  <c r="Q99" i="1" s="1"/>
  <c r="M127" i="1"/>
  <c r="P127" i="1" s="1"/>
  <c r="Q127" i="1" s="1"/>
  <c r="M116" i="1"/>
  <c r="P116" i="1" s="1"/>
  <c r="Q116" i="1" s="1"/>
  <c r="M93" i="1"/>
  <c r="P93" i="1" s="1"/>
  <c r="Q93" i="1" s="1"/>
  <c r="M87" i="1"/>
  <c r="P87" i="1" s="1"/>
  <c r="Q87" i="1" s="1"/>
  <c r="M81" i="1"/>
  <c r="P81" i="1" s="1"/>
  <c r="Q81" i="1" s="1"/>
  <c r="M82" i="1"/>
  <c r="P82" i="1" s="1"/>
  <c r="Q82" i="1" s="1"/>
  <c r="M177" i="1"/>
  <c r="P177" i="1" s="1"/>
  <c r="Q177" i="1" s="1"/>
  <c r="M162" i="1"/>
  <c r="P162" i="1" s="1"/>
  <c r="Q162" i="1" s="1"/>
  <c r="M153" i="1"/>
  <c r="P153" i="1" s="1"/>
  <c r="Q153" i="1" s="1"/>
  <c r="M75" i="1"/>
  <c r="P75" i="1" s="1"/>
  <c r="Q75" i="1" s="1"/>
  <c r="M115" i="1"/>
  <c r="P115" i="1" s="1"/>
  <c r="Q115" i="1" s="1"/>
  <c r="M95" i="1"/>
  <c r="P95" i="1" s="1"/>
  <c r="Q95" i="1" s="1"/>
  <c r="M92" i="1"/>
  <c r="P92" i="1" s="1"/>
  <c r="Q92" i="1" s="1"/>
  <c r="M89" i="1"/>
  <c r="P89" i="1" s="1"/>
  <c r="Q89" i="1" s="1"/>
  <c r="M86" i="1"/>
  <c r="P86" i="1" s="1"/>
  <c r="Q86" i="1" s="1"/>
  <c r="M83" i="1"/>
  <c r="P83" i="1" s="1"/>
  <c r="Q83" i="1" s="1"/>
  <c r="M126" i="1"/>
  <c r="P126" i="1" s="1"/>
  <c r="Q126" i="1" s="1"/>
  <c r="M145" i="1"/>
  <c r="P145" i="1" s="1"/>
  <c r="Q145" i="1" s="1"/>
  <c r="M136" i="1"/>
  <c r="P136" i="1" s="1"/>
  <c r="Q136" i="1" s="1"/>
  <c r="M129" i="1"/>
  <c r="P129" i="1" s="1"/>
  <c r="Q129" i="1" s="1"/>
  <c r="M97" i="1"/>
  <c r="P97" i="1" s="1"/>
  <c r="Q97" i="1" s="1"/>
  <c r="M156" i="1"/>
  <c r="P156" i="1" s="1"/>
  <c r="Q156" i="1" s="1"/>
  <c r="M124" i="1"/>
  <c r="P124" i="1" s="1"/>
  <c r="Q124" i="1" s="1"/>
  <c r="M112" i="1"/>
  <c r="P112" i="1" s="1"/>
  <c r="Q112" i="1" s="1"/>
  <c r="M94" i="1"/>
  <c r="P94" i="1" s="1"/>
  <c r="Q94" i="1" s="1"/>
  <c r="M91" i="1"/>
  <c r="P91" i="1" s="1"/>
  <c r="Q91" i="1" s="1"/>
  <c r="M178" i="1"/>
  <c r="P178" i="1" s="1"/>
  <c r="Q178" i="1" s="1"/>
  <c r="M100" i="1"/>
  <c r="P100" i="1" s="1"/>
  <c r="Q100" i="1" s="1"/>
  <c r="M163" i="1"/>
  <c r="P163" i="1" s="1"/>
  <c r="Q163" i="1" s="1"/>
  <c r="M171" i="1"/>
  <c r="P171" i="1" s="1"/>
  <c r="Q171" i="1" s="1"/>
  <c r="M169" i="1"/>
  <c r="P169" i="1" s="1"/>
  <c r="Q169" i="1" s="1"/>
  <c r="M160" i="1"/>
  <c r="P160" i="1" s="1"/>
  <c r="Q160" i="1" s="1"/>
  <c r="M151" i="1"/>
  <c r="P151" i="1" s="1"/>
  <c r="Q151" i="1" s="1"/>
  <c r="M142" i="1"/>
  <c r="P142" i="1" s="1"/>
  <c r="Q142" i="1" s="1"/>
  <c r="M133" i="1"/>
  <c r="P133" i="1" s="1"/>
  <c r="Q133" i="1" s="1"/>
  <c r="M121" i="1"/>
  <c r="P121" i="1" s="1"/>
  <c r="Q121" i="1" s="1"/>
  <c r="M109" i="1"/>
  <c r="P109" i="1" s="1"/>
  <c r="Q109" i="1" s="1"/>
  <c r="M96" i="1"/>
  <c r="P96" i="1" s="1"/>
  <c r="Q96" i="1" s="1"/>
  <c r="M85" i="1"/>
  <c r="P85" i="1" s="1"/>
  <c r="Q85" i="1" s="1"/>
  <c r="M123" i="1"/>
  <c r="P123" i="1" s="1"/>
  <c r="Q123" i="1" s="1"/>
  <c r="M111" i="1"/>
  <c r="P111" i="1" s="1"/>
  <c r="Q111" i="1" s="1"/>
  <c r="M90" i="1"/>
  <c r="P90" i="1" s="1"/>
  <c r="Q90" i="1" s="1"/>
  <c r="M79" i="1"/>
  <c r="P79" i="1" s="1"/>
  <c r="Q79" i="1" s="1"/>
  <c r="M176" i="1"/>
  <c r="P176" i="1" s="1"/>
  <c r="Q176" i="1" s="1"/>
  <c r="M174" i="1"/>
  <c r="P174" i="1" s="1"/>
  <c r="Q174" i="1" s="1"/>
  <c r="M166" i="1"/>
  <c r="P166" i="1" s="1"/>
  <c r="Q166" i="1" s="1"/>
  <c r="M157" i="1"/>
  <c r="P157" i="1" s="1"/>
  <c r="Q157" i="1" s="1"/>
  <c r="M148" i="1"/>
  <c r="P148" i="1" s="1"/>
  <c r="Q148" i="1" s="1"/>
  <c r="M139" i="1"/>
  <c r="P139" i="1" s="1"/>
  <c r="Q139" i="1" s="1"/>
  <c r="M84" i="1"/>
  <c r="P84" i="1" s="1"/>
  <c r="Q84" i="1" s="1"/>
  <c r="M73" i="1"/>
  <c r="P73" i="1" s="1"/>
  <c r="Q73" i="1" s="1"/>
  <c r="M168" i="1"/>
  <c r="P168" i="1" s="1"/>
  <c r="Q168" i="1" s="1"/>
  <c r="M159" i="1"/>
  <c r="P159" i="1" s="1"/>
  <c r="Q159" i="1" s="1"/>
  <c r="M150" i="1"/>
  <c r="P150" i="1" s="1"/>
  <c r="Q150" i="1" s="1"/>
  <c r="M141" i="1"/>
  <c r="P141" i="1" s="1"/>
  <c r="Q141" i="1" s="1"/>
  <c r="M132" i="1"/>
  <c r="P132" i="1" s="1"/>
  <c r="Q132" i="1" s="1"/>
  <c r="M120" i="1"/>
  <c r="P120" i="1" s="1"/>
  <c r="Q120" i="1" s="1"/>
  <c r="M108" i="1"/>
  <c r="P108" i="1" s="1"/>
  <c r="Q108" i="1" s="1"/>
  <c r="M103" i="1"/>
  <c r="P103" i="1" s="1"/>
  <c r="Q103" i="1" s="1"/>
  <c r="M70" i="1"/>
  <c r="P70" i="1" s="1"/>
  <c r="Q70" i="1" s="1"/>
  <c r="M172" i="1"/>
  <c r="P172" i="1" s="1"/>
  <c r="Q172" i="1" s="1"/>
  <c r="M105" i="1"/>
  <c r="P105" i="1" s="1"/>
  <c r="Q105" i="1" s="1"/>
  <c r="M154" i="1"/>
  <c r="P154" i="1" s="1"/>
  <c r="Q154" i="1" s="1"/>
  <c r="M117" i="1"/>
  <c r="P117" i="1" s="1"/>
  <c r="Q117" i="1" s="1"/>
  <c r="M165" i="1"/>
  <c r="P165" i="1" s="1"/>
  <c r="Q165" i="1" s="1"/>
  <c r="M147" i="1"/>
  <c r="P147" i="1" s="1"/>
  <c r="Q147" i="1" s="1"/>
  <c r="M138" i="1"/>
  <c r="P138" i="1" s="1"/>
  <c r="Q138" i="1" s="1"/>
  <c r="M102" i="1"/>
  <c r="P102" i="1" s="1"/>
  <c r="Q102" i="1" s="1"/>
  <c r="O46" i="1"/>
  <c r="J46" i="1"/>
  <c r="H46" i="1"/>
  <c r="L46" i="1" l="1"/>
  <c r="M46" i="1"/>
  <c r="P46" i="1" s="1"/>
  <c r="Q46" i="1" s="1"/>
  <c r="O3" i="1"/>
  <c r="O4" i="1"/>
  <c r="O5" i="1"/>
  <c r="O7" i="1"/>
  <c r="O8" i="1"/>
  <c r="O10" i="1"/>
  <c r="O11" i="1"/>
  <c r="O13" i="1"/>
  <c r="O16" i="1"/>
  <c r="O18" i="1"/>
  <c r="O19" i="1"/>
  <c r="O20" i="1"/>
  <c r="O22" i="1"/>
  <c r="O25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J3" i="1"/>
  <c r="L3" i="1" s="1"/>
  <c r="J4" i="1"/>
  <c r="J5" i="1"/>
  <c r="J7" i="1"/>
  <c r="L7" i="1" s="1"/>
  <c r="J8" i="1"/>
  <c r="L8" i="1" s="1"/>
  <c r="J10" i="1"/>
  <c r="L10" i="1" s="1"/>
  <c r="J11" i="1"/>
  <c r="L11" i="1" s="1"/>
  <c r="J13" i="1"/>
  <c r="L13" i="1" s="1"/>
  <c r="J16" i="1"/>
  <c r="J18" i="1"/>
  <c r="J19" i="1"/>
  <c r="J20" i="1"/>
  <c r="L20" i="1" s="1"/>
  <c r="J22" i="1"/>
  <c r="J25" i="1"/>
  <c r="J31" i="1"/>
  <c r="L31" i="1" s="1"/>
  <c r="J32" i="1"/>
  <c r="J33" i="1"/>
  <c r="J34" i="1"/>
  <c r="L34" i="1" s="1"/>
  <c r="J35" i="1"/>
  <c r="L35" i="1" s="1"/>
  <c r="J36" i="1"/>
  <c r="J37" i="1"/>
  <c r="J38" i="1"/>
  <c r="J39" i="1"/>
  <c r="L39" i="1" s="1"/>
  <c r="J40" i="1"/>
  <c r="L40" i="1" s="1"/>
  <c r="J41" i="1"/>
  <c r="L41" i="1" s="1"/>
  <c r="J42" i="1"/>
  <c r="L42" i="1" s="1"/>
  <c r="J43" i="1"/>
  <c r="L43" i="1" s="1"/>
  <c r="J44" i="1"/>
  <c r="J45" i="1"/>
  <c r="H4" i="1"/>
  <c r="H5" i="1"/>
  <c r="H7" i="1"/>
  <c r="H8" i="1"/>
  <c r="H10" i="1"/>
  <c r="H11" i="1"/>
  <c r="H13" i="1"/>
  <c r="H16" i="1"/>
  <c r="H18" i="1"/>
  <c r="H19" i="1"/>
  <c r="H20" i="1"/>
  <c r="H22" i="1"/>
  <c r="H25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L19" i="1" l="1"/>
  <c r="L45" i="1"/>
  <c r="L33" i="1"/>
  <c r="L18" i="1"/>
  <c r="L44" i="1"/>
  <c r="M44" i="1" s="1"/>
  <c r="P44" i="1" s="1"/>
  <c r="Q44" i="1" s="1"/>
  <c r="L32" i="1"/>
  <c r="M32" i="1" s="1"/>
  <c r="P32" i="1" s="1"/>
  <c r="Q32" i="1" s="1"/>
  <c r="L16" i="1"/>
  <c r="L38" i="1"/>
  <c r="M38" i="1" s="1"/>
  <c r="P38" i="1" s="1"/>
  <c r="Q38" i="1" s="1"/>
  <c r="L37" i="1"/>
  <c r="L4" i="1"/>
  <c r="M4" i="1" s="1"/>
  <c r="P4" i="1" s="1"/>
  <c r="Q4" i="1" s="1"/>
  <c r="L5" i="1"/>
  <c r="L36" i="1"/>
  <c r="L22" i="1"/>
  <c r="L25" i="1"/>
  <c r="M25" i="1" s="1"/>
  <c r="P25" i="1" s="1"/>
  <c r="Q25" i="1" s="1"/>
  <c r="M33" i="1"/>
  <c r="P33" i="1" s="1"/>
  <c r="Q33" i="1" s="1"/>
  <c r="M35" i="1"/>
  <c r="P35" i="1" s="1"/>
  <c r="Q35" i="1" s="1"/>
  <c r="M45" i="1"/>
  <c r="P45" i="1" s="1"/>
  <c r="Q45" i="1" s="1"/>
  <c r="M11" i="1"/>
  <c r="P11" i="1" s="1"/>
  <c r="Q11" i="1" s="1"/>
  <c r="M34" i="1"/>
  <c r="P34" i="1" s="1"/>
  <c r="Q34" i="1" s="1"/>
  <c r="M22" i="1"/>
  <c r="P22" i="1" s="1"/>
  <c r="Q22" i="1" s="1"/>
  <c r="M10" i="1"/>
  <c r="P10" i="1" s="1"/>
  <c r="Q10" i="1" s="1"/>
  <c r="M20" i="1"/>
  <c r="P20" i="1" s="1"/>
  <c r="Q20" i="1" s="1"/>
  <c r="M8" i="1"/>
  <c r="P8" i="1" s="1"/>
  <c r="Q8" i="1" s="1"/>
  <c r="M39" i="1"/>
  <c r="P39" i="1" s="1"/>
  <c r="Q39" i="1" s="1"/>
  <c r="M3" i="1"/>
  <c r="P3" i="1" s="1"/>
  <c r="Q3" i="1" s="1"/>
  <c r="M41" i="1"/>
  <c r="P41" i="1" s="1"/>
  <c r="Q41" i="1" s="1"/>
  <c r="M5" i="1"/>
  <c r="P5" i="1" s="1"/>
  <c r="Q5" i="1" s="1"/>
  <c r="M36" i="1"/>
  <c r="P36" i="1" s="1"/>
  <c r="Q36" i="1" s="1"/>
  <c r="M43" i="1"/>
  <c r="P43" i="1" s="1"/>
  <c r="Q43" i="1" s="1"/>
  <c r="M31" i="1"/>
  <c r="P31" i="1" s="1"/>
  <c r="Q31" i="1" s="1"/>
  <c r="M19" i="1"/>
  <c r="P19" i="1" s="1"/>
  <c r="Q19" i="1" s="1"/>
  <c r="M7" i="1"/>
  <c r="P7" i="1" s="1"/>
  <c r="Q7" i="1" s="1"/>
  <c r="M42" i="1"/>
  <c r="P42" i="1" s="1"/>
  <c r="Q42" i="1" s="1"/>
  <c r="M18" i="1"/>
  <c r="P18" i="1" s="1"/>
  <c r="Q18" i="1" s="1"/>
  <c r="M40" i="1"/>
  <c r="P40" i="1" s="1"/>
  <c r="Q40" i="1" s="1"/>
  <c r="M16" i="1"/>
  <c r="P16" i="1" s="1"/>
  <c r="Q16" i="1" s="1"/>
  <c r="M37" i="1"/>
  <c r="P37" i="1" s="1"/>
  <c r="Q37" i="1" s="1"/>
  <c r="M13" i="1"/>
  <c r="P13" i="1" s="1"/>
  <c r="Q13" i="1" s="1"/>
</calcChain>
</file>

<file path=xl/sharedStrings.xml><?xml version="1.0" encoding="utf-8"?>
<sst xmlns="http://schemas.openxmlformats.org/spreadsheetml/2006/main" count="416" uniqueCount="120">
  <si>
    <t>Vi (knots)</t>
  </si>
  <si>
    <t>Vi (m/s)</t>
  </si>
  <si>
    <t>Vo (knots)</t>
  </si>
  <si>
    <t>Vo (m/s)</t>
  </si>
  <si>
    <t>Vr (m/s)</t>
  </si>
  <si>
    <t>Sum of Vi + Vo (m/s)</t>
  </si>
  <si>
    <t>D (nm)</t>
  </si>
  <si>
    <t>D (m)</t>
  </si>
  <si>
    <t>Range (nm)</t>
  </si>
  <si>
    <t>Sr (s^-1)</t>
  </si>
  <si>
    <t>Time (Z)</t>
  </si>
  <si>
    <t>Sr (10^-3 s^-1)</t>
  </si>
  <si>
    <t>Class</t>
  </si>
  <si>
    <t>Monetary Damage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</si>
  <si>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</si>
  <si>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</si>
  <si>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</si>
  <si>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</si>
  <si>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</si>
  <si>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</si>
  <si>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</si>
  <si>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</si>
  <si>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</si>
  <si>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</si>
  <si>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</si>
  <si>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</si>
  <si>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</si>
  <si>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</si>
  <si>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</si>
  <si>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</si>
  <si>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</si>
  <si>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</si>
  <si>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</si>
  <si>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</si>
  <si>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</si>
  <si>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</si>
  <si>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</si>
  <si>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</si>
  <si>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</si>
  <si>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</si>
  <si>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Column 1</t>
  </si>
  <si>
    <t>Column 2</t>
  </si>
  <si>
    <t>Column1</t>
  </si>
  <si>
    <t>Column2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</si>
  <si>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</si>
  <si>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</si>
  <si>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</si>
  <si>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</si>
  <si>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</si>
  <si>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</si>
  <si>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</si>
  <si>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</si>
  <si>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</si>
  <si>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</si>
  <si>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</si>
  <si>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</si>
  <si>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</si>
  <si>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PROBABILITY OUTPUT</t>
  </si>
  <si>
    <t>Percentile</t>
  </si>
  <si>
    <t>Y</t>
  </si>
  <si>
    <t>Lower 25.0%</t>
  </si>
  <si>
    <t>Upper 25.0%</t>
  </si>
  <si>
    <t>Event ID</t>
  </si>
  <si>
    <t>Lon Signature</t>
  </si>
  <si>
    <t>Begin Event</t>
  </si>
  <si>
    <t>EF1</t>
  </si>
  <si>
    <t>Terrain Categorization</t>
  </si>
  <si>
    <t>Other Info</t>
  </si>
  <si>
    <t>Tornado Type (guess based on radar)</t>
  </si>
  <si>
    <t>Conversions:</t>
  </si>
  <si>
    <t>nm -&gt; m conversion:</t>
  </si>
  <si>
    <t>kt -&gt; m/s conversion:</t>
  </si>
  <si>
    <t>Landspout</t>
  </si>
  <si>
    <t>F0</t>
  </si>
  <si>
    <t>Central Valley</t>
  </si>
  <si>
    <t>Based on radar, seems that the tornado occurred an hour before the report said. There is a linear-ish thunderstorm moving into a N-S oriented boundary, with limited discernable rotation near the location stated in the report.</t>
  </si>
  <si>
    <t>Date (utc)</t>
  </si>
  <si>
    <t>?</t>
  </si>
  <si>
    <t>Honestly looks super stratiform. Don't know how a tornado could have happened.</t>
  </si>
  <si>
    <t>F1</t>
  </si>
  <si>
    <t>Mojave Desert</t>
  </si>
  <si>
    <t>Radar went down a few hours before tornado.</t>
  </si>
  <si>
    <t>KEYX which had the best chance has no data. Other sites had a thunderstorm but it was too far away/in a radar hole.</t>
  </si>
  <si>
    <t>KVBX which had the best chance has no data. Other sites had a thunderstorm but it was too far away/in a radar hole.</t>
  </si>
  <si>
    <t>Probably Mini-Sup</t>
  </si>
  <si>
    <t>Mini-Supercell</t>
  </si>
  <si>
    <t>Coastal Ranges</t>
  </si>
  <si>
    <t>QLCS</t>
  </si>
  <si>
    <t>North end of a bowing segment exhibiting rotation.</t>
  </si>
  <si>
    <t>Probably Landspout</t>
  </si>
  <si>
    <t>Radar Site</t>
  </si>
  <si>
    <t>KHNX</t>
  </si>
  <si>
    <t>KMUX</t>
  </si>
  <si>
    <t>KSOX</t>
  </si>
  <si>
    <t>Essentially a shower produced this. Although, it is extremely far from both KDAX and KHNX, so this data point is not as great.</t>
  </si>
  <si>
    <t>Coastal Plain</t>
  </si>
  <si>
    <t>Associated with an NCFR that came onshore. KVBX not up, so no radars close enough to say anything.</t>
  </si>
  <si>
    <t>Sierra</t>
  </si>
  <si>
    <t>KEYX which had the best chance has no data. Other sites had a thunderstorm but it was too far away/in a radar hole. KYUX saw a boundary moving south so maybe a landspout?</t>
  </si>
  <si>
    <t>Similar to above. Plus, this also occurred in an area where landspouts are fairly common.</t>
  </si>
  <si>
    <t>VERY tiny mini sup coming ashore. The supercellular features become more clear inland.</t>
  </si>
  <si>
    <t>KNKX</t>
  </si>
  <si>
    <t>Hard to tell what's going on here. No clear velocity signature, which evidences a landspout. However, I don't see any boundaries in the area, and the storms look favorable sheared. Best to just omit this one.</t>
  </si>
  <si>
    <t>One of 3 tornadoes in a night. First mini-sup makes landfall and produces a tornado at long beach.</t>
  </si>
  <si>
    <t>One of 3 tornadoes in a night. QLCS spin up as the band collides with a small mtn range.</t>
  </si>
  <si>
    <t>One of 3 tornadoes in a night. Second mini-sup produces tornado slightly inland.</t>
  </si>
  <si>
    <t>Vi+Vo/2</t>
  </si>
  <si>
    <t>KBBX</t>
  </si>
  <si>
    <t>Bowing segment with a deceptively weak looking rotation very close to the KBBX radar.</t>
  </si>
  <si>
    <t>Very clear bowing segment in the inland empire. However, due to radar limitations, no clear velocity readings out of this one.</t>
  </si>
  <si>
    <t>Can't tell what type of tornado it was, because of a discrete cell and bowing segment in close proximity. There is no clear velocity signal.</t>
  </si>
  <si>
    <t>KDAX</t>
  </si>
  <si>
    <t>In a radar hole, so no clear radar signatures.</t>
  </si>
  <si>
    <t>Lat Signature</t>
  </si>
  <si>
    <t>Pair of mini supercells moving into the Monterrey bay. The southernmost one has the tornado report.</t>
  </si>
  <si>
    <t>Notes state converging OFBs. No convection in Madera area at 15:00 local, but thunderstorms are around. Radar images +/- 2hrs show thunderstorms but no clear velocity signatures.</t>
  </si>
  <si>
    <t>IMPORTANT: Lowest tilt KHNX runs into side of Sierra Nevada, so used a higher tilt, 2.4 degrees. This is a very high altitude tornado, but a deep, but weak mesocyclone on multiple tilts supports the idea that it is a supercell tornado nonetheless.</t>
  </si>
  <si>
    <t>Literally a rain shower with no discernable rotation. Probably a very extremely low topped supercell based on the way it is moving, but can't be sure due to no discernable rotation. I have seen supercellular showers of similar magnitudes with discernable rotation closer to radar, however.</t>
  </si>
  <si>
    <t>QLCS tornado that formed near Vacaville. Due to proximity to radar, circulation seems weaker than it is.</t>
  </si>
  <si>
    <t>No radar data from KSOX, KNKX, or KVTX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</si>
</sst>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h:mm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rgb="FF333333"/>
      <name val="Arial"/>
      <family val="2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rgb="FF7030A0"/>
      <name val="Times New Roman"/>
      <family val="1"/>
    </font>
    <font>
      <sz val="12"/>
      <color rgb="FF00B0F0"/>
      <name val="Times New Roman"/>
      <family val="1"/>
    </font>
    <font>
      <sz val="12"/>
      <color rgb="FF222222"/>
      <name val="Times New Roman"/>
      <family val="1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4" fontId="1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Sheet6!$A$25:$A$50</c:f>
              <c:numCache>
                <c:formatCode>General</c:formatCode>
                <c:ptCount val="26"/>
                <c:pt idx="0">
                  <c:v>1.9230769230769231</c:v>
                </c:pt>
                <c:pt idx="1">
                  <c:v>5.7692307692307692</c:v>
                </c:pt>
                <c:pt idx="2">
                  <c:v>9.615384615384615</c:v>
                </c:pt>
                <c:pt idx="3">
                  <c:v>13.461538461538462</c:v>
                </c:pt>
                <c:pt idx="4">
                  <c:v>17.307692307692307</c:v>
                </c:pt>
                <c:pt idx="5">
                  <c:v>21.153846153846153</c:v>
                </c:pt>
                <c:pt idx="6">
                  <c:v>25</c:v>
                </c:pt>
                <c:pt idx="7">
                  <c:v>28.846153846153847</c:v>
                </c:pt>
                <c:pt idx="8">
                  <c:v>32.692307692307693</c:v>
                </c:pt>
                <c:pt idx="9">
                  <c:v>36.538461538461533</c:v>
                </c:pt>
                <c:pt idx="10">
                  <c:v>40.38461538461538</c:v>
                </c:pt>
                <c:pt idx="11">
                  <c:v>44.230769230769226</c:v>
                </c:pt>
                <c:pt idx="12">
                  <c:v>48.076923076923073</c:v>
                </c:pt>
                <c:pt idx="13">
                  <c:v>51.92307692307692</c:v>
                </c:pt>
                <c:pt idx="14">
                  <c:v>55.769230769230766</c:v>
                </c:pt>
                <c:pt idx="15">
                  <c:v>59.615384615384613</c:v>
                </c:pt>
                <c:pt idx="16">
                  <c:v>63.46153846153846</c:v>
                </c:pt>
                <c:pt idx="17">
                  <c:v>67.307692307692307</c:v>
                </c:pt>
                <c:pt idx="18">
                  <c:v>71.153846153846146</c:v>
                </c:pt>
                <c:pt idx="19">
                  <c:v>75</c:v>
                </c:pt>
                <c:pt idx="20">
                  <c:v>78.84615384615384</c:v>
                </c:pt>
                <c:pt idx="21">
                  <c:v>82.692307692307693</c:v>
                </c:pt>
                <c:pt idx="22">
                  <c:v>86.538461538461533</c:v>
                </c:pt>
                <c:pt idx="23">
                  <c:v>90.384615384615387</c:v>
                </c:pt>
                <c:pt idx="24">
                  <c:v>94.230769230769226</c:v>
                </c:pt>
                <c:pt idx="25">
                  <c:v>98.07692307692308</c:v>
                </c:pt>
              </c:numCache>
            </c:numRef>
          </c:xVal>
          <c:yVal>
            <c:numRef>
              <c:f>Sheet6!$B$25:$B$50</c:f>
              <c:numCache>
                <c:formatCode>General</c:formatCode>
                <c:ptCount val="26"/>
                <c:pt idx="0">
                  <c:v>3.4800219622879611</c:v>
                </c:pt>
                <c:pt idx="1">
                  <c:v>4.1666630669546443</c:v>
                </c:pt>
                <c:pt idx="2">
                  <c:v>4.1666630669546443</c:v>
                </c:pt>
                <c:pt idx="3">
                  <c:v>4.4262256842403431</c:v>
                </c:pt>
                <c:pt idx="4">
                  <c:v>5.5865873523414225</c:v>
                </c:pt>
                <c:pt idx="5">
                  <c:v>6.1494199746778868</c:v>
                </c:pt>
                <c:pt idx="6">
                  <c:v>6.3773093052555794</c:v>
                </c:pt>
                <c:pt idx="7">
                  <c:v>7.2767489962766181</c:v>
                </c:pt>
                <c:pt idx="8">
                  <c:v>8.6111036717062639</c:v>
                </c:pt>
                <c:pt idx="9">
                  <c:v>9.1281972420667898</c:v>
                </c:pt>
                <c:pt idx="10">
                  <c:v>9.2660098374611763</c:v>
                </c:pt>
                <c:pt idx="11">
                  <c:v>10.362685347866474</c:v>
                </c:pt>
                <c:pt idx="12">
                  <c:v>10.648138948884089</c:v>
                </c:pt>
                <c:pt idx="13">
                  <c:v>10.879620230381567</c:v>
                </c:pt>
                <c:pt idx="14">
                  <c:v>11.24337652987761</c:v>
                </c:pt>
                <c:pt idx="15">
                  <c:v>11.34443464362851</c:v>
                </c:pt>
                <c:pt idx="16">
                  <c:v>15.555542116630669</c:v>
                </c:pt>
                <c:pt idx="17">
                  <c:v>15.972208423326133</c:v>
                </c:pt>
                <c:pt idx="18">
                  <c:v>16</c:v>
                </c:pt>
                <c:pt idx="19">
                  <c:v>16</c:v>
                </c:pt>
                <c:pt idx="20">
                  <c:v>17.056515478761703</c:v>
                </c:pt>
                <c:pt idx="21">
                  <c:v>23.407387185025197</c:v>
                </c:pt>
                <c:pt idx="22">
                  <c:v>25.06533782238597</c:v>
                </c:pt>
                <c:pt idx="23">
                  <c:v>26.284699514038877</c:v>
                </c:pt>
                <c:pt idx="24">
                  <c:v>27.391951643868492</c:v>
                </c:pt>
                <c:pt idx="25">
                  <c:v>37.037005039596828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4-48A4-85FB-EA180499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98080"/>
        <c:axId val="875393504"/>
      </c:scatterChart>
      <c:valAx>
        <c:axId val="8753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93504"/>
        <c:crosses val="autoZero"/>
        <c:crossBetween val="midCat"/>
      </c:valAx>
      <c:valAx>
        <c:axId val="8753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9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Sheet7!$A$25:$A$50</c:f>
              <c:numCache>
                <c:formatCode>General</c:formatCode>
                <c:ptCount val="26"/>
                <c:pt idx="0">
                  <c:v>1.9230769230769231</c:v>
                </c:pt>
                <c:pt idx="1">
                  <c:v>5.7692307692307692</c:v>
                </c:pt>
                <c:pt idx="2">
                  <c:v>9.615384615384615</c:v>
                </c:pt>
                <c:pt idx="3">
                  <c:v>13.461538461538462</c:v>
                </c:pt>
                <c:pt idx="4">
                  <c:v>17.307692307692307</c:v>
                </c:pt>
                <c:pt idx="5">
                  <c:v>21.153846153846153</c:v>
                </c:pt>
                <c:pt idx="6">
                  <c:v>25</c:v>
                </c:pt>
                <c:pt idx="7">
                  <c:v>28.846153846153847</c:v>
                </c:pt>
                <c:pt idx="8">
                  <c:v>32.692307692307693</c:v>
                </c:pt>
                <c:pt idx="9">
                  <c:v>36.538461538461533</c:v>
                </c:pt>
                <c:pt idx="10">
                  <c:v>40.38461538461538</c:v>
                </c:pt>
                <c:pt idx="11">
                  <c:v>44.230769230769226</c:v>
                </c:pt>
                <c:pt idx="12">
                  <c:v>48.076923076923073</c:v>
                </c:pt>
                <c:pt idx="13">
                  <c:v>51.92307692307692</c:v>
                </c:pt>
                <c:pt idx="14">
                  <c:v>55.769230769230766</c:v>
                </c:pt>
                <c:pt idx="15">
                  <c:v>59.615384615384613</c:v>
                </c:pt>
                <c:pt idx="16">
                  <c:v>63.46153846153846</c:v>
                </c:pt>
                <c:pt idx="17">
                  <c:v>67.307692307692307</c:v>
                </c:pt>
                <c:pt idx="18">
                  <c:v>71.153846153846146</c:v>
                </c:pt>
                <c:pt idx="19">
                  <c:v>75</c:v>
                </c:pt>
                <c:pt idx="20">
                  <c:v>78.84615384615384</c:v>
                </c:pt>
                <c:pt idx="21">
                  <c:v>82.692307692307693</c:v>
                </c:pt>
                <c:pt idx="22">
                  <c:v>86.538461538461533</c:v>
                </c:pt>
                <c:pt idx="23">
                  <c:v>90.384615384615387</c:v>
                </c:pt>
                <c:pt idx="24">
                  <c:v>94.230769230769226</c:v>
                </c:pt>
                <c:pt idx="25">
                  <c:v>98.07692307692308</c:v>
                </c:pt>
              </c:numCache>
            </c:numRef>
          </c:xVal>
          <c:yVal>
            <c:numRef>
              <c:f>Sheet7!$B$25:$B$50</c:f>
              <c:numCache>
                <c:formatCode>General</c:formatCode>
                <c:ptCount val="26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18.59</c:v>
                </c:pt>
                <c:pt idx="4">
                  <c:v>20.5</c:v>
                </c:pt>
                <c:pt idx="5">
                  <c:v>22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37.4</c:v>
                </c:pt>
                <c:pt idx="14">
                  <c:v>45</c:v>
                </c:pt>
                <c:pt idx="15">
                  <c:v>48</c:v>
                </c:pt>
                <c:pt idx="16">
                  <c:v>49.17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60</c:v>
                </c:pt>
                <c:pt idx="22">
                  <c:v>68.3</c:v>
                </c:pt>
                <c:pt idx="23">
                  <c:v>73</c:v>
                </c:pt>
                <c:pt idx="24">
                  <c:v>73.34</c:v>
                </c:pt>
                <c:pt idx="25">
                  <c:v>75.739999999999995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F-4F41-B18A-25C0B6C7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73120"/>
        <c:axId val="875375616"/>
      </c:scatterChart>
      <c:valAx>
        <c:axId val="8753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75616"/>
        <c:crosses val="autoZero"/>
        <c:crossBetween val="midCat"/>
      </c:valAx>
      <c:valAx>
        <c:axId val="87537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7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8"/>
  <sheetViews>
    <sheetView tabSelected="1" topLeftCell="A7" zoomScale="85" zoomScaleNormal="85" workbookViewId="0">
      <selection activeCell="V33" sqref="V33"/>
    </sheetView>
  </sheetViews>
  <sheetFormatPr defaultColWidth="9.140625" defaultRowHeight="15.75" x14ac:dyDescent="0.25"/>
  <cols>
    <col min="1" max="1" width="13.42578125" style="1" bestFit="1" customWidth="1"/>
    <col min="2" max="2" width="14.5703125" style="1" bestFit="1" customWidth="1"/>
    <col min="3" max="3" width="9.7109375" style="1" bestFit="1" customWidth="1"/>
    <col min="4" max="4" width="11.85546875" style="1" bestFit="1" customWidth="1"/>
    <col min="5" max="5" width="9.7109375" style="16" bestFit="1" customWidth="1"/>
    <col min="6" max="6" width="12.42578125" style="16" bestFit="1" customWidth="1"/>
    <col min="7" max="7" width="10.7109375" style="1" bestFit="1" customWidth="1"/>
    <col min="8" max="8" width="13.85546875" style="1" bestFit="1" customWidth="1"/>
    <col min="9" max="9" width="11.42578125" style="1" bestFit="1" customWidth="1"/>
    <col min="10" max="10" width="12.85546875" style="1" bestFit="1" customWidth="1"/>
    <col min="11" max="11" width="9" style="1" bestFit="1" customWidth="1"/>
    <col min="12" max="12" width="22.7109375" style="1" bestFit="1" customWidth="1"/>
    <col min="13" max="13" width="14.28515625" style="1" bestFit="1" customWidth="1"/>
    <col min="14" max="14" width="8.140625" style="1" bestFit="1" customWidth="1"/>
    <col min="15" max="15" width="9.42578125" style="1" bestFit="1" customWidth="1"/>
    <col min="16" max="16" width="14.28515625" style="1" bestFit="1" customWidth="1"/>
    <col min="17" max="17" width="16" style="1" bestFit="1" customWidth="1"/>
    <col min="18" max="18" width="12.42578125" style="1" bestFit="1" customWidth="1"/>
    <col min="19" max="19" width="10.85546875" style="1" bestFit="1" customWidth="1"/>
    <col min="20" max="20" width="6.140625" style="1" bestFit="1" customWidth="1"/>
    <col min="21" max="21" width="19" style="1" bestFit="1" customWidth="1"/>
    <col min="22" max="22" width="38.140625" style="1" bestFit="1" customWidth="1"/>
    <col min="23" max="23" width="22.7109375" style="1" bestFit="1" customWidth="1"/>
    <col min="24" max="24" width="221.140625" style="1" bestFit="1" customWidth="1"/>
    <col min="25" max="25" width="11.28515625" style="1" bestFit="1" customWidth="1"/>
    <col min="26" max="26" width="22.140625" style="1" bestFit="1" customWidth="1"/>
    <col min="27" max="27" width="22.28515625" style="1" customWidth="1"/>
    <col min="28" max="28" width="10.7109375" style="1" customWidth="1"/>
    <col min="29" max="16384" width="9.140625" style="1"/>
  </cols>
  <sheetData>
    <row r="1" spans="1:26" x14ac:dyDescent="0.25">
      <c r="A1" s="1" t="s">
        <v>113</v>
      </c>
      <c r="B1" s="1" t="s">
        <v>63</v>
      </c>
      <c r="C1" s="1" t="s">
        <v>62</v>
      </c>
      <c r="D1" s="8" t="s">
        <v>76</v>
      </c>
      <c r="E1" s="16" t="s">
        <v>10</v>
      </c>
      <c r="F1" s="16" t="s">
        <v>64</v>
      </c>
      <c r="G1" s="10" t="s">
        <v>0</v>
      </c>
      <c r="H1" s="1" t="s">
        <v>1</v>
      </c>
      <c r="I1" s="9" t="s">
        <v>2</v>
      </c>
      <c r="J1" s="1" t="s">
        <v>3</v>
      </c>
      <c r="K1" s="1" t="s">
        <v>106</v>
      </c>
      <c r="L1" s="1" t="s">
        <v>5</v>
      </c>
      <c r="M1" s="1" t="s">
        <v>4</v>
      </c>
      <c r="N1" s="11" t="s">
        <v>6</v>
      </c>
      <c r="O1" s="1" t="s">
        <v>7</v>
      </c>
      <c r="P1" s="1" t="s">
        <v>9</v>
      </c>
      <c r="Q1" s="1" t="s">
        <v>11</v>
      </c>
      <c r="R1" s="12" t="s">
        <v>8</v>
      </c>
      <c r="S1" s="1" t="s">
        <v>90</v>
      </c>
      <c r="T1" s="11" t="s">
        <v>12</v>
      </c>
      <c r="U1" s="11" t="s">
        <v>13</v>
      </c>
      <c r="V1" s="1" t="s">
        <v>68</v>
      </c>
      <c r="W1" s="1" t="s">
        <v>66</v>
      </c>
      <c r="X1" s="1" t="s">
        <v>67</v>
      </c>
    </row>
    <row r="2" spans="1:26" x14ac:dyDescent="0.25">
      <c r="A2" s="1">
        <v>33.783329999999999</v>
      </c>
      <c r="B2" s="1">
        <v>-117.83333</v>
      </c>
      <c r="C2">
        <v>5229860</v>
      </c>
      <c r="D2" s="8">
        <v>36946</v>
      </c>
      <c r="E2" s="16" t="s">
        <v>77</v>
      </c>
      <c r="F2" s="16" t="s">
        <v>77</v>
      </c>
      <c r="G2" s="1" t="e">
        <v>#N/A</v>
      </c>
      <c r="H2" s="1" t="e">
        <f>SUM(G2*$Z$9)</f>
        <v>#N/A</v>
      </c>
      <c r="I2" s="1" t="e">
        <v>#N/A</v>
      </c>
      <c r="J2" s="1" t="e">
        <f>SUM(I2*$Z$9)</f>
        <v>#N/A</v>
      </c>
      <c r="K2" s="1" t="e">
        <f>ABS(I2-G2)/2</f>
        <v>#N/A</v>
      </c>
      <c r="L2" s="1" t="e">
        <f>ABS(J2-H2)</f>
        <v>#N/A</v>
      </c>
      <c r="M2" s="1" t="e">
        <f t="shared" ref="M2" si="0">SUM(L2/2)</f>
        <v>#N/A</v>
      </c>
      <c r="N2" s="1" t="e">
        <v>#N/A</v>
      </c>
      <c r="O2" s="1" t="e">
        <f>SUM(N2*$Z$11)</f>
        <v>#N/A</v>
      </c>
      <c r="P2" s="1" t="e">
        <f>SUM((2*M2)/O2)</f>
        <v>#N/A</v>
      </c>
      <c r="Q2" s="1" t="e">
        <f t="shared" ref="Q2" si="1">SUM(P2*1000)</f>
        <v>#N/A</v>
      </c>
      <c r="R2" s="1" t="e">
        <v>#N/A</v>
      </c>
      <c r="S2" s="1" t="e">
        <v>#N/A</v>
      </c>
      <c r="T2" t="s">
        <v>73</v>
      </c>
      <c r="U2">
        <v>50000</v>
      </c>
      <c r="V2" s="1" t="s">
        <v>77</v>
      </c>
      <c r="W2" s="14" t="s">
        <v>95</v>
      </c>
      <c r="X2" s="1" t="s">
        <v>78</v>
      </c>
    </row>
    <row r="3" spans="1:26" x14ac:dyDescent="0.25">
      <c r="A3">
        <v>36.816670000000002</v>
      </c>
      <c r="B3">
        <v>-119.7</v>
      </c>
      <c r="C3">
        <v>5240955</v>
      </c>
      <c r="D3" s="13">
        <v>36989</v>
      </c>
      <c r="E3" s="16">
        <v>7.3611111111111113E-2</v>
      </c>
      <c r="F3" s="16">
        <v>7.3611111111111113E-2</v>
      </c>
      <c r="G3" s="1" t="e">
        <v>#N/A</v>
      </c>
      <c r="H3" s="1" t="e">
        <f>SUM(G3*$Z$9)</f>
        <v>#N/A</v>
      </c>
      <c r="I3" s="1" t="e">
        <v>#N/A</v>
      </c>
      <c r="J3" s="1" t="e">
        <f>SUM(I3*$Z$9)</f>
        <v>#N/A</v>
      </c>
      <c r="K3" s="1" t="e">
        <f t="shared" ref="K3:K66" si="2">ABS(I3-G3)/2</f>
        <v>#N/A</v>
      </c>
      <c r="L3" s="1" t="e">
        <f t="shared" ref="L3:L66" si="3">ABS(J3-H3)</f>
        <v>#N/A</v>
      </c>
      <c r="M3" s="1" t="e">
        <f t="shared" ref="M3:M46" si="4">SUM(L3/2)</f>
        <v>#N/A</v>
      </c>
      <c r="N3" s="1" t="e">
        <v>#N/A</v>
      </c>
      <c r="O3" s="1" t="e">
        <f>SUM(N3*$Z$11)</f>
        <v>#N/A</v>
      </c>
      <c r="P3" s="1" t="e">
        <f>SUM((2*M3)/O3)</f>
        <v>#N/A</v>
      </c>
      <c r="Q3" s="1" t="e">
        <f>SUM(P3*1000)</f>
        <v>#N/A</v>
      </c>
      <c r="R3" s="1" t="e">
        <v>#N/A</v>
      </c>
      <c r="S3" s="1" t="e">
        <v>#N/A</v>
      </c>
      <c r="T3" s="1" t="s">
        <v>73</v>
      </c>
      <c r="U3">
        <v>150000</v>
      </c>
      <c r="V3" s="1" t="s">
        <v>72</v>
      </c>
      <c r="W3" s="14" t="s">
        <v>74</v>
      </c>
      <c r="X3" s="1" t="s">
        <v>75</v>
      </c>
    </row>
    <row r="4" spans="1:26" x14ac:dyDescent="0.25">
      <c r="A4" s="1">
        <v>34.9</v>
      </c>
      <c r="B4" s="1">
        <v>-114.61667</v>
      </c>
      <c r="C4">
        <v>5268077</v>
      </c>
      <c r="D4" s="8">
        <v>37002</v>
      </c>
      <c r="E4" s="16" t="s">
        <v>77</v>
      </c>
      <c r="F4" s="16" t="s">
        <v>77</v>
      </c>
      <c r="G4" s="1" t="e">
        <v>#N/A</v>
      </c>
      <c r="H4" s="1" t="e">
        <f>SUM(G4*$Z$9)</f>
        <v>#N/A</v>
      </c>
      <c r="I4" s="1" t="e">
        <v>#N/A</v>
      </c>
      <c r="J4" s="1" t="e">
        <f>SUM(I4*$Z$9)</f>
        <v>#N/A</v>
      </c>
      <c r="K4" s="1" t="e">
        <f t="shared" si="2"/>
        <v>#N/A</v>
      </c>
      <c r="L4" s="1" t="e">
        <f t="shared" si="3"/>
        <v>#N/A</v>
      </c>
      <c r="M4" s="1" t="e">
        <f t="shared" si="4"/>
        <v>#N/A</v>
      </c>
      <c r="N4" s="1" t="e">
        <v>#N/A</v>
      </c>
      <c r="O4" s="1" t="e">
        <f>SUM(N4*$Z$11)</f>
        <v>#N/A</v>
      </c>
      <c r="P4" s="1" t="e">
        <f>SUM((2*M4)/O4)</f>
        <v>#N/A</v>
      </c>
      <c r="Q4" s="1" t="e">
        <f>SUM(P4*1000)</f>
        <v>#N/A</v>
      </c>
      <c r="R4" s="1" t="e">
        <v>#N/A</v>
      </c>
      <c r="S4" s="1" t="e">
        <v>#N/A</v>
      </c>
      <c r="T4" t="s">
        <v>79</v>
      </c>
      <c r="U4" s="1">
        <v>0</v>
      </c>
      <c r="V4" s="1" t="s">
        <v>77</v>
      </c>
      <c r="W4" s="14" t="s">
        <v>80</v>
      </c>
      <c r="X4" s="1" t="s">
        <v>81</v>
      </c>
    </row>
    <row r="5" spans="1:26" x14ac:dyDescent="0.25">
      <c r="A5" s="1">
        <v>34.133330000000001</v>
      </c>
      <c r="B5" s="1">
        <v>-116.31667</v>
      </c>
      <c r="C5">
        <v>5256791</v>
      </c>
      <c r="D5" s="8">
        <v>37079</v>
      </c>
      <c r="E5" s="16" t="s">
        <v>77</v>
      </c>
      <c r="F5" s="16" t="s">
        <v>77</v>
      </c>
      <c r="G5" s="1" t="e">
        <v>#N/A</v>
      </c>
      <c r="H5" s="1" t="e">
        <f>SUM(G5*$Z$9)</f>
        <v>#N/A</v>
      </c>
      <c r="I5" s="1" t="e">
        <v>#N/A</v>
      </c>
      <c r="J5" s="1" t="e">
        <f>SUM(I5*$Z$9)</f>
        <v>#N/A</v>
      </c>
      <c r="K5" s="1" t="e">
        <f t="shared" si="2"/>
        <v>#N/A</v>
      </c>
      <c r="L5" s="1" t="e">
        <f t="shared" si="3"/>
        <v>#N/A</v>
      </c>
      <c r="M5" s="1" t="e">
        <f t="shared" si="4"/>
        <v>#N/A</v>
      </c>
      <c r="N5" s="1" t="e">
        <v>#N/A</v>
      </c>
      <c r="O5" s="1" t="e">
        <f>SUM(N5*$Z$11)</f>
        <v>#N/A</v>
      </c>
      <c r="P5" s="1" t="e">
        <f>SUM((2*M5)/O5)</f>
        <v>#N/A</v>
      </c>
      <c r="Q5" s="1" t="e">
        <f>SUM(P5*1000)</f>
        <v>#N/A</v>
      </c>
      <c r="R5" s="1" t="e">
        <v>#N/A</v>
      </c>
      <c r="S5" s="1" t="e">
        <v>#N/A</v>
      </c>
      <c r="T5" t="s">
        <v>73</v>
      </c>
      <c r="U5">
        <v>10000</v>
      </c>
      <c r="V5" s="1" t="s">
        <v>77</v>
      </c>
      <c r="W5" s="14" t="s">
        <v>80</v>
      </c>
      <c r="X5" s="1" t="s">
        <v>82</v>
      </c>
    </row>
    <row r="6" spans="1:26" x14ac:dyDescent="0.25">
      <c r="A6" s="2">
        <v>34.950000000000003</v>
      </c>
      <c r="B6" s="2">
        <v>-120.43333</v>
      </c>
      <c r="C6">
        <v>5272386</v>
      </c>
      <c r="D6" s="8">
        <v>37224</v>
      </c>
      <c r="E6" s="16" t="s">
        <v>77</v>
      </c>
      <c r="F6" s="16" t="s">
        <v>77</v>
      </c>
      <c r="G6" s="1" t="e">
        <v>#N/A</v>
      </c>
      <c r="H6" s="1" t="e">
        <f>SUM(G6*$Z$9)</f>
        <v>#N/A</v>
      </c>
      <c r="I6" s="1" t="e">
        <v>#N/A</v>
      </c>
      <c r="J6" s="1" t="e">
        <f>SUM(I6*$Z$9)</f>
        <v>#N/A</v>
      </c>
      <c r="K6" s="1" t="e">
        <f t="shared" si="2"/>
        <v>#N/A</v>
      </c>
      <c r="L6" s="1" t="e">
        <f t="shared" si="3"/>
        <v>#N/A</v>
      </c>
      <c r="M6" s="1" t="e">
        <f t="shared" ref="M6" si="5">SUM(L6/2)</f>
        <v>#N/A</v>
      </c>
      <c r="N6" s="1" t="e">
        <v>#N/A</v>
      </c>
      <c r="O6" s="1" t="e">
        <f>SUM(N6*$Z$11)</f>
        <v>#N/A</v>
      </c>
      <c r="P6" s="1" t="e">
        <f>SUM((2*M6)/O6)</f>
        <v>#N/A</v>
      </c>
      <c r="Q6" s="1" t="e">
        <f>SUM(P6*1000)</f>
        <v>#N/A</v>
      </c>
      <c r="R6" s="1" t="e">
        <v>#N/A</v>
      </c>
      <c r="S6" s="1" t="e">
        <v>#N/A</v>
      </c>
      <c r="T6" t="s">
        <v>73</v>
      </c>
      <c r="U6">
        <v>0</v>
      </c>
      <c r="V6" s="1" t="s">
        <v>84</v>
      </c>
      <c r="W6" s="14" t="s">
        <v>95</v>
      </c>
      <c r="X6" s="1" t="s">
        <v>83</v>
      </c>
    </row>
    <row r="7" spans="1:26" x14ac:dyDescent="0.25">
      <c r="A7" s="1">
        <v>36.966670000000001</v>
      </c>
      <c r="B7" s="1">
        <v>-121.78333000000001</v>
      </c>
      <c r="C7">
        <v>5273773</v>
      </c>
      <c r="D7" s="8">
        <v>37246</v>
      </c>
      <c r="E7" s="16">
        <v>1.8055555555555557E-2</v>
      </c>
      <c r="F7" s="16">
        <v>1.8055555555555557E-2</v>
      </c>
      <c r="G7" s="1">
        <v>-35</v>
      </c>
      <c r="H7" s="1">
        <f>SUM(G7*$Z$9)</f>
        <v>-18.00554</v>
      </c>
      <c r="I7" s="1">
        <v>7.77</v>
      </c>
      <c r="J7" s="1">
        <f>SUM(I7*$Z$9)</f>
        <v>3.9972298799999999</v>
      </c>
      <c r="K7" s="1">
        <f t="shared" si="2"/>
        <v>21.384999999999998</v>
      </c>
      <c r="L7" s="1">
        <f t="shared" si="3"/>
        <v>22.002769879999999</v>
      </c>
      <c r="M7" s="1">
        <f t="shared" si="4"/>
        <v>11.001384939999999</v>
      </c>
      <c r="N7" s="1">
        <v>1.1599999999999999</v>
      </c>
      <c r="O7" s="1">
        <f>SUM(N7*$Z$11)</f>
        <v>2148.3199999999997</v>
      </c>
      <c r="P7" s="1">
        <f>SUM((2*M7)/O7)</f>
        <v>1.0241849389290236E-2</v>
      </c>
      <c r="Q7" s="1">
        <f>SUM(P7*1000)</f>
        <v>10.241849389290236</v>
      </c>
      <c r="R7" s="1">
        <v>13.5</v>
      </c>
      <c r="S7" s="1" t="s">
        <v>92</v>
      </c>
      <c r="T7" t="s">
        <v>79</v>
      </c>
      <c r="U7">
        <v>250000</v>
      </c>
      <c r="V7" s="1" t="s">
        <v>85</v>
      </c>
      <c r="W7" s="15" t="s">
        <v>86</v>
      </c>
      <c r="X7" s="1" t="s">
        <v>114</v>
      </c>
      <c r="Z7" s="1" t="s">
        <v>69</v>
      </c>
    </row>
    <row r="8" spans="1:26" x14ac:dyDescent="0.25">
      <c r="A8" s="1">
        <v>34.016669999999998</v>
      </c>
      <c r="B8" s="1">
        <v>-117.86667</v>
      </c>
      <c r="C8">
        <v>5273933</v>
      </c>
      <c r="D8" s="8">
        <v>37246</v>
      </c>
      <c r="E8" s="16">
        <v>0.34097222222222223</v>
      </c>
      <c r="F8" s="16">
        <v>0.34097222222222223</v>
      </c>
      <c r="G8" s="1">
        <v>-35</v>
      </c>
      <c r="H8" s="1">
        <f>SUM(G8*$Z$9)</f>
        <v>-18.00554</v>
      </c>
      <c r="I8" s="1">
        <v>9.74</v>
      </c>
      <c r="J8" s="1">
        <f>SUM(I8*$Z$9)</f>
        <v>5.0106845600000005</v>
      </c>
      <c r="K8" s="1">
        <f t="shared" si="2"/>
        <v>22.37</v>
      </c>
      <c r="L8" s="1">
        <f t="shared" si="3"/>
        <v>23.016224560000001</v>
      </c>
      <c r="M8" s="1">
        <f t="shared" si="4"/>
        <v>11.508112280000001</v>
      </c>
      <c r="N8" s="1">
        <v>1.62</v>
      </c>
      <c r="O8" s="1">
        <f>SUM(N8*$Z$11)</f>
        <v>3000.2400000000002</v>
      </c>
      <c r="P8" s="1">
        <f>SUM((2*M8)/O8)</f>
        <v>7.6714611364424173E-3</v>
      </c>
      <c r="Q8" s="1">
        <f>SUM(P8*1000)</f>
        <v>7.6714611364424172</v>
      </c>
      <c r="R8" s="1">
        <v>18.27</v>
      </c>
      <c r="S8" s="1" t="s">
        <v>93</v>
      </c>
      <c r="T8" t="s">
        <v>73</v>
      </c>
      <c r="U8">
        <v>0</v>
      </c>
      <c r="V8" s="1" t="s">
        <v>87</v>
      </c>
      <c r="W8" s="15" t="s">
        <v>95</v>
      </c>
      <c r="X8" s="1" t="s">
        <v>88</v>
      </c>
      <c r="Z8" s="1" t="s">
        <v>71</v>
      </c>
    </row>
    <row r="9" spans="1:26" x14ac:dyDescent="0.25">
      <c r="A9" s="1">
        <v>36.933329999999998</v>
      </c>
      <c r="B9" s="1">
        <v>-120.11667</v>
      </c>
      <c r="C9">
        <v>5290868</v>
      </c>
      <c r="D9" s="8">
        <v>37396</v>
      </c>
      <c r="E9" s="16" t="s">
        <v>77</v>
      </c>
      <c r="F9" s="16" t="s">
        <v>77</v>
      </c>
      <c r="G9" s="1" t="e">
        <v>#N/A</v>
      </c>
      <c r="H9" s="1" t="e">
        <f>SUM(G9*$Z$9)</f>
        <v>#N/A</v>
      </c>
      <c r="I9" s="1" t="e">
        <v>#N/A</v>
      </c>
      <c r="J9" s="1" t="e">
        <f>SUM(I9*$Z$9)</f>
        <v>#N/A</v>
      </c>
      <c r="K9" s="1" t="e">
        <f t="shared" si="2"/>
        <v>#N/A</v>
      </c>
      <c r="L9" s="1" t="e">
        <f t="shared" si="3"/>
        <v>#N/A</v>
      </c>
      <c r="M9" s="1" t="e">
        <f t="shared" si="4"/>
        <v>#N/A</v>
      </c>
      <c r="N9" s="1" t="e">
        <v>#N/A</v>
      </c>
      <c r="O9" s="1" t="e">
        <f>SUM(N9*$Z$11)</f>
        <v>#N/A</v>
      </c>
      <c r="P9" s="1" t="e">
        <f>SUM((2*M9)/O9)</f>
        <v>#N/A</v>
      </c>
      <c r="Q9" s="1" t="e">
        <f>SUM(P9*1000)</f>
        <v>#N/A</v>
      </c>
      <c r="R9" s="1" t="e">
        <v>#N/A</v>
      </c>
      <c r="S9" s="1" t="e">
        <v>#N/A</v>
      </c>
      <c r="T9" t="s">
        <v>79</v>
      </c>
      <c r="U9">
        <v>130000</v>
      </c>
      <c r="V9" s="1" t="s">
        <v>89</v>
      </c>
      <c r="W9" s="15" t="s">
        <v>74</v>
      </c>
      <c r="X9" s="1" t="s">
        <v>115</v>
      </c>
      <c r="Z9" s="2">
        <v>0.51444400000000001</v>
      </c>
    </row>
    <row r="10" spans="1:26" x14ac:dyDescent="0.25">
      <c r="A10" s="1">
        <v>37.333329999999997</v>
      </c>
      <c r="B10" s="1">
        <v>-120.51667</v>
      </c>
      <c r="C10">
        <v>5324662</v>
      </c>
      <c r="D10" s="8">
        <v>37606</v>
      </c>
      <c r="E10" s="16">
        <v>0.85555555555555562</v>
      </c>
      <c r="F10" s="16">
        <v>0.85555555555555562</v>
      </c>
      <c r="G10" s="1">
        <v>-13.6</v>
      </c>
      <c r="H10" s="1">
        <f>SUM(G10*$Z$9)</f>
        <v>-6.9964383999999997</v>
      </c>
      <c r="I10" s="1">
        <v>6.8</v>
      </c>
      <c r="J10" s="1">
        <f>SUM(I10*$Z$9)</f>
        <v>3.4982191999999999</v>
      </c>
      <c r="K10" s="1">
        <f t="shared" si="2"/>
        <v>10.199999999999999</v>
      </c>
      <c r="L10" s="1">
        <f t="shared" si="3"/>
        <v>10.4946576</v>
      </c>
      <c r="M10" s="1">
        <f t="shared" si="4"/>
        <v>5.2473288</v>
      </c>
      <c r="N10" s="1">
        <v>1.35</v>
      </c>
      <c r="O10" s="1">
        <f>SUM(N10*$Z$11)</f>
        <v>2500.2000000000003</v>
      </c>
      <c r="P10" s="1">
        <f>SUM((2*M10)/O10)</f>
        <v>4.1975272378209742E-3</v>
      </c>
      <c r="Q10" s="1">
        <f>SUM(P10*1000)</f>
        <v>4.1975272378209745</v>
      </c>
      <c r="R10" s="1">
        <v>75.5</v>
      </c>
      <c r="S10" s="1" t="s">
        <v>91</v>
      </c>
      <c r="T10" t="s">
        <v>79</v>
      </c>
      <c r="U10">
        <v>400000</v>
      </c>
      <c r="V10" s="1" t="s">
        <v>85</v>
      </c>
      <c r="W10" s="15" t="s">
        <v>74</v>
      </c>
      <c r="X10" s="1" t="s">
        <v>94</v>
      </c>
      <c r="Z10" s="1" t="s">
        <v>70</v>
      </c>
    </row>
    <row r="11" spans="1:26" x14ac:dyDescent="0.25">
      <c r="A11" s="1">
        <v>37.35</v>
      </c>
      <c r="B11" s="1">
        <v>-120.43333</v>
      </c>
      <c r="C11">
        <v>5324664</v>
      </c>
      <c r="D11" s="8">
        <v>37606</v>
      </c>
      <c r="E11" s="16">
        <v>0.86597222222222225</v>
      </c>
      <c r="F11" s="16">
        <v>0.86597222222222225</v>
      </c>
      <c r="G11" s="1">
        <v>-3.89</v>
      </c>
      <c r="H11" s="1">
        <f>SUM(G11*$Z$9)</f>
        <v>-2.0011871600000002</v>
      </c>
      <c r="I11" s="1">
        <v>8.74</v>
      </c>
      <c r="J11" s="1">
        <f>SUM(I11*$Z$9)</f>
        <v>4.4962405600000004</v>
      </c>
      <c r="K11" s="1">
        <f t="shared" si="2"/>
        <v>6.3150000000000004</v>
      </c>
      <c r="L11" s="1">
        <f t="shared" si="3"/>
        <v>6.497427720000001</v>
      </c>
      <c r="M11" s="1">
        <f t="shared" si="4"/>
        <v>3.2487138600000005</v>
      </c>
      <c r="N11" s="1">
        <v>1.24</v>
      </c>
      <c r="O11" s="1">
        <f>SUM(N11*$Z$11)</f>
        <v>2296.48</v>
      </c>
      <c r="P11" s="1">
        <f>SUM((2*M11)/O11)</f>
        <v>2.8292986309482343E-3</v>
      </c>
      <c r="Q11" s="1">
        <f>SUM(P11*1000)</f>
        <v>2.8292986309482342</v>
      </c>
      <c r="R11" s="1">
        <v>75.3</v>
      </c>
      <c r="S11" s="1" t="s">
        <v>91</v>
      </c>
      <c r="T11" t="s">
        <v>73</v>
      </c>
      <c r="U11">
        <v>0</v>
      </c>
      <c r="V11" s="1" t="s">
        <v>85</v>
      </c>
      <c r="W11" s="15" t="s">
        <v>74</v>
      </c>
      <c r="X11" s="1" t="s">
        <v>94</v>
      </c>
      <c r="Z11" s="1">
        <v>1852</v>
      </c>
    </row>
    <row r="12" spans="1:26" x14ac:dyDescent="0.25">
      <c r="A12" s="1">
        <v>35.1</v>
      </c>
      <c r="B12" s="1">
        <v>-120.63333</v>
      </c>
      <c r="C12">
        <v>5387132</v>
      </c>
      <c r="D12" s="8">
        <v>38019</v>
      </c>
      <c r="E12" s="16" t="s">
        <v>77</v>
      </c>
      <c r="F12" s="16" t="s">
        <v>77</v>
      </c>
      <c r="G12" s="1" t="e">
        <v>#N/A</v>
      </c>
      <c r="H12" s="1" t="e">
        <f>SUM(G12*$Z$9)</f>
        <v>#N/A</v>
      </c>
      <c r="I12" s="1" t="e">
        <v>#N/A</v>
      </c>
      <c r="J12" s="1" t="e">
        <f>SUM(I12*$Z$9)</f>
        <v>#N/A</v>
      </c>
      <c r="K12" s="1" t="e">
        <f t="shared" si="2"/>
        <v>#N/A</v>
      </c>
      <c r="L12" s="1" t="e">
        <f t="shared" si="3"/>
        <v>#N/A</v>
      </c>
      <c r="M12" s="1" t="e">
        <f t="shared" ref="M12" si="6">SUM(L12/2)</f>
        <v>#N/A</v>
      </c>
      <c r="N12" s="1" t="e">
        <v>#N/A</v>
      </c>
      <c r="O12" s="1" t="e">
        <f>SUM(N12*$Z$11)</f>
        <v>#N/A</v>
      </c>
      <c r="P12" s="1" t="e">
        <f>SUM((2*M12)/O12)</f>
        <v>#N/A</v>
      </c>
      <c r="Q12" s="1" t="e">
        <f>SUM(P12*1000)</f>
        <v>#N/A</v>
      </c>
      <c r="R12" s="1" t="e">
        <v>#N/A</v>
      </c>
      <c r="S12" s="1" t="e">
        <v>#N/A</v>
      </c>
      <c r="T12" t="s">
        <v>73</v>
      </c>
      <c r="U12">
        <v>0</v>
      </c>
      <c r="V12" s="1" t="s">
        <v>87</v>
      </c>
      <c r="W12" s="1" t="s">
        <v>95</v>
      </c>
      <c r="X12" s="1" t="s">
        <v>96</v>
      </c>
    </row>
    <row r="13" spans="1:26" x14ac:dyDescent="0.25">
      <c r="A13" s="1">
        <v>36.633330000000001</v>
      </c>
      <c r="B13" s="1">
        <v>-118.35</v>
      </c>
      <c r="C13">
        <v>5405920</v>
      </c>
      <c r="D13" s="8">
        <v>38175</v>
      </c>
      <c r="E13" s="16">
        <v>0.93680555555555556</v>
      </c>
      <c r="F13" s="16">
        <v>0.93680555555555556</v>
      </c>
      <c r="G13" s="1">
        <v>-6.8</v>
      </c>
      <c r="H13" s="1">
        <f>SUM(G13*$Z$9)</f>
        <v>-3.4982191999999999</v>
      </c>
      <c r="I13" s="1">
        <v>12.6</v>
      </c>
      <c r="J13" s="1">
        <f>SUM(I13*$Z$9)</f>
        <v>6.4819943999999996</v>
      </c>
      <c r="K13" s="1">
        <f t="shared" si="2"/>
        <v>9.6999999999999993</v>
      </c>
      <c r="L13" s="1">
        <f t="shared" si="3"/>
        <v>9.980213599999999</v>
      </c>
      <c r="M13" s="1">
        <f t="shared" si="4"/>
        <v>4.9901067999999995</v>
      </c>
      <c r="N13" s="1">
        <v>1.08</v>
      </c>
      <c r="O13" s="1">
        <f>SUM(N13*$Z$11)</f>
        <v>2000.16</v>
      </c>
      <c r="P13" s="1">
        <f>SUM((2*M13)/O13)</f>
        <v>4.9897076233901281E-3</v>
      </c>
      <c r="Q13" s="1">
        <f>SUM(P13*1000)</f>
        <v>4.9897076233901281</v>
      </c>
      <c r="R13" s="1">
        <v>65.23</v>
      </c>
      <c r="S13" s="1" t="s">
        <v>91</v>
      </c>
      <c r="T13" t="s">
        <v>73</v>
      </c>
      <c r="U13">
        <v>0</v>
      </c>
      <c r="V13" s="15" t="s">
        <v>85</v>
      </c>
      <c r="W13" s="1" t="s">
        <v>97</v>
      </c>
      <c r="X13" s="1" t="s">
        <v>116</v>
      </c>
    </row>
    <row r="14" spans="1:26" x14ac:dyDescent="0.25">
      <c r="A14" s="1">
        <v>34.299999999999997</v>
      </c>
      <c r="B14" s="1">
        <v>-116.55</v>
      </c>
      <c r="C14">
        <v>5418492</v>
      </c>
      <c r="D14" s="8">
        <v>38213</v>
      </c>
      <c r="E14" s="16" t="s">
        <v>77</v>
      </c>
      <c r="F14" s="16" t="s">
        <v>77</v>
      </c>
      <c r="G14" s="1" t="e">
        <v>#N/A</v>
      </c>
      <c r="H14" s="1" t="e">
        <f>SUM(G14*$Z$9)</f>
        <v>#N/A</v>
      </c>
      <c r="I14" s="1" t="e">
        <v>#N/A</v>
      </c>
      <c r="J14" s="1" t="e">
        <f>SUM(I14*$Z$9)</f>
        <v>#N/A</v>
      </c>
      <c r="K14" s="1" t="e">
        <f t="shared" si="2"/>
        <v>#N/A</v>
      </c>
      <c r="L14" s="1" t="e">
        <f t="shared" si="3"/>
        <v>#N/A</v>
      </c>
      <c r="M14" s="1" t="e">
        <f t="shared" si="4"/>
        <v>#N/A</v>
      </c>
      <c r="N14" s="1" t="e">
        <v>#N/A</v>
      </c>
      <c r="O14" s="1" t="e">
        <f>SUM(N14*$Z$11)</f>
        <v>#N/A</v>
      </c>
      <c r="P14" s="1" t="e">
        <f>SUM((2*M14)/O14)</f>
        <v>#N/A</v>
      </c>
      <c r="Q14" s="1" t="e">
        <f>SUM(P14*1000)</f>
        <v>#N/A</v>
      </c>
      <c r="R14" s="1" t="e">
        <v>#N/A</v>
      </c>
      <c r="S14" s="1" t="e">
        <v>#N/A</v>
      </c>
      <c r="T14" t="s">
        <v>73</v>
      </c>
      <c r="U14">
        <v>0</v>
      </c>
      <c r="V14" s="15" t="s">
        <v>89</v>
      </c>
      <c r="W14" s="1" t="s">
        <v>80</v>
      </c>
      <c r="X14" s="1" t="s">
        <v>98</v>
      </c>
    </row>
    <row r="15" spans="1:26" x14ac:dyDescent="0.25">
      <c r="A15" s="1">
        <v>34.416670000000003</v>
      </c>
      <c r="B15" s="1">
        <v>-117.56667</v>
      </c>
      <c r="C15">
        <v>5418491</v>
      </c>
      <c r="D15" s="8">
        <v>38213</v>
      </c>
      <c r="E15" s="16" t="s">
        <v>77</v>
      </c>
      <c r="F15" s="16" t="s">
        <v>77</v>
      </c>
      <c r="G15" s="1" t="e">
        <v>#N/A</v>
      </c>
      <c r="H15" s="1" t="e">
        <f>SUM(G15*$Z$9)</f>
        <v>#N/A</v>
      </c>
      <c r="I15" s="1" t="e">
        <v>#N/A</v>
      </c>
      <c r="J15" s="1" t="e">
        <f>SUM(I15*$Z$9)</f>
        <v>#N/A</v>
      </c>
      <c r="K15" s="1" t="e">
        <f t="shared" si="2"/>
        <v>#N/A</v>
      </c>
      <c r="L15" s="1" t="e">
        <f t="shared" si="3"/>
        <v>#N/A</v>
      </c>
      <c r="M15" s="1" t="e">
        <f t="shared" ref="M15" si="7">SUM(L15/2)</f>
        <v>#N/A</v>
      </c>
      <c r="N15" s="1" t="e">
        <v>#N/A</v>
      </c>
      <c r="O15" s="1" t="e">
        <f>SUM(N15*$Z$11)</f>
        <v>#N/A</v>
      </c>
      <c r="P15" s="1" t="e">
        <f>SUM((2*M15)/O15)</f>
        <v>#N/A</v>
      </c>
      <c r="Q15" s="1" t="e">
        <f>SUM(P15*1000)</f>
        <v>#N/A</v>
      </c>
      <c r="R15" s="1" t="e">
        <v>#N/A</v>
      </c>
      <c r="S15" s="1" t="e">
        <v>#N/A</v>
      </c>
      <c r="T15" t="s">
        <v>73</v>
      </c>
      <c r="U15">
        <v>0</v>
      </c>
      <c r="V15" s="15" t="s">
        <v>89</v>
      </c>
      <c r="W15" s="1" t="s">
        <v>80</v>
      </c>
      <c r="X15" s="1" t="s">
        <v>99</v>
      </c>
    </row>
    <row r="16" spans="1:26" x14ac:dyDescent="0.25">
      <c r="A16" s="1">
        <v>33.200000000000003</v>
      </c>
      <c r="B16" s="1">
        <v>-117.38333</v>
      </c>
      <c r="C16">
        <v>5427069</v>
      </c>
      <c r="D16" s="8">
        <v>38277</v>
      </c>
      <c r="E16" s="16">
        <v>0.54999999999999993</v>
      </c>
      <c r="F16" s="16">
        <v>0.54999999999999993</v>
      </c>
      <c r="G16" s="1">
        <v>-4.8600000000000003</v>
      </c>
      <c r="H16" s="1">
        <f>SUM(G16*$Z$9)</f>
        <v>-2.5001978400000002</v>
      </c>
      <c r="I16" s="1">
        <v>6.8</v>
      </c>
      <c r="J16" s="1">
        <f>SUM(I16*$Z$9)</f>
        <v>3.4982191999999999</v>
      </c>
      <c r="K16" s="1">
        <f t="shared" si="2"/>
        <v>5.83</v>
      </c>
      <c r="L16" s="1">
        <f t="shared" si="3"/>
        <v>5.9984170399999996</v>
      </c>
      <c r="M16" s="1">
        <f t="shared" si="4"/>
        <v>2.9992085199999998</v>
      </c>
      <c r="N16" s="1">
        <v>0.3</v>
      </c>
      <c r="O16" s="1">
        <f>SUM(N16*$Z$11)</f>
        <v>555.6</v>
      </c>
      <c r="P16" s="1">
        <f>SUM((2*M16)/O16)</f>
        <v>1.0796286969042475E-2</v>
      </c>
      <c r="Q16" s="1">
        <f>SUM(P16*1000)</f>
        <v>10.796286969042475</v>
      </c>
      <c r="R16" s="1">
        <v>22.88</v>
      </c>
      <c r="S16" s="1" t="s">
        <v>101</v>
      </c>
      <c r="T16" t="s">
        <v>73</v>
      </c>
      <c r="U16">
        <v>20000</v>
      </c>
      <c r="V16" s="15" t="s">
        <v>85</v>
      </c>
      <c r="W16" s="1" t="s">
        <v>95</v>
      </c>
      <c r="X16" s="1" t="s">
        <v>100</v>
      </c>
    </row>
    <row r="17" spans="1:24" x14ac:dyDescent="0.25">
      <c r="A17" s="1">
        <v>36.483330000000002</v>
      </c>
      <c r="B17" s="1">
        <v>-119.31667</v>
      </c>
      <c r="C17">
        <v>5426007</v>
      </c>
      <c r="D17" s="8">
        <v>38280</v>
      </c>
      <c r="E17" s="16" t="s">
        <v>77</v>
      </c>
      <c r="F17" s="16" t="s">
        <v>77</v>
      </c>
      <c r="G17" s="1" t="e">
        <v>#N/A</v>
      </c>
      <c r="H17" s="1" t="e">
        <f>SUM(G17*$Z$9)</f>
        <v>#N/A</v>
      </c>
      <c r="I17" s="1" t="e">
        <v>#N/A</v>
      </c>
      <c r="J17" s="1" t="e">
        <f>SUM(I17*$Z$9)</f>
        <v>#N/A</v>
      </c>
      <c r="K17" s="1" t="e">
        <f t="shared" si="2"/>
        <v>#N/A</v>
      </c>
      <c r="L17" s="1" t="e">
        <f t="shared" si="3"/>
        <v>#N/A</v>
      </c>
      <c r="M17" s="1" t="e">
        <f t="shared" si="4"/>
        <v>#N/A</v>
      </c>
      <c r="N17" s="1" t="e">
        <v>#N/A</v>
      </c>
      <c r="O17" s="1" t="e">
        <f>SUM(N17*$Z$11)</f>
        <v>#N/A</v>
      </c>
      <c r="P17" s="1" t="e">
        <f>SUM((2*M17)/O17)</f>
        <v>#N/A</v>
      </c>
      <c r="Q17" s="1" t="e">
        <f>SUM(P17*1000)</f>
        <v>#N/A</v>
      </c>
      <c r="R17" s="1" t="e">
        <v>#N/A</v>
      </c>
      <c r="S17" s="1" t="e">
        <v>#N/A</v>
      </c>
      <c r="T17" t="s">
        <v>73</v>
      </c>
      <c r="U17">
        <v>0</v>
      </c>
      <c r="V17" s="15" t="s">
        <v>77</v>
      </c>
      <c r="W17" s="1" t="s">
        <v>74</v>
      </c>
      <c r="X17" s="1" t="s">
        <v>102</v>
      </c>
    </row>
    <row r="18" spans="1:24" x14ac:dyDescent="0.25">
      <c r="A18" s="1">
        <v>33.783329999999999</v>
      </c>
      <c r="B18" s="1">
        <v>-118.16667</v>
      </c>
      <c r="C18">
        <v>5430713</v>
      </c>
      <c r="D18" s="8">
        <v>38349</v>
      </c>
      <c r="E18" s="16">
        <v>0.27361111111111108</v>
      </c>
      <c r="F18" s="16">
        <v>0.27361111111111108</v>
      </c>
      <c r="G18" s="1">
        <v>-10.7</v>
      </c>
      <c r="H18" s="1">
        <f>SUM(G18*$Z$9)</f>
        <v>-5.5045507999999996</v>
      </c>
      <c r="I18" s="1">
        <v>11.7</v>
      </c>
      <c r="J18" s="1">
        <f>SUM(I18*$Z$9)</f>
        <v>6.0189947999999998</v>
      </c>
      <c r="K18" s="1">
        <f t="shared" si="2"/>
        <v>11.2</v>
      </c>
      <c r="L18" s="1">
        <f t="shared" si="3"/>
        <v>11.523545599999999</v>
      </c>
      <c r="M18" s="1">
        <f t="shared" si="4"/>
        <v>5.7617727999999993</v>
      </c>
      <c r="N18" s="1">
        <v>0.48</v>
      </c>
      <c r="O18" s="1">
        <f>SUM(N18*$Z$11)</f>
        <v>888.95999999999992</v>
      </c>
      <c r="P18" s="1">
        <f>SUM((2*M18)/O18)</f>
        <v>1.2962951763858891E-2</v>
      </c>
      <c r="Q18" s="1">
        <f>SUM(P18*1000)</f>
        <v>12.962951763858891</v>
      </c>
      <c r="R18" s="1">
        <v>28.18</v>
      </c>
      <c r="S18" s="1" t="s">
        <v>93</v>
      </c>
      <c r="T18" t="s">
        <v>73</v>
      </c>
      <c r="U18">
        <v>0</v>
      </c>
      <c r="V18" s="15" t="s">
        <v>85</v>
      </c>
      <c r="W18" s="1" t="s">
        <v>95</v>
      </c>
      <c r="X18" s="1" t="s">
        <v>103</v>
      </c>
    </row>
    <row r="19" spans="1:24" x14ac:dyDescent="0.25">
      <c r="A19" s="1">
        <v>33.950000000000003</v>
      </c>
      <c r="B19" s="1">
        <v>-118.03333000000001</v>
      </c>
      <c r="C19">
        <v>5430715</v>
      </c>
      <c r="D19" s="8">
        <v>38350</v>
      </c>
      <c r="E19" s="16">
        <v>0.36041666666666666</v>
      </c>
      <c r="F19" s="16">
        <v>0.36041666666666666</v>
      </c>
      <c r="G19" s="1">
        <v>-26.2</v>
      </c>
      <c r="H19" s="1">
        <f>SUM(G19*$Z$9)</f>
        <v>-13.4784328</v>
      </c>
      <c r="I19" s="1">
        <v>31.1</v>
      </c>
      <c r="J19" s="1">
        <f>SUM(I19*$Z$9)</f>
        <v>15.999208400000001</v>
      </c>
      <c r="K19" s="1">
        <f t="shared" si="2"/>
        <v>28.65</v>
      </c>
      <c r="L19" s="1">
        <f t="shared" si="3"/>
        <v>29.477641200000001</v>
      </c>
      <c r="M19" s="1">
        <f t="shared" si="4"/>
        <v>14.7388206</v>
      </c>
      <c r="N19" s="1">
        <v>1.57</v>
      </c>
      <c r="O19" s="1">
        <f>SUM(N19*$Z$11)</f>
        <v>2907.6400000000003</v>
      </c>
      <c r="P19" s="1">
        <f>SUM((2*M19)/O19)</f>
        <v>1.0137995487749515E-2</v>
      </c>
      <c r="Q19" s="1">
        <f>SUM(P19*1000)</f>
        <v>10.137995487749516</v>
      </c>
      <c r="R19" s="1">
        <v>23.13</v>
      </c>
      <c r="S19" s="1" t="s">
        <v>93</v>
      </c>
      <c r="T19" t="s">
        <v>73</v>
      </c>
      <c r="U19">
        <v>0</v>
      </c>
      <c r="V19" s="15" t="s">
        <v>87</v>
      </c>
      <c r="W19" s="1" t="s">
        <v>95</v>
      </c>
      <c r="X19" s="1" t="s">
        <v>104</v>
      </c>
    </row>
    <row r="20" spans="1:24" x14ac:dyDescent="0.25">
      <c r="A20" s="1">
        <v>33.966670000000001</v>
      </c>
      <c r="B20" s="1">
        <v>-118.3</v>
      </c>
      <c r="C20">
        <v>5430714</v>
      </c>
      <c r="D20" s="8">
        <v>38350</v>
      </c>
      <c r="E20" s="16">
        <v>0.30069444444444443</v>
      </c>
      <c r="F20" s="16">
        <v>0.30069444444444443</v>
      </c>
      <c r="G20" s="1">
        <v>-13.6</v>
      </c>
      <c r="H20" s="1">
        <f>SUM(G20*$Z$9)</f>
        <v>-6.9964383999999997</v>
      </c>
      <c r="I20" s="1">
        <v>35.9</v>
      </c>
      <c r="J20" s="1">
        <f>SUM(I20*$Z$9)</f>
        <v>18.4685396</v>
      </c>
      <c r="K20" s="1">
        <f t="shared" si="2"/>
        <v>24.75</v>
      </c>
      <c r="L20" s="1">
        <f t="shared" si="3"/>
        <v>25.464977999999999</v>
      </c>
      <c r="M20" s="1">
        <f t="shared" si="4"/>
        <v>12.732488999999999</v>
      </c>
      <c r="N20" s="1">
        <v>1.1000000000000001</v>
      </c>
      <c r="O20" s="1">
        <f>SUM(N20*$Z$11)</f>
        <v>2037.2000000000003</v>
      </c>
      <c r="P20" s="1">
        <f>SUM((2*M20)/O20)</f>
        <v>1.2499989200863929E-2</v>
      </c>
      <c r="Q20" s="1">
        <f>SUM(P20*1000)</f>
        <v>12.499989200863929</v>
      </c>
      <c r="R20" s="1">
        <v>31.67</v>
      </c>
      <c r="S20" s="1" t="s">
        <v>93</v>
      </c>
      <c r="T20" t="s">
        <v>73</v>
      </c>
      <c r="U20">
        <v>0</v>
      </c>
      <c r="V20" s="15" t="s">
        <v>85</v>
      </c>
      <c r="W20" s="1" t="s">
        <v>95</v>
      </c>
      <c r="X20" s="1" t="s">
        <v>105</v>
      </c>
    </row>
    <row r="21" spans="1:24" x14ac:dyDescent="0.25">
      <c r="A21" s="1">
        <v>38.450000000000003</v>
      </c>
      <c r="B21" s="1">
        <v>-122.7</v>
      </c>
      <c r="C21">
        <v>5430397</v>
      </c>
      <c r="D21" s="8">
        <v>38350</v>
      </c>
      <c r="E21" s="16" t="s">
        <v>77</v>
      </c>
      <c r="F21" s="16" t="s">
        <v>77</v>
      </c>
      <c r="G21" s="1" t="e">
        <v>#N/A</v>
      </c>
      <c r="H21" s="1" t="e">
        <f>SUM(G21*$Z$9)</f>
        <v>#N/A</v>
      </c>
      <c r="I21" s="1" t="e">
        <v>#N/A</v>
      </c>
      <c r="J21" s="1" t="e">
        <f>SUM(I21*$Z$9)</f>
        <v>#N/A</v>
      </c>
      <c r="K21" s="1" t="e">
        <f t="shared" si="2"/>
        <v>#N/A</v>
      </c>
      <c r="L21" s="1" t="e">
        <f t="shared" si="3"/>
        <v>#N/A</v>
      </c>
      <c r="M21" s="1" t="e">
        <f t="shared" ref="M21" si="8">SUM(L21/2)</f>
        <v>#N/A</v>
      </c>
      <c r="N21" s="1" t="e">
        <v>#N/A</v>
      </c>
      <c r="O21" s="1" t="e">
        <f>SUM(N21*$Z$11)</f>
        <v>#N/A</v>
      </c>
      <c r="P21" s="1" t="e">
        <f>SUM((2*M21)/O21)</f>
        <v>#N/A</v>
      </c>
      <c r="Q21" s="1" t="e">
        <f>SUM(P21*1000)</f>
        <v>#N/A</v>
      </c>
      <c r="R21" s="1" t="e">
        <v>#N/A</v>
      </c>
      <c r="S21" s="1" t="e">
        <v>#N/A</v>
      </c>
      <c r="T21" t="s">
        <v>73</v>
      </c>
      <c r="U21">
        <v>3000</v>
      </c>
      <c r="V21" s="15" t="s">
        <v>77</v>
      </c>
      <c r="W21" s="1" t="s">
        <v>86</v>
      </c>
      <c r="X21" s="1" t="s">
        <v>117</v>
      </c>
    </row>
    <row r="22" spans="1:24" x14ac:dyDescent="0.25">
      <c r="A22" s="1">
        <v>39.450000000000003</v>
      </c>
      <c r="B22" s="1">
        <v>-121.56667</v>
      </c>
      <c r="C22">
        <v>5478529</v>
      </c>
      <c r="D22" s="8">
        <v>38360</v>
      </c>
      <c r="E22" s="16">
        <v>5.5555555555555558E-3</v>
      </c>
      <c r="F22" s="16">
        <v>4.72222222222222E-2</v>
      </c>
      <c r="G22" s="1">
        <v>-45.7</v>
      </c>
      <c r="H22" s="1">
        <f>SUM(G22*$Z$9)</f>
        <v>-23.5100908</v>
      </c>
      <c r="I22" s="1">
        <v>-12.6</v>
      </c>
      <c r="J22" s="1">
        <f>SUM(I22*$Z$9)</f>
        <v>-6.4819943999999996</v>
      </c>
      <c r="K22" s="1">
        <f t="shared" si="2"/>
        <v>16.55</v>
      </c>
      <c r="L22" s="1">
        <f t="shared" si="3"/>
        <v>17.028096400000003</v>
      </c>
      <c r="M22" s="1">
        <f t="shared" si="4"/>
        <v>8.5140482000000013</v>
      </c>
      <c r="N22" s="1">
        <v>0.19</v>
      </c>
      <c r="O22" s="1">
        <f>SUM(N22*$Z$11)</f>
        <v>351.88</v>
      </c>
      <c r="P22" s="1">
        <f>SUM((2*M22)/O22)</f>
        <v>4.8391771058315346E-2</v>
      </c>
      <c r="Q22" s="1">
        <f>SUM(P22*1000)</f>
        <v>48.391771058315342</v>
      </c>
      <c r="R22" s="1">
        <v>2.63</v>
      </c>
      <c r="S22" s="1" t="s">
        <v>107</v>
      </c>
      <c r="T22" t="s">
        <v>79</v>
      </c>
      <c r="U22">
        <v>20000</v>
      </c>
      <c r="V22" s="15" t="s">
        <v>87</v>
      </c>
      <c r="W22" s="1" t="s">
        <v>74</v>
      </c>
      <c r="X22" s="1" t="s">
        <v>108</v>
      </c>
    </row>
    <row r="23" spans="1:24" x14ac:dyDescent="0.25">
      <c r="A23" s="1">
        <v>33.716670000000001</v>
      </c>
      <c r="B23" s="1">
        <v>-116.96666999999999</v>
      </c>
      <c r="C23">
        <v>5438116</v>
      </c>
      <c r="D23" s="8">
        <v>38361</v>
      </c>
      <c r="E23" s="16" t="s">
        <v>77</v>
      </c>
      <c r="F23" s="16" t="s">
        <v>77</v>
      </c>
      <c r="G23" s="1" t="e">
        <v>#N/A</v>
      </c>
      <c r="H23" s="1" t="e">
        <f>SUM(G23*$Z$9)</f>
        <v>#N/A</v>
      </c>
      <c r="I23" s="1" t="e">
        <v>#N/A</v>
      </c>
      <c r="J23" s="1" t="e">
        <f>SUM(I23*$Z$9)</f>
        <v>#N/A</v>
      </c>
      <c r="K23" s="1" t="e">
        <f t="shared" si="2"/>
        <v>#N/A</v>
      </c>
      <c r="L23" s="1" t="e">
        <f t="shared" si="3"/>
        <v>#N/A</v>
      </c>
      <c r="M23" s="1" t="e">
        <f t="shared" si="4"/>
        <v>#N/A</v>
      </c>
      <c r="N23" s="1" t="e">
        <v>#N/A</v>
      </c>
      <c r="O23" s="1" t="e">
        <f>SUM(N23*$Z$11)</f>
        <v>#N/A</v>
      </c>
      <c r="P23" s="1" t="e">
        <f>SUM((2*M23)/O23)</f>
        <v>#N/A</v>
      </c>
      <c r="Q23" s="1" t="e">
        <f>SUM(P23*1000)</f>
        <v>#N/A</v>
      </c>
      <c r="R23" s="1" t="e">
        <v>#N/A</v>
      </c>
      <c r="S23" s="1" t="e">
        <v>#N/A</v>
      </c>
      <c r="T23" t="s">
        <v>73</v>
      </c>
      <c r="U23">
        <v>5000</v>
      </c>
      <c r="V23" s="15" t="s">
        <v>87</v>
      </c>
      <c r="W23" s="1" t="s">
        <v>86</v>
      </c>
      <c r="X23" s="1" t="s">
        <v>109</v>
      </c>
    </row>
    <row r="24" spans="1:24" x14ac:dyDescent="0.25">
      <c r="A24" s="1">
        <v>34.233330000000002</v>
      </c>
      <c r="B24" s="1">
        <v>-119.16667</v>
      </c>
      <c r="C24">
        <v>5437648</v>
      </c>
      <c r="D24" s="8">
        <v>38362</v>
      </c>
      <c r="E24" s="16" t="s">
        <v>77</v>
      </c>
      <c r="F24" s="16" t="s">
        <v>77</v>
      </c>
      <c r="G24" s="1" t="e">
        <v>#N/A</v>
      </c>
      <c r="H24" s="1" t="e">
        <f>SUM(G24*$Z$9)</f>
        <v>#N/A</v>
      </c>
      <c r="I24" s="1" t="e">
        <v>#N/A</v>
      </c>
      <c r="J24" s="1" t="e">
        <f>SUM(I24*$Z$9)</f>
        <v>#N/A</v>
      </c>
      <c r="K24" s="1" t="e">
        <f t="shared" si="2"/>
        <v>#N/A</v>
      </c>
      <c r="L24" s="1" t="e">
        <f t="shared" si="3"/>
        <v>#N/A</v>
      </c>
      <c r="M24" s="1" t="e">
        <f t="shared" ref="M24" si="9">SUM(L24/2)</f>
        <v>#N/A</v>
      </c>
      <c r="N24" s="1" t="e">
        <v>#N/A</v>
      </c>
      <c r="O24" s="1" t="e">
        <f>SUM(N24*$Z$11)</f>
        <v>#N/A</v>
      </c>
      <c r="P24" s="1" t="e">
        <f>SUM((2*M24)/O24)</f>
        <v>#N/A</v>
      </c>
      <c r="Q24" s="1" t="e">
        <f>SUM(P24*1000)</f>
        <v>#N/A</v>
      </c>
      <c r="R24" s="1" t="e">
        <v>#N/A</v>
      </c>
      <c r="S24" s="1" t="e">
        <v>#N/A</v>
      </c>
      <c r="T24" t="s">
        <v>73</v>
      </c>
      <c r="U24">
        <v>0</v>
      </c>
      <c r="V24" s="15" t="s">
        <v>77</v>
      </c>
      <c r="W24" s="1" t="s">
        <v>95</v>
      </c>
      <c r="X24" s="1" t="s">
        <v>110</v>
      </c>
    </row>
    <row r="25" spans="1:24" x14ac:dyDescent="0.25">
      <c r="A25" s="1">
        <v>38.366669999999999</v>
      </c>
      <c r="B25" s="1">
        <v>-121.98333</v>
      </c>
      <c r="C25">
        <v>5478530</v>
      </c>
      <c r="D25" s="8">
        <v>38363</v>
      </c>
      <c r="E25" s="16">
        <v>0.57291666666666663</v>
      </c>
      <c r="F25" s="16">
        <v>0.57291666666666663</v>
      </c>
      <c r="G25" s="1">
        <v>-30.1</v>
      </c>
      <c r="H25" s="1">
        <f>SUM(G25*$Z$9)</f>
        <v>-15.484764400000001</v>
      </c>
      <c r="I25" s="1">
        <v>-3.89</v>
      </c>
      <c r="J25" s="1">
        <f>SUM(I25*$Z$9)</f>
        <v>-2.0011871600000002</v>
      </c>
      <c r="K25" s="1">
        <f t="shared" si="2"/>
        <v>13.105</v>
      </c>
      <c r="L25" s="1">
        <f t="shared" si="3"/>
        <v>13.483577240000001</v>
      </c>
      <c r="M25" s="1">
        <f t="shared" si="4"/>
        <v>6.7417886200000003</v>
      </c>
      <c r="N25" s="1">
        <v>0.59</v>
      </c>
      <c r="O25" s="1">
        <f>SUM(N25*$Z$11)</f>
        <v>1092.6799999999998</v>
      </c>
      <c r="P25" s="1">
        <f>SUM((2*M25)/O25)</f>
        <v>1.2339914009591099E-2</v>
      </c>
      <c r="Q25" s="1">
        <f>SUM(P25*1000)</f>
        <v>12.3399140095911</v>
      </c>
      <c r="R25" s="1">
        <v>16.5</v>
      </c>
      <c r="S25" s="1" t="s">
        <v>111</v>
      </c>
      <c r="T25" t="s">
        <v>73</v>
      </c>
      <c r="U25">
        <v>0</v>
      </c>
      <c r="V25" s="15" t="s">
        <v>87</v>
      </c>
      <c r="W25" s="1" t="s">
        <v>74</v>
      </c>
      <c r="X25" s="1" t="s">
        <v>118</v>
      </c>
    </row>
    <row r="26" spans="1:24" x14ac:dyDescent="0.25">
      <c r="A26" s="1">
        <v>38.616669999999999</v>
      </c>
      <c r="B26" s="1">
        <v>-123.11667</v>
      </c>
      <c r="C26">
        <v>5438509</v>
      </c>
      <c r="D26" s="8">
        <v>38380</v>
      </c>
      <c r="E26" s="16" t="s">
        <v>77</v>
      </c>
      <c r="F26" s="16" t="s">
        <v>77</v>
      </c>
      <c r="G26" s="1" t="e">
        <v>#N/A</v>
      </c>
      <c r="H26" s="1" t="e">
        <f>SUM(G26*$Z$9)</f>
        <v>#N/A</v>
      </c>
      <c r="I26" s="1" t="e">
        <v>#N/A</v>
      </c>
      <c r="J26" s="1" t="e">
        <f>SUM(I26*$Z$9)</f>
        <v>#N/A</v>
      </c>
      <c r="K26" s="1" t="e">
        <f t="shared" ref="K26" si="10">ABS(I26-G26)/2</f>
        <v>#N/A</v>
      </c>
      <c r="L26" s="1" t="e">
        <f t="shared" ref="L26" si="11">ABS(J26-H26)</f>
        <v>#N/A</v>
      </c>
      <c r="M26" s="1" t="e">
        <f t="shared" si="4"/>
        <v>#N/A</v>
      </c>
      <c r="N26" s="1" t="e">
        <v>#N/A</v>
      </c>
      <c r="O26" s="1" t="e">
        <f>SUM(N26*$Z$11)</f>
        <v>#N/A</v>
      </c>
      <c r="P26" s="1" t="e">
        <f>SUM((2*M26)/O26)</f>
        <v>#N/A</v>
      </c>
      <c r="Q26" s="1" t="e">
        <f>SUM(P26*1000)</f>
        <v>#N/A</v>
      </c>
      <c r="R26" s="1" t="e">
        <v>#N/A</v>
      </c>
      <c r="S26" s="1" t="e">
        <v>#N/A</v>
      </c>
      <c r="T26" t="s">
        <v>79</v>
      </c>
      <c r="U26">
        <v>150000</v>
      </c>
      <c r="V26" s="1" t="s">
        <v>77</v>
      </c>
      <c r="W26" s="1" t="s">
        <v>86</v>
      </c>
      <c r="X26" s="1" t="s">
        <v>112</v>
      </c>
    </row>
    <row r="27" spans="1:24" x14ac:dyDescent="0.25">
      <c r="A27" s="1">
        <v>33.666670000000003</v>
      </c>
      <c r="B27" s="1">
        <v>-118</v>
      </c>
      <c r="C27">
        <v>5441495</v>
      </c>
      <c r="D27" s="8">
        <v>38402</v>
      </c>
      <c r="E27" s="16" t="s">
        <v>77</v>
      </c>
      <c r="F27" s="16" t="s">
        <v>77</v>
      </c>
      <c r="G27" s="1" t="e">
        <v>#N/A</v>
      </c>
      <c r="H27" s="1" t="e">
        <f>SUM(G27*$Z$9)</f>
        <v>#N/A</v>
      </c>
      <c r="I27" s="1" t="e">
        <v>#N/A</v>
      </c>
      <c r="J27" s="1" t="e">
        <f>SUM(I27*$Z$9)</f>
        <v>#N/A</v>
      </c>
      <c r="K27" s="1" t="e">
        <f t="shared" ref="K27:K28" si="12">ABS(I27-G27)/2</f>
        <v>#N/A</v>
      </c>
      <c r="L27" s="1" t="e">
        <f t="shared" ref="L27:L28" si="13">ABS(J27-H27)</f>
        <v>#N/A</v>
      </c>
      <c r="M27" s="1" t="e">
        <f t="shared" ref="M27:M28" si="14">SUM(L27/2)</f>
        <v>#N/A</v>
      </c>
      <c r="N27" s="1" t="e">
        <v>#N/A</v>
      </c>
      <c r="O27" s="1" t="e">
        <f>SUM(N27*$Z$11)</f>
        <v>#N/A</v>
      </c>
      <c r="P27" s="1" t="e">
        <f>SUM((2*M27)/O27)</f>
        <v>#N/A</v>
      </c>
      <c r="Q27" s="1" t="e">
        <f>SUM(P27*1000)</f>
        <v>#N/A</v>
      </c>
      <c r="R27" s="1" t="e">
        <v>#N/A</v>
      </c>
      <c r="S27" s="1" t="e">
        <v>#N/A</v>
      </c>
      <c r="T27" t="s">
        <v>73</v>
      </c>
      <c r="U27">
        <v>15000</v>
      </c>
      <c r="V27" s="15" t="s">
        <v>77</v>
      </c>
      <c r="W27" s="1" t="s">
        <v>95</v>
      </c>
      <c r="X27" s="1" t="s">
        <v>119</v>
      </c>
    </row>
    <row r="28" spans="1:24" x14ac:dyDescent="0.25">
      <c r="A28" s="1">
        <v>33.35</v>
      </c>
      <c r="B28" s="1">
        <v>-117.28333000000001</v>
      </c>
      <c r="C28">
        <v>5441574</v>
      </c>
      <c r="D28" s="8">
        <v>38402</v>
      </c>
      <c r="E28" s="16" t="s">
        <v>77</v>
      </c>
      <c r="F28" s="16" t="s">
        <v>77</v>
      </c>
      <c r="G28" s="1" t="e">
        <v>#N/A</v>
      </c>
      <c r="H28" s="1" t="e">
        <f>SUM(G28*$Z$9)</f>
        <v>#N/A</v>
      </c>
      <c r="I28" s="1" t="e">
        <v>#N/A</v>
      </c>
      <c r="J28" s="1" t="e">
        <f>SUM(I28*$Z$9)</f>
        <v>#N/A</v>
      </c>
      <c r="K28" s="1" t="e">
        <f t="shared" si="12"/>
        <v>#N/A</v>
      </c>
      <c r="L28" s="1" t="e">
        <f t="shared" si="13"/>
        <v>#N/A</v>
      </c>
      <c r="M28" s="1" t="e">
        <f t="shared" si="14"/>
        <v>#N/A</v>
      </c>
      <c r="N28" s="1" t="e">
        <v>#N/A</v>
      </c>
      <c r="O28" s="1" t="e">
        <f>SUM(N28*$Z$11)</f>
        <v>#N/A</v>
      </c>
      <c r="P28" s="1" t="e">
        <f>SUM((2*M28)/O28)</f>
        <v>#N/A</v>
      </c>
      <c r="Q28" s="1" t="e">
        <f>SUM(P28*1000)</f>
        <v>#N/A</v>
      </c>
      <c r="R28" s="1" t="e">
        <v>#N/A</v>
      </c>
      <c r="S28" s="1" t="e">
        <v>#N/A</v>
      </c>
      <c r="T28" t="s">
        <v>73</v>
      </c>
      <c r="U28">
        <v>50000</v>
      </c>
      <c r="V28" s="1" t="s">
        <v>85</v>
      </c>
      <c r="W28" s="1" t="s">
        <v>86</v>
      </c>
      <c r="X28" s="1" t="s">
        <v>119</v>
      </c>
    </row>
    <row r="29" spans="1:24" x14ac:dyDescent="0.25">
      <c r="A29" s="1">
        <v>33.416670000000003</v>
      </c>
      <c r="B29" s="1">
        <v>-117.15</v>
      </c>
      <c r="C29">
        <v>5441575</v>
      </c>
      <c r="D29" s="8">
        <v>38402</v>
      </c>
      <c r="E29" s="16" t="s">
        <v>77</v>
      </c>
      <c r="F29" s="16" t="s">
        <v>77</v>
      </c>
      <c r="G29" s="1" t="e">
        <v>#N/A</v>
      </c>
      <c r="H29" s="1" t="e">
        <f>SUM(G29*$Z$9)</f>
        <v>#N/A</v>
      </c>
      <c r="I29" s="1" t="e">
        <v>#N/A</v>
      </c>
      <c r="J29" s="1" t="e">
        <f>SUM(I29*$Z$9)</f>
        <v>#N/A</v>
      </c>
      <c r="K29" s="1" t="e">
        <f t="shared" si="2"/>
        <v>#N/A</v>
      </c>
      <c r="L29" s="1" t="e">
        <f t="shared" si="3"/>
        <v>#N/A</v>
      </c>
      <c r="M29" s="1" t="e">
        <f t="shared" ref="M29:M30" si="15">SUM(L29/2)</f>
        <v>#N/A</v>
      </c>
      <c r="N29" s="1" t="e">
        <v>#N/A</v>
      </c>
      <c r="O29" s="1" t="e">
        <f>SUM(N29*$Z$11)</f>
        <v>#N/A</v>
      </c>
      <c r="P29" s="1" t="e">
        <f>SUM((2*M29)/O29)</f>
        <v>#N/A</v>
      </c>
      <c r="Q29" s="1" t="e">
        <f>SUM(P29*1000)</f>
        <v>#N/A</v>
      </c>
      <c r="R29" s="1" t="e">
        <v>#N/A</v>
      </c>
      <c r="S29" s="1" t="e">
        <v>#N/A</v>
      </c>
      <c r="T29" t="s">
        <v>73</v>
      </c>
      <c r="U29">
        <v>25000</v>
      </c>
      <c r="V29" s="3" t="s">
        <v>85</v>
      </c>
      <c r="W29" s="1" t="s">
        <v>86</v>
      </c>
      <c r="X29" s="1" t="s">
        <v>119</v>
      </c>
    </row>
    <row r="30" spans="1:24" x14ac:dyDescent="0.25">
      <c r="A30" s="1">
        <v>33.483330000000002</v>
      </c>
      <c r="B30" s="1">
        <v>-117.16667</v>
      </c>
      <c r="C30">
        <v>5441576</v>
      </c>
      <c r="D30" s="8">
        <v>38402</v>
      </c>
      <c r="E30" s="16" t="s">
        <v>77</v>
      </c>
      <c r="F30" s="16" t="s">
        <v>77</v>
      </c>
      <c r="G30" s="1" t="e">
        <v>#N/A</v>
      </c>
      <c r="H30" s="1" t="e">
        <f>SUM(G30*$Z$9)</f>
        <v>#N/A</v>
      </c>
      <c r="I30" s="1" t="e">
        <v>#N/A</v>
      </c>
      <c r="J30" s="1" t="e">
        <f>SUM(I30*$Z$9)</f>
        <v>#N/A</v>
      </c>
      <c r="K30" s="1" t="e">
        <f t="shared" si="2"/>
        <v>#N/A</v>
      </c>
      <c r="L30" s="1" t="e">
        <f t="shared" si="3"/>
        <v>#N/A</v>
      </c>
      <c r="M30" s="1" t="e">
        <f t="shared" si="15"/>
        <v>#N/A</v>
      </c>
      <c r="N30" s="1" t="e">
        <v>#N/A</v>
      </c>
      <c r="O30" s="1" t="e">
        <f>SUM(N30*$Z$11)</f>
        <v>#N/A</v>
      </c>
      <c r="P30" s="1" t="e">
        <f>SUM((2*M30)/O30)</f>
        <v>#N/A</v>
      </c>
      <c r="Q30" s="1" t="e">
        <f>SUM(P30*1000)</f>
        <v>#N/A</v>
      </c>
      <c r="R30" s="1" t="e">
        <v>#N/A</v>
      </c>
      <c r="S30" s="1" t="e">
        <v>#N/A</v>
      </c>
      <c r="T30" t="s">
        <v>79</v>
      </c>
      <c r="U30">
        <v>100000</v>
      </c>
      <c r="V30" s="1" t="s">
        <v>85</v>
      </c>
      <c r="W30" s="1" t="s">
        <v>86</v>
      </c>
      <c r="X30" s="1" t="s">
        <v>119</v>
      </c>
    </row>
    <row r="31" spans="1:24" x14ac:dyDescent="0.25">
      <c r="D31" s="8"/>
      <c r="H31" s="1">
        <f>SUM(G31*$Z$9)</f>
        <v>0</v>
      </c>
      <c r="J31" s="1">
        <f>SUM(I31*$Z$9)</f>
        <v>0</v>
      </c>
      <c r="K31" s="1">
        <f t="shared" si="2"/>
        <v>0</v>
      </c>
      <c r="L31" s="1">
        <f t="shared" si="3"/>
        <v>0</v>
      </c>
      <c r="M31" s="1">
        <f t="shared" si="4"/>
        <v>0</v>
      </c>
      <c r="O31" s="1">
        <f>SUM(N31*$Z$11)</f>
        <v>0</v>
      </c>
      <c r="P31" s="1" t="e">
        <f>SUM((2*M31)/O31)</f>
        <v>#DIV/0!</v>
      </c>
      <c r="Q31" s="1" t="e">
        <f>SUM(P31*1000)</f>
        <v>#DIV/0!</v>
      </c>
      <c r="V31" s="3"/>
    </row>
    <row r="32" spans="1:24" x14ac:dyDescent="0.25">
      <c r="D32" s="8"/>
      <c r="H32" s="1">
        <f>SUM(G32*$Z$9)</f>
        <v>0</v>
      </c>
      <c r="J32" s="1">
        <f>SUM(I32*$Z$9)</f>
        <v>0</v>
      </c>
      <c r="K32" s="1">
        <f t="shared" si="2"/>
        <v>0</v>
      </c>
      <c r="L32" s="1">
        <f t="shared" si="3"/>
        <v>0</v>
      </c>
      <c r="M32" s="1">
        <f t="shared" si="4"/>
        <v>0</v>
      </c>
      <c r="O32" s="1">
        <f>SUM(N32*$Z$11)</f>
        <v>0</v>
      </c>
      <c r="P32" s="1" t="e">
        <f>SUM((2*M32)/O32)</f>
        <v>#DIV/0!</v>
      </c>
      <c r="Q32" s="1" t="e">
        <f>SUM(P32*1000)</f>
        <v>#DIV/0!</v>
      </c>
      <c r="V32" s="15"/>
    </row>
    <row r="33" spans="3:22" x14ac:dyDescent="0.25">
      <c r="C33" s="4"/>
      <c r="D33" s="8"/>
      <c r="H33" s="1">
        <f>SUM(G33*$Z$9)</f>
        <v>0</v>
      </c>
      <c r="J33" s="1">
        <f>SUM(I33*$Z$9)</f>
        <v>0</v>
      </c>
      <c r="K33" s="1">
        <f t="shared" si="2"/>
        <v>0</v>
      </c>
      <c r="L33" s="1">
        <f t="shared" si="3"/>
        <v>0</v>
      </c>
      <c r="M33" s="1">
        <f t="shared" si="4"/>
        <v>0</v>
      </c>
      <c r="O33" s="1">
        <f>SUM(N33*$Z$11)</f>
        <v>0</v>
      </c>
      <c r="P33" s="1" t="e">
        <f>SUM((2*M33)/O33)</f>
        <v>#DIV/0!</v>
      </c>
      <c r="Q33" s="1" t="e">
        <f>SUM(P33*1000)</f>
        <v>#DIV/0!</v>
      </c>
      <c r="V33" s="15"/>
    </row>
    <row r="34" spans="3:22" x14ac:dyDescent="0.25">
      <c r="D34" s="8"/>
      <c r="H34" s="1">
        <f>SUM(G34*$Z$9)</f>
        <v>0</v>
      </c>
      <c r="J34" s="1">
        <f>SUM(I34*$Z$9)</f>
        <v>0</v>
      </c>
      <c r="K34" s="1">
        <f t="shared" si="2"/>
        <v>0</v>
      </c>
      <c r="L34" s="1">
        <f t="shared" si="3"/>
        <v>0</v>
      </c>
      <c r="M34" s="1">
        <f t="shared" si="4"/>
        <v>0</v>
      </c>
      <c r="O34" s="1">
        <f>SUM(N34*$Z$11)</f>
        <v>0</v>
      </c>
      <c r="P34" s="1" t="e">
        <f>SUM((2*M34)/O34)</f>
        <v>#DIV/0!</v>
      </c>
      <c r="Q34" s="1" t="e">
        <f>SUM(P34*1000)</f>
        <v>#DIV/0!</v>
      </c>
    </row>
    <row r="35" spans="3:22" x14ac:dyDescent="0.25">
      <c r="D35" s="8"/>
      <c r="H35" s="1">
        <f>SUM(G35*$Z$9)</f>
        <v>0</v>
      </c>
      <c r="J35" s="1">
        <f>SUM(I35*$Z$9)</f>
        <v>0</v>
      </c>
      <c r="K35" s="1">
        <f t="shared" si="2"/>
        <v>0</v>
      </c>
      <c r="L35" s="1">
        <f t="shared" si="3"/>
        <v>0</v>
      </c>
      <c r="M35" s="1">
        <f t="shared" si="4"/>
        <v>0</v>
      </c>
      <c r="O35" s="1">
        <f>SUM(N35*$Z$11)</f>
        <v>0</v>
      </c>
      <c r="P35" s="1" t="e">
        <f>SUM((2*M35)/O35)</f>
        <v>#DIV/0!</v>
      </c>
      <c r="Q35" s="1" t="e">
        <f>SUM(P35*1000)</f>
        <v>#DIV/0!</v>
      </c>
    </row>
    <row r="36" spans="3:22" x14ac:dyDescent="0.25">
      <c r="D36" s="8"/>
      <c r="H36" s="1">
        <f>SUM(G36*$Z$9)</f>
        <v>0</v>
      </c>
      <c r="J36" s="1">
        <f>SUM(I36*$Z$9)</f>
        <v>0</v>
      </c>
      <c r="K36" s="1">
        <f t="shared" si="2"/>
        <v>0</v>
      </c>
      <c r="L36" s="1">
        <f t="shared" si="3"/>
        <v>0</v>
      </c>
      <c r="M36" s="1">
        <f t="shared" si="4"/>
        <v>0</v>
      </c>
      <c r="O36" s="1">
        <f>SUM(N36*$Z$11)</f>
        <v>0</v>
      </c>
      <c r="P36" s="1" t="e">
        <f>SUM((2*M36)/O36)</f>
        <v>#DIV/0!</v>
      </c>
      <c r="Q36" s="1" t="e">
        <f>SUM(P36*1000)</f>
        <v>#DIV/0!</v>
      </c>
    </row>
    <row r="37" spans="3:22" x14ac:dyDescent="0.25">
      <c r="D37" s="8"/>
      <c r="H37" s="1">
        <f>SUM(G37*$Z$9)</f>
        <v>0</v>
      </c>
      <c r="J37" s="1">
        <f>SUM(I37*$Z$9)</f>
        <v>0</v>
      </c>
      <c r="K37" s="1">
        <f t="shared" si="2"/>
        <v>0</v>
      </c>
      <c r="L37" s="1">
        <f t="shared" si="3"/>
        <v>0</v>
      </c>
      <c r="M37" s="1">
        <f t="shared" si="4"/>
        <v>0</v>
      </c>
      <c r="O37" s="1">
        <f>SUM(N37*$Z$11)</f>
        <v>0</v>
      </c>
      <c r="P37" s="1" t="e">
        <f>SUM((2*M37)/O37)</f>
        <v>#DIV/0!</v>
      </c>
      <c r="Q37" s="1" t="e">
        <f>SUM(P37*1000)</f>
        <v>#DIV/0!</v>
      </c>
      <c r="V37" s="15"/>
    </row>
    <row r="38" spans="3:22" x14ac:dyDescent="0.25">
      <c r="D38" s="8"/>
      <c r="H38" s="1">
        <f>SUM(G38*$Z$9)</f>
        <v>0</v>
      </c>
      <c r="J38" s="1">
        <f>SUM(I38*$Z$9)</f>
        <v>0</v>
      </c>
      <c r="K38" s="1">
        <f t="shared" si="2"/>
        <v>0</v>
      </c>
      <c r="L38" s="1">
        <f t="shared" si="3"/>
        <v>0</v>
      </c>
      <c r="M38" s="1">
        <f t="shared" si="4"/>
        <v>0</v>
      </c>
      <c r="O38" s="1">
        <f>SUM(N38*$Z$11)</f>
        <v>0</v>
      </c>
      <c r="P38" s="1" t="e">
        <f>SUM((2*M38)/O38)</f>
        <v>#DIV/0!</v>
      </c>
      <c r="Q38" s="1" t="e">
        <f>SUM(P38*1000)</f>
        <v>#DIV/0!</v>
      </c>
    </row>
    <row r="39" spans="3:22" x14ac:dyDescent="0.25">
      <c r="D39" s="8"/>
      <c r="H39" s="1">
        <f>SUM(G39*$Z$9)</f>
        <v>0</v>
      </c>
      <c r="J39" s="1">
        <f>SUM(I39*$Z$9)</f>
        <v>0</v>
      </c>
      <c r="K39" s="1">
        <f t="shared" si="2"/>
        <v>0</v>
      </c>
      <c r="L39" s="1">
        <f t="shared" si="3"/>
        <v>0</v>
      </c>
      <c r="M39" s="1">
        <f t="shared" si="4"/>
        <v>0</v>
      </c>
      <c r="O39" s="1">
        <f>SUM(N39*$Z$11)</f>
        <v>0</v>
      </c>
      <c r="P39" s="1" t="e">
        <f>SUM((2*M39)/O39)</f>
        <v>#DIV/0!</v>
      </c>
      <c r="Q39" s="1" t="e">
        <f>SUM(P39*1000)</f>
        <v>#DIV/0!</v>
      </c>
    </row>
    <row r="40" spans="3:22" x14ac:dyDescent="0.25">
      <c r="D40" s="8"/>
      <c r="H40" s="1">
        <f>SUM(G40*$Z$9)</f>
        <v>0</v>
      </c>
      <c r="J40" s="1">
        <f>SUM(I40*$Z$9)</f>
        <v>0</v>
      </c>
      <c r="K40" s="1">
        <f t="shared" si="2"/>
        <v>0</v>
      </c>
      <c r="L40" s="1">
        <f t="shared" si="3"/>
        <v>0</v>
      </c>
      <c r="M40" s="1">
        <f t="shared" si="4"/>
        <v>0</v>
      </c>
      <c r="O40" s="1">
        <f>SUM(N40*$Z$11)</f>
        <v>0</v>
      </c>
      <c r="P40" s="1" t="e">
        <f>SUM((2*M40)/O40)</f>
        <v>#DIV/0!</v>
      </c>
      <c r="Q40" s="1" t="e">
        <f>SUM(P40*1000)</f>
        <v>#DIV/0!</v>
      </c>
      <c r="V40" s="15"/>
    </row>
    <row r="41" spans="3:22" x14ac:dyDescent="0.25">
      <c r="D41" s="8"/>
      <c r="H41" s="1">
        <f>SUM(G41*$Z$9)</f>
        <v>0</v>
      </c>
      <c r="J41" s="1">
        <f>SUM(I41*$Z$9)</f>
        <v>0</v>
      </c>
      <c r="K41" s="1">
        <f t="shared" si="2"/>
        <v>0</v>
      </c>
      <c r="L41" s="1">
        <f t="shared" si="3"/>
        <v>0</v>
      </c>
      <c r="M41" s="1">
        <f t="shared" si="4"/>
        <v>0</v>
      </c>
      <c r="O41" s="1">
        <f>SUM(N41*$Z$11)</f>
        <v>0</v>
      </c>
      <c r="P41" s="1" t="e">
        <f>SUM((2*M41)/O41)</f>
        <v>#DIV/0!</v>
      </c>
      <c r="Q41" s="1" t="e">
        <f>SUM(P41*1000)</f>
        <v>#DIV/0!</v>
      </c>
    </row>
    <row r="42" spans="3:22" x14ac:dyDescent="0.25">
      <c r="D42" s="8"/>
      <c r="H42" s="1">
        <f>SUM(G42*$Z$9)</f>
        <v>0</v>
      </c>
      <c r="J42" s="1">
        <f>SUM(I42*$Z$9)</f>
        <v>0</v>
      </c>
      <c r="K42" s="1">
        <f t="shared" si="2"/>
        <v>0</v>
      </c>
      <c r="L42" s="1">
        <f t="shared" si="3"/>
        <v>0</v>
      </c>
      <c r="M42" s="1">
        <f t="shared" si="4"/>
        <v>0</v>
      </c>
      <c r="O42" s="1">
        <f>SUM(N42*$Z$11)</f>
        <v>0</v>
      </c>
      <c r="P42" s="1" t="e">
        <f>SUM((2*M42)/O42)</f>
        <v>#DIV/0!</v>
      </c>
      <c r="Q42" s="1" t="e">
        <f>SUM(P42*1000)</f>
        <v>#DIV/0!</v>
      </c>
    </row>
    <row r="43" spans="3:22" x14ac:dyDescent="0.25">
      <c r="D43" s="8"/>
      <c r="H43" s="1">
        <f>SUM(G43*$Z$9)</f>
        <v>0</v>
      </c>
      <c r="J43" s="1">
        <f>SUM(I43*$Z$9)</f>
        <v>0</v>
      </c>
      <c r="K43" s="1">
        <f t="shared" si="2"/>
        <v>0</v>
      </c>
      <c r="L43" s="1">
        <f t="shared" si="3"/>
        <v>0</v>
      </c>
      <c r="M43" s="1">
        <f t="shared" si="4"/>
        <v>0</v>
      </c>
      <c r="O43" s="1">
        <f>SUM(N43*$Z$11)</f>
        <v>0</v>
      </c>
      <c r="P43" s="1" t="e">
        <f>SUM((2*M43)/O43)</f>
        <v>#DIV/0!</v>
      </c>
      <c r="Q43" s="1" t="e">
        <f>SUM(P43*1000)</f>
        <v>#DIV/0!</v>
      </c>
    </row>
    <row r="44" spans="3:22" x14ac:dyDescent="0.25">
      <c r="D44" s="8"/>
      <c r="H44" s="1">
        <f>SUM(G44*$Z$9)</f>
        <v>0</v>
      </c>
      <c r="J44" s="1">
        <f>SUM(I44*$Z$9)</f>
        <v>0</v>
      </c>
      <c r="K44" s="1">
        <f t="shared" si="2"/>
        <v>0</v>
      </c>
      <c r="L44" s="1">
        <f t="shared" si="3"/>
        <v>0</v>
      </c>
      <c r="M44" s="1">
        <f t="shared" si="4"/>
        <v>0</v>
      </c>
      <c r="O44" s="1">
        <f>SUM(N44*$Z$11)</f>
        <v>0</v>
      </c>
      <c r="P44" s="1" t="e">
        <f>SUM((2*M44)/O44)</f>
        <v>#DIV/0!</v>
      </c>
      <c r="Q44" s="1" t="e">
        <f>SUM(P44*1000)</f>
        <v>#DIV/0!</v>
      </c>
    </row>
    <row r="45" spans="3:22" x14ac:dyDescent="0.25">
      <c r="D45" s="8"/>
      <c r="H45" s="1">
        <f>SUM(G45*$Z$9)</f>
        <v>0</v>
      </c>
      <c r="J45" s="1">
        <f>SUM(I45*$Z$9)</f>
        <v>0</v>
      </c>
      <c r="K45" s="1">
        <f t="shared" si="2"/>
        <v>0</v>
      </c>
      <c r="L45" s="1">
        <f t="shared" si="3"/>
        <v>0</v>
      </c>
      <c r="M45" s="1">
        <f t="shared" si="4"/>
        <v>0</v>
      </c>
      <c r="O45" s="1">
        <f>SUM(N45*$Z$11)</f>
        <v>0</v>
      </c>
      <c r="P45" s="1" t="e">
        <f>SUM((2*M45)/O45)</f>
        <v>#DIV/0!</v>
      </c>
      <c r="Q45" s="1" t="e">
        <f>SUM(P45*1000)</f>
        <v>#DIV/0!</v>
      </c>
    </row>
    <row r="46" spans="3:22" x14ac:dyDescent="0.25">
      <c r="D46" s="8"/>
      <c r="H46" s="1">
        <f>SUM(G46*$Z$9)</f>
        <v>0</v>
      </c>
      <c r="J46" s="1">
        <f>SUM(I46*$Z$9)</f>
        <v>0</v>
      </c>
      <c r="K46" s="1">
        <f t="shared" si="2"/>
        <v>0</v>
      </c>
      <c r="L46" s="1">
        <f t="shared" si="3"/>
        <v>0</v>
      </c>
      <c r="M46" s="1">
        <f t="shared" si="4"/>
        <v>0</v>
      </c>
      <c r="O46" s="1">
        <f>SUM(N46*$Z$11)</f>
        <v>0</v>
      </c>
      <c r="P46" s="1" t="e">
        <f>SUM((2*M46)/O46)</f>
        <v>#DIV/0!</v>
      </c>
      <c r="Q46" s="1" t="e">
        <f>SUM(P46*1000)</f>
        <v>#DIV/0!</v>
      </c>
    </row>
    <row r="47" spans="3:22" x14ac:dyDescent="0.25">
      <c r="D47" s="8"/>
      <c r="H47" s="1">
        <f>SUM(G47*$Z$9)</f>
        <v>0</v>
      </c>
      <c r="J47" s="1">
        <f>SUM(I47*$Z$9)</f>
        <v>0</v>
      </c>
      <c r="K47" s="1">
        <f t="shared" si="2"/>
        <v>0</v>
      </c>
      <c r="L47" s="1">
        <f t="shared" si="3"/>
        <v>0</v>
      </c>
      <c r="M47" s="1">
        <f t="shared" ref="M47:M68" si="16">SUM(L47/2)</f>
        <v>0</v>
      </c>
      <c r="O47" s="1">
        <f>SUM(N47*$Z$11)</f>
        <v>0</v>
      </c>
      <c r="P47" s="1" t="e">
        <f>SUM((2*M47)/O47)</f>
        <v>#DIV/0!</v>
      </c>
      <c r="Q47" s="1" t="e">
        <f t="shared" ref="Q47:Q68" si="17">SUM(P47*1000)</f>
        <v>#DIV/0!</v>
      </c>
    </row>
    <row r="48" spans="3:22" x14ac:dyDescent="0.25">
      <c r="D48" s="8"/>
      <c r="H48" s="1">
        <f>SUM(G48*$Z$9)</f>
        <v>0</v>
      </c>
      <c r="J48" s="1">
        <f>SUM(I48*$Z$9)</f>
        <v>0</v>
      </c>
      <c r="K48" s="1">
        <f t="shared" si="2"/>
        <v>0</v>
      </c>
      <c r="L48" s="1">
        <f t="shared" si="3"/>
        <v>0</v>
      </c>
      <c r="M48" s="1">
        <f t="shared" si="16"/>
        <v>0</v>
      </c>
      <c r="O48" s="1">
        <f>SUM(N48*$Z$11)</f>
        <v>0</v>
      </c>
      <c r="P48" s="1" t="e">
        <f>SUM((2*M48)/O48)</f>
        <v>#DIV/0!</v>
      </c>
      <c r="Q48" s="1" t="e">
        <f t="shared" si="17"/>
        <v>#DIV/0!</v>
      </c>
    </row>
    <row r="49" spans="4:17" x14ac:dyDescent="0.25">
      <c r="D49" s="8"/>
      <c r="H49" s="1">
        <f>SUM(G49*$Z$9)</f>
        <v>0</v>
      </c>
      <c r="J49" s="1">
        <f>SUM(I49*$Z$9)</f>
        <v>0</v>
      </c>
      <c r="K49" s="1">
        <f t="shared" si="2"/>
        <v>0</v>
      </c>
      <c r="L49" s="1">
        <f t="shared" si="3"/>
        <v>0</v>
      </c>
      <c r="M49" s="1">
        <f t="shared" si="16"/>
        <v>0</v>
      </c>
      <c r="O49" s="1">
        <f>SUM(N49*$Z$11)</f>
        <v>0</v>
      </c>
      <c r="P49" s="1" t="e">
        <f>SUM((2*M49)/O49)</f>
        <v>#DIV/0!</v>
      </c>
      <c r="Q49" s="1" t="e">
        <f t="shared" si="17"/>
        <v>#DIV/0!</v>
      </c>
    </row>
    <row r="50" spans="4:17" x14ac:dyDescent="0.25">
      <c r="D50" s="8"/>
      <c r="H50" s="1">
        <f>SUM(G50*$Z$9)</f>
        <v>0</v>
      </c>
      <c r="J50" s="1">
        <f>SUM(I50*$Z$9)</f>
        <v>0</v>
      </c>
      <c r="K50" s="1">
        <f t="shared" si="2"/>
        <v>0</v>
      </c>
      <c r="L50" s="1">
        <f t="shared" si="3"/>
        <v>0</v>
      </c>
      <c r="M50" s="1">
        <f t="shared" si="16"/>
        <v>0</v>
      </c>
      <c r="O50" s="1">
        <f>SUM(N50*$Z$11)</f>
        <v>0</v>
      </c>
      <c r="P50" s="1" t="e">
        <f>SUM((2*M50)/O50)</f>
        <v>#DIV/0!</v>
      </c>
      <c r="Q50" s="1" t="e">
        <f t="shared" si="17"/>
        <v>#DIV/0!</v>
      </c>
    </row>
    <row r="51" spans="4:17" x14ac:dyDescent="0.25">
      <c r="D51" s="8"/>
      <c r="H51" s="1">
        <f>SUM(G51*$Z$9)</f>
        <v>0</v>
      </c>
      <c r="J51" s="1">
        <f>SUM(I51*$Z$9)</f>
        <v>0</v>
      </c>
      <c r="K51" s="1">
        <f t="shared" si="2"/>
        <v>0</v>
      </c>
      <c r="L51" s="1">
        <f t="shared" si="3"/>
        <v>0</v>
      </c>
      <c r="M51" s="1">
        <f t="shared" si="16"/>
        <v>0</v>
      </c>
      <c r="O51" s="1">
        <f>SUM(N51*$Z$11)</f>
        <v>0</v>
      </c>
      <c r="P51" s="1" t="e">
        <f>SUM((2*M51)/O51)</f>
        <v>#DIV/0!</v>
      </c>
      <c r="Q51" s="1" t="e">
        <f t="shared" si="17"/>
        <v>#DIV/0!</v>
      </c>
    </row>
    <row r="52" spans="4:17" x14ac:dyDescent="0.25">
      <c r="D52" s="8"/>
      <c r="H52" s="1">
        <f>SUM(G52*$Z$9)</f>
        <v>0</v>
      </c>
      <c r="J52" s="1">
        <f>SUM(I52*$Z$9)</f>
        <v>0</v>
      </c>
      <c r="K52" s="1">
        <f t="shared" si="2"/>
        <v>0</v>
      </c>
      <c r="L52" s="1">
        <f t="shared" si="3"/>
        <v>0</v>
      </c>
      <c r="M52" s="1">
        <f t="shared" si="16"/>
        <v>0</v>
      </c>
      <c r="O52" s="1">
        <f>SUM(N52*$Z$11)</f>
        <v>0</v>
      </c>
      <c r="P52" s="1" t="e">
        <f>SUM((2*M52)/O52)</f>
        <v>#DIV/0!</v>
      </c>
      <c r="Q52" s="1" t="e">
        <f t="shared" si="17"/>
        <v>#DIV/0!</v>
      </c>
    </row>
    <row r="53" spans="4:17" x14ac:dyDescent="0.25">
      <c r="D53" s="8"/>
      <c r="H53" s="1">
        <f>SUM(G53*$Z$9)</f>
        <v>0</v>
      </c>
      <c r="J53" s="1">
        <f>SUM(I53*$Z$9)</f>
        <v>0</v>
      </c>
      <c r="K53" s="1">
        <f t="shared" si="2"/>
        <v>0</v>
      </c>
      <c r="L53" s="1">
        <f t="shared" si="3"/>
        <v>0</v>
      </c>
      <c r="M53" s="1">
        <f t="shared" si="16"/>
        <v>0</v>
      </c>
      <c r="O53" s="1">
        <f>SUM(N53*$Z$11)</f>
        <v>0</v>
      </c>
      <c r="P53" s="1" t="e">
        <f>SUM((2*M53)/O53)</f>
        <v>#DIV/0!</v>
      </c>
      <c r="Q53" s="1" t="e">
        <f t="shared" si="17"/>
        <v>#DIV/0!</v>
      </c>
    </row>
    <row r="54" spans="4:17" x14ac:dyDescent="0.25">
      <c r="D54" s="8"/>
      <c r="H54" s="1">
        <f>SUM(G54*$Z$9)</f>
        <v>0</v>
      </c>
      <c r="J54" s="1">
        <f>SUM(I54*$Z$9)</f>
        <v>0</v>
      </c>
      <c r="K54" s="1">
        <f t="shared" si="2"/>
        <v>0</v>
      </c>
      <c r="L54" s="1">
        <f t="shared" si="3"/>
        <v>0</v>
      </c>
      <c r="M54" s="1">
        <f t="shared" si="16"/>
        <v>0</v>
      </c>
      <c r="O54" s="1">
        <f>SUM(N54*$Z$11)</f>
        <v>0</v>
      </c>
      <c r="P54" s="1" t="e">
        <f>SUM((2*M54)/O54)</f>
        <v>#DIV/0!</v>
      </c>
      <c r="Q54" s="1" t="e">
        <f t="shared" si="17"/>
        <v>#DIV/0!</v>
      </c>
    </row>
    <row r="55" spans="4:17" x14ac:dyDescent="0.25">
      <c r="D55" s="8"/>
      <c r="H55" s="1">
        <f>SUM(G55*$Z$9)</f>
        <v>0</v>
      </c>
      <c r="J55" s="1">
        <f>SUM(I55*$Z$9)</f>
        <v>0</v>
      </c>
      <c r="K55" s="1">
        <f t="shared" si="2"/>
        <v>0</v>
      </c>
      <c r="L55" s="1">
        <f t="shared" si="3"/>
        <v>0</v>
      </c>
      <c r="M55" s="1">
        <f t="shared" si="16"/>
        <v>0</v>
      </c>
      <c r="O55" s="1">
        <f>SUM(N55*$Z$11)</f>
        <v>0</v>
      </c>
      <c r="P55" s="1" t="e">
        <f>SUM((2*M55)/O55)</f>
        <v>#DIV/0!</v>
      </c>
      <c r="Q55" s="1" t="e">
        <f t="shared" si="17"/>
        <v>#DIV/0!</v>
      </c>
    </row>
    <row r="56" spans="4:17" x14ac:dyDescent="0.25">
      <c r="D56" s="8"/>
      <c r="H56" s="1">
        <f>SUM(G56*$Z$9)</f>
        <v>0</v>
      </c>
      <c r="J56" s="1">
        <f>SUM(I56*$Z$9)</f>
        <v>0</v>
      </c>
      <c r="K56" s="1">
        <f t="shared" si="2"/>
        <v>0</v>
      </c>
      <c r="L56" s="1">
        <f t="shared" si="3"/>
        <v>0</v>
      </c>
      <c r="M56" s="1">
        <f t="shared" si="16"/>
        <v>0</v>
      </c>
      <c r="O56" s="1">
        <f>SUM(N56*$Z$11)</f>
        <v>0</v>
      </c>
      <c r="P56" s="1" t="e">
        <f>SUM((2*M56)/O56)</f>
        <v>#DIV/0!</v>
      </c>
      <c r="Q56" s="1" t="e">
        <f t="shared" si="17"/>
        <v>#DIV/0!</v>
      </c>
    </row>
    <row r="57" spans="4:17" x14ac:dyDescent="0.25">
      <c r="D57" s="8"/>
      <c r="H57" s="1">
        <f>SUM(G57*$Z$9)</f>
        <v>0</v>
      </c>
      <c r="J57" s="1">
        <f>SUM(I57*$Z$9)</f>
        <v>0</v>
      </c>
      <c r="K57" s="1">
        <f t="shared" si="2"/>
        <v>0</v>
      </c>
      <c r="L57" s="1">
        <f t="shared" si="3"/>
        <v>0</v>
      </c>
      <c r="M57" s="1">
        <f t="shared" si="16"/>
        <v>0</v>
      </c>
      <c r="O57" s="1">
        <f>SUM(N57*$Z$11)</f>
        <v>0</v>
      </c>
      <c r="P57" s="1" t="e">
        <f>SUM((2*M57)/O57)</f>
        <v>#DIV/0!</v>
      </c>
      <c r="Q57" s="1" t="e">
        <f t="shared" si="17"/>
        <v>#DIV/0!</v>
      </c>
    </row>
    <row r="58" spans="4:17" x14ac:dyDescent="0.25">
      <c r="D58" s="8"/>
      <c r="H58" s="1">
        <f>SUM(G58*$Z$9)</f>
        <v>0</v>
      </c>
      <c r="J58" s="1">
        <f>SUM(I58*$Z$9)</f>
        <v>0</v>
      </c>
      <c r="K58" s="1">
        <f t="shared" si="2"/>
        <v>0</v>
      </c>
      <c r="L58" s="1">
        <f t="shared" si="3"/>
        <v>0</v>
      </c>
      <c r="M58" s="1">
        <f t="shared" si="16"/>
        <v>0</v>
      </c>
      <c r="O58" s="1">
        <f>SUM(N58*$Z$11)</f>
        <v>0</v>
      </c>
      <c r="P58" s="1" t="e">
        <f>SUM((2*M58)/O58)</f>
        <v>#DIV/0!</v>
      </c>
      <c r="Q58" s="1" t="e">
        <f t="shared" si="17"/>
        <v>#DIV/0!</v>
      </c>
    </row>
    <row r="59" spans="4:17" x14ac:dyDescent="0.25">
      <c r="D59" s="8"/>
      <c r="H59" s="1">
        <f>SUM(G59*$Z$9)</f>
        <v>0</v>
      </c>
      <c r="J59" s="1">
        <f>SUM(I59*$Z$9)</f>
        <v>0</v>
      </c>
      <c r="K59" s="1">
        <f t="shared" si="2"/>
        <v>0</v>
      </c>
      <c r="L59" s="1">
        <f t="shared" si="3"/>
        <v>0</v>
      </c>
      <c r="M59" s="1">
        <f t="shared" si="16"/>
        <v>0</v>
      </c>
      <c r="O59" s="1">
        <f>SUM(N59*$Z$11)</f>
        <v>0</v>
      </c>
      <c r="P59" s="1" t="e">
        <f>SUM((2*M59)/O59)</f>
        <v>#DIV/0!</v>
      </c>
      <c r="Q59" s="1" t="e">
        <f t="shared" si="17"/>
        <v>#DIV/0!</v>
      </c>
    </row>
    <row r="60" spans="4:17" x14ac:dyDescent="0.25">
      <c r="D60" s="8"/>
      <c r="H60" s="1">
        <f>SUM(G60*$Z$9)</f>
        <v>0</v>
      </c>
      <c r="J60" s="1">
        <f>SUM(I60*$Z$9)</f>
        <v>0</v>
      </c>
      <c r="K60" s="1">
        <f t="shared" si="2"/>
        <v>0</v>
      </c>
      <c r="L60" s="1">
        <f t="shared" si="3"/>
        <v>0</v>
      </c>
      <c r="M60" s="1">
        <f t="shared" si="16"/>
        <v>0</v>
      </c>
      <c r="O60" s="1">
        <f>SUM(N60*$Z$11)</f>
        <v>0</v>
      </c>
      <c r="P60" s="1" t="e">
        <f>SUM((2*M60)/O60)</f>
        <v>#DIV/0!</v>
      </c>
      <c r="Q60" s="1" t="e">
        <f t="shared" si="17"/>
        <v>#DIV/0!</v>
      </c>
    </row>
    <row r="61" spans="4:17" x14ac:dyDescent="0.25">
      <c r="D61" s="8"/>
      <c r="H61" s="1">
        <f>SUM(G61*$Z$9)</f>
        <v>0</v>
      </c>
      <c r="J61" s="1">
        <f>SUM(I61*$Z$9)</f>
        <v>0</v>
      </c>
      <c r="K61" s="1">
        <f t="shared" si="2"/>
        <v>0</v>
      </c>
      <c r="L61" s="1">
        <f t="shared" si="3"/>
        <v>0</v>
      </c>
      <c r="M61" s="1">
        <f t="shared" si="16"/>
        <v>0</v>
      </c>
      <c r="O61" s="1">
        <f>SUM(N61*$Z$11)</f>
        <v>0</v>
      </c>
      <c r="P61" s="1" t="e">
        <f>SUM((2*M61)/O61)</f>
        <v>#DIV/0!</v>
      </c>
      <c r="Q61" s="1" t="e">
        <f t="shared" si="17"/>
        <v>#DIV/0!</v>
      </c>
    </row>
    <row r="62" spans="4:17" x14ac:dyDescent="0.25">
      <c r="D62" s="8"/>
      <c r="H62" s="1">
        <f>SUM(G62*$Z$9)</f>
        <v>0</v>
      </c>
      <c r="J62" s="1">
        <f>SUM(I62*$Z$9)</f>
        <v>0</v>
      </c>
      <c r="K62" s="1">
        <f t="shared" si="2"/>
        <v>0</v>
      </c>
      <c r="L62" s="1">
        <f t="shared" si="3"/>
        <v>0</v>
      </c>
      <c r="M62" s="1">
        <f t="shared" si="16"/>
        <v>0</v>
      </c>
      <c r="O62" s="1">
        <f>SUM(N62*$Z$11)</f>
        <v>0</v>
      </c>
      <c r="P62" s="1" t="e">
        <f>SUM((2*M62)/O62)</f>
        <v>#DIV/0!</v>
      </c>
      <c r="Q62" s="1" t="e">
        <f t="shared" si="17"/>
        <v>#DIV/0!</v>
      </c>
    </row>
    <row r="63" spans="4:17" x14ac:dyDescent="0.25">
      <c r="D63" s="8"/>
      <c r="H63" s="1">
        <f>SUM(G63*$Z$9)</f>
        <v>0</v>
      </c>
      <c r="J63" s="1">
        <f>SUM(I63*$Z$9)</f>
        <v>0</v>
      </c>
      <c r="K63" s="1">
        <f t="shared" si="2"/>
        <v>0</v>
      </c>
      <c r="L63" s="1">
        <f t="shared" si="3"/>
        <v>0</v>
      </c>
      <c r="M63" s="1">
        <f t="shared" si="16"/>
        <v>0</v>
      </c>
      <c r="O63" s="1">
        <f>SUM(N63*$Z$11)</f>
        <v>0</v>
      </c>
      <c r="P63" s="1" t="e">
        <f>SUM((2*M63)/O63)</f>
        <v>#DIV/0!</v>
      </c>
      <c r="Q63" s="1" t="e">
        <f t="shared" si="17"/>
        <v>#DIV/0!</v>
      </c>
    </row>
    <row r="64" spans="4:17" x14ac:dyDescent="0.25">
      <c r="D64" s="8"/>
      <c r="H64" s="1">
        <f>SUM(G64*$Z$9)</f>
        <v>0</v>
      </c>
      <c r="J64" s="1">
        <f>SUM(I64*$Z$9)</f>
        <v>0</v>
      </c>
      <c r="K64" s="1">
        <f t="shared" si="2"/>
        <v>0</v>
      </c>
      <c r="L64" s="1">
        <f t="shared" si="3"/>
        <v>0</v>
      </c>
      <c r="M64" s="1">
        <f t="shared" si="16"/>
        <v>0</v>
      </c>
      <c r="O64" s="1">
        <f>SUM(N64*$Z$11)</f>
        <v>0</v>
      </c>
      <c r="P64" s="1" t="e">
        <f>SUM((2*M64)/O64)</f>
        <v>#DIV/0!</v>
      </c>
      <c r="Q64" s="1" t="e">
        <f t="shared" si="17"/>
        <v>#DIV/0!</v>
      </c>
    </row>
    <row r="65" spans="4:17" x14ac:dyDescent="0.25">
      <c r="D65" s="8"/>
      <c r="H65" s="1">
        <f>SUM(G65*$Z$9)</f>
        <v>0</v>
      </c>
      <c r="J65" s="1">
        <f>SUM(I65*$Z$9)</f>
        <v>0</v>
      </c>
      <c r="K65" s="1">
        <f t="shared" si="2"/>
        <v>0</v>
      </c>
      <c r="L65" s="1">
        <f t="shared" si="3"/>
        <v>0</v>
      </c>
      <c r="M65" s="1">
        <f t="shared" si="16"/>
        <v>0</v>
      </c>
      <c r="O65" s="1">
        <f>SUM(N65*$Z$11)</f>
        <v>0</v>
      </c>
      <c r="P65" s="1" t="e">
        <f>SUM((2*M65)/O65)</f>
        <v>#DIV/0!</v>
      </c>
      <c r="Q65" s="1" t="e">
        <f t="shared" si="17"/>
        <v>#DIV/0!</v>
      </c>
    </row>
    <row r="66" spans="4:17" x14ac:dyDescent="0.25">
      <c r="D66" s="8"/>
      <c r="H66" s="1">
        <f>SUM(G66*$Z$9)</f>
        <v>0</v>
      </c>
      <c r="J66" s="1">
        <f>SUM(I66*$Z$9)</f>
        <v>0</v>
      </c>
      <c r="K66" s="1">
        <f t="shared" si="2"/>
        <v>0</v>
      </c>
      <c r="L66" s="1">
        <f t="shared" si="3"/>
        <v>0</v>
      </c>
      <c r="M66" s="1">
        <f t="shared" si="16"/>
        <v>0</v>
      </c>
      <c r="O66" s="1">
        <f>SUM(N66*$Z$11)</f>
        <v>0</v>
      </c>
      <c r="P66" s="1" t="e">
        <f>SUM((2*M66)/O66)</f>
        <v>#DIV/0!</v>
      </c>
      <c r="Q66" s="1" t="e">
        <f t="shared" si="17"/>
        <v>#DIV/0!</v>
      </c>
    </row>
    <row r="67" spans="4:17" x14ac:dyDescent="0.25">
      <c r="D67" s="8"/>
      <c r="H67" s="1">
        <f>SUM(G67*$Z$9)</f>
        <v>0</v>
      </c>
      <c r="J67" s="1">
        <f>SUM(I67*$Z$9)</f>
        <v>0</v>
      </c>
      <c r="K67" s="1">
        <f t="shared" ref="K67:K130" si="18">ABS(I67-G67)/2</f>
        <v>0</v>
      </c>
      <c r="L67" s="1">
        <f t="shared" ref="L67:L130" si="19">ABS(J67-H67)</f>
        <v>0</v>
      </c>
      <c r="M67" s="1">
        <f t="shared" si="16"/>
        <v>0</v>
      </c>
      <c r="O67" s="1">
        <f>SUM(N67*$Z$11)</f>
        <v>0</v>
      </c>
      <c r="P67" s="1" t="e">
        <f>SUM((2*M67)/O67)</f>
        <v>#DIV/0!</v>
      </c>
      <c r="Q67" s="1" t="e">
        <f t="shared" si="17"/>
        <v>#DIV/0!</v>
      </c>
    </row>
    <row r="68" spans="4:17" x14ac:dyDescent="0.25">
      <c r="D68" s="8"/>
      <c r="H68" s="1">
        <f>SUM(G68*$Z$9)</f>
        <v>0</v>
      </c>
      <c r="J68" s="1">
        <f>SUM(I68*$Z$9)</f>
        <v>0</v>
      </c>
      <c r="K68" s="1">
        <f t="shared" si="18"/>
        <v>0</v>
      </c>
      <c r="L68" s="1">
        <f t="shared" si="19"/>
        <v>0</v>
      </c>
      <c r="M68" s="1">
        <f t="shared" si="16"/>
        <v>0</v>
      </c>
      <c r="O68" s="1">
        <f>SUM(N68*$Z$11)</f>
        <v>0</v>
      </c>
      <c r="P68" s="1" t="e">
        <f>SUM((2*M68)/O68)</f>
        <v>#DIV/0!</v>
      </c>
      <c r="Q68" s="1" t="e">
        <f t="shared" si="17"/>
        <v>#DIV/0!</v>
      </c>
    </row>
    <row r="69" spans="4:17" x14ac:dyDescent="0.25">
      <c r="D69" s="8"/>
      <c r="H69" s="1">
        <f>SUM(G69*$Z$9)</f>
        <v>0</v>
      </c>
      <c r="J69" s="1">
        <f>SUM(I69*$Z$9)</f>
        <v>0</v>
      </c>
      <c r="K69" s="1">
        <f t="shared" si="18"/>
        <v>0</v>
      </c>
      <c r="L69" s="1">
        <f t="shared" si="19"/>
        <v>0</v>
      </c>
      <c r="M69" s="1">
        <f t="shared" ref="M69:M132" si="20">SUM(L69/2)</f>
        <v>0</v>
      </c>
      <c r="O69" s="1">
        <f>SUM(N69*$Z$11)</f>
        <v>0</v>
      </c>
      <c r="P69" s="1" t="e">
        <f>SUM((2*M69)/O69)</f>
        <v>#DIV/0!</v>
      </c>
      <c r="Q69" s="1" t="e">
        <f t="shared" ref="Q69:Q132" si="21">SUM(P69*1000)</f>
        <v>#DIV/0!</v>
      </c>
    </row>
    <row r="70" spans="4:17" x14ac:dyDescent="0.25">
      <c r="D70" s="8"/>
      <c r="H70" s="1">
        <f>SUM(G70*$Z$9)</f>
        <v>0</v>
      </c>
      <c r="J70" s="1">
        <f>SUM(I70*$Z$9)</f>
        <v>0</v>
      </c>
      <c r="K70" s="1">
        <f t="shared" si="18"/>
        <v>0</v>
      </c>
      <c r="L70" s="1">
        <f t="shared" si="19"/>
        <v>0</v>
      </c>
      <c r="M70" s="1">
        <f t="shared" si="20"/>
        <v>0</v>
      </c>
      <c r="O70" s="1">
        <f>SUM(N70*$Z$11)</f>
        <v>0</v>
      </c>
      <c r="P70" s="1" t="e">
        <f>SUM((2*M70)/O70)</f>
        <v>#DIV/0!</v>
      </c>
      <c r="Q70" s="1" t="e">
        <f t="shared" si="21"/>
        <v>#DIV/0!</v>
      </c>
    </row>
    <row r="71" spans="4:17" x14ac:dyDescent="0.25">
      <c r="D71" s="8"/>
      <c r="H71" s="1">
        <f>SUM(G71*$Z$9)</f>
        <v>0</v>
      </c>
      <c r="J71" s="1">
        <f>SUM(I71*$Z$9)</f>
        <v>0</v>
      </c>
      <c r="K71" s="1">
        <f t="shared" si="18"/>
        <v>0</v>
      </c>
      <c r="L71" s="1">
        <f t="shared" si="19"/>
        <v>0</v>
      </c>
      <c r="M71" s="1">
        <f t="shared" si="20"/>
        <v>0</v>
      </c>
      <c r="O71" s="1">
        <f>SUM(N71*$Z$11)</f>
        <v>0</v>
      </c>
      <c r="P71" s="1" t="e">
        <f>SUM((2*M71)/O71)</f>
        <v>#DIV/0!</v>
      </c>
      <c r="Q71" s="1" t="e">
        <f t="shared" si="21"/>
        <v>#DIV/0!</v>
      </c>
    </row>
    <row r="72" spans="4:17" x14ac:dyDescent="0.25">
      <c r="D72" s="8"/>
      <c r="H72" s="1">
        <f>SUM(G72*$Z$9)</f>
        <v>0</v>
      </c>
      <c r="J72" s="1">
        <f>SUM(I72*$Z$9)</f>
        <v>0</v>
      </c>
      <c r="K72" s="1">
        <f t="shared" si="18"/>
        <v>0</v>
      </c>
      <c r="L72" s="1">
        <f t="shared" si="19"/>
        <v>0</v>
      </c>
      <c r="M72" s="1">
        <f t="shared" si="20"/>
        <v>0</v>
      </c>
      <c r="O72" s="1">
        <f>SUM(N72*$Z$11)</f>
        <v>0</v>
      </c>
      <c r="P72" s="1" t="e">
        <f>SUM((2*M72)/O72)</f>
        <v>#DIV/0!</v>
      </c>
      <c r="Q72" s="1" t="e">
        <f t="shared" si="21"/>
        <v>#DIV/0!</v>
      </c>
    </row>
    <row r="73" spans="4:17" x14ac:dyDescent="0.25">
      <c r="D73" s="8"/>
      <c r="H73" s="1">
        <f>SUM(G73*$Z$9)</f>
        <v>0</v>
      </c>
      <c r="J73" s="1">
        <f>SUM(I73*$Z$9)</f>
        <v>0</v>
      </c>
      <c r="K73" s="1">
        <f t="shared" si="18"/>
        <v>0</v>
      </c>
      <c r="L73" s="1">
        <f t="shared" si="19"/>
        <v>0</v>
      </c>
      <c r="M73" s="1">
        <f t="shared" si="20"/>
        <v>0</v>
      </c>
      <c r="O73" s="1">
        <f>SUM(N73*$Z$11)</f>
        <v>0</v>
      </c>
      <c r="P73" s="1" t="e">
        <f>SUM((2*M73)/O73)</f>
        <v>#DIV/0!</v>
      </c>
      <c r="Q73" s="1" t="e">
        <f t="shared" si="21"/>
        <v>#DIV/0!</v>
      </c>
    </row>
    <row r="74" spans="4:17" x14ac:dyDescent="0.25">
      <c r="D74" s="8"/>
      <c r="H74" s="1">
        <f>SUM(G74*$Z$9)</f>
        <v>0</v>
      </c>
      <c r="J74" s="1">
        <f>SUM(I74*$Z$9)</f>
        <v>0</v>
      </c>
      <c r="K74" s="1">
        <f t="shared" si="18"/>
        <v>0</v>
      </c>
      <c r="L74" s="1">
        <f t="shared" si="19"/>
        <v>0</v>
      </c>
      <c r="M74" s="1">
        <f t="shared" si="20"/>
        <v>0</v>
      </c>
      <c r="O74" s="1">
        <f>SUM(N74*$Z$11)</f>
        <v>0</v>
      </c>
      <c r="P74" s="1" t="e">
        <f>SUM((2*M74)/O74)</f>
        <v>#DIV/0!</v>
      </c>
      <c r="Q74" s="1" t="e">
        <f t="shared" si="21"/>
        <v>#DIV/0!</v>
      </c>
    </row>
    <row r="75" spans="4:17" x14ac:dyDescent="0.25">
      <c r="D75" s="8"/>
      <c r="H75" s="1">
        <f>SUM(G75*$Z$9)</f>
        <v>0</v>
      </c>
      <c r="J75" s="1">
        <f>SUM(I75*$Z$9)</f>
        <v>0</v>
      </c>
      <c r="K75" s="1">
        <f t="shared" si="18"/>
        <v>0</v>
      </c>
      <c r="L75" s="1">
        <f t="shared" si="19"/>
        <v>0</v>
      </c>
      <c r="M75" s="1">
        <f t="shared" si="20"/>
        <v>0</v>
      </c>
      <c r="O75" s="1">
        <f>SUM(N75*$Z$11)</f>
        <v>0</v>
      </c>
      <c r="P75" s="1" t="e">
        <f>SUM((2*M75)/O75)</f>
        <v>#DIV/0!</v>
      </c>
      <c r="Q75" s="1" t="e">
        <f t="shared" si="21"/>
        <v>#DIV/0!</v>
      </c>
    </row>
    <row r="76" spans="4:17" x14ac:dyDescent="0.25">
      <c r="D76" s="8"/>
      <c r="H76" s="1">
        <f>SUM(G76*$Z$9)</f>
        <v>0</v>
      </c>
      <c r="J76" s="1">
        <f>SUM(I76*$Z$9)</f>
        <v>0</v>
      </c>
      <c r="K76" s="1">
        <f t="shared" si="18"/>
        <v>0</v>
      </c>
      <c r="L76" s="1">
        <f t="shared" si="19"/>
        <v>0</v>
      </c>
      <c r="M76" s="1">
        <f t="shared" si="20"/>
        <v>0</v>
      </c>
      <c r="O76" s="1">
        <f>SUM(N76*$Z$11)</f>
        <v>0</v>
      </c>
      <c r="P76" s="1" t="e">
        <f>SUM((2*M76)/O76)</f>
        <v>#DIV/0!</v>
      </c>
      <c r="Q76" s="1" t="e">
        <f t="shared" si="21"/>
        <v>#DIV/0!</v>
      </c>
    </row>
    <row r="77" spans="4:17" x14ac:dyDescent="0.25">
      <c r="D77" s="8"/>
      <c r="H77" s="1">
        <f>SUM(G77*$Z$9)</f>
        <v>0</v>
      </c>
      <c r="J77" s="1">
        <f>SUM(I77*$Z$9)</f>
        <v>0</v>
      </c>
      <c r="K77" s="1">
        <f t="shared" si="18"/>
        <v>0</v>
      </c>
      <c r="L77" s="1">
        <f t="shared" si="19"/>
        <v>0</v>
      </c>
      <c r="M77" s="1">
        <f t="shared" si="20"/>
        <v>0</v>
      </c>
      <c r="O77" s="1">
        <f>SUM(N77*$Z$11)</f>
        <v>0</v>
      </c>
      <c r="P77" s="1" t="e">
        <f>SUM((2*M77)/O77)</f>
        <v>#DIV/0!</v>
      </c>
      <c r="Q77" s="1" t="e">
        <f t="shared" si="21"/>
        <v>#DIV/0!</v>
      </c>
    </row>
    <row r="78" spans="4:17" x14ac:dyDescent="0.25">
      <c r="D78" s="8"/>
      <c r="H78" s="1">
        <f>SUM(G78*$Z$9)</f>
        <v>0</v>
      </c>
      <c r="J78" s="1">
        <f>SUM(I78*$Z$9)</f>
        <v>0</v>
      </c>
      <c r="K78" s="1">
        <f t="shared" si="18"/>
        <v>0</v>
      </c>
      <c r="L78" s="1">
        <f t="shared" si="19"/>
        <v>0</v>
      </c>
      <c r="M78" s="1">
        <f t="shared" si="20"/>
        <v>0</v>
      </c>
      <c r="O78" s="1">
        <f>SUM(N78*$Z$11)</f>
        <v>0</v>
      </c>
      <c r="P78" s="1" t="e">
        <f>SUM((2*M78)/O78)</f>
        <v>#DIV/0!</v>
      </c>
      <c r="Q78" s="1" t="e">
        <f t="shared" si="21"/>
        <v>#DIV/0!</v>
      </c>
    </row>
    <row r="79" spans="4:17" x14ac:dyDescent="0.25">
      <c r="D79" s="8"/>
      <c r="H79" s="1">
        <f>SUM(G79*$Z$9)</f>
        <v>0</v>
      </c>
      <c r="J79" s="1">
        <f>SUM(I79*$Z$9)</f>
        <v>0</v>
      </c>
      <c r="K79" s="1">
        <f t="shared" si="18"/>
        <v>0</v>
      </c>
      <c r="L79" s="1">
        <f t="shared" si="19"/>
        <v>0</v>
      </c>
      <c r="M79" s="1">
        <f t="shared" si="20"/>
        <v>0</v>
      </c>
      <c r="O79" s="1">
        <f>SUM(N79*$Z$11)</f>
        <v>0</v>
      </c>
      <c r="P79" s="1" t="e">
        <f>SUM((2*M79)/O79)</f>
        <v>#DIV/0!</v>
      </c>
      <c r="Q79" s="1" t="e">
        <f t="shared" si="21"/>
        <v>#DIV/0!</v>
      </c>
    </row>
    <row r="80" spans="4:17" x14ac:dyDescent="0.25">
      <c r="D80" s="8"/>
      <c r="H80" s="1">
        <f>SUM(G80*$Z$9)</f>
        <v>0</v>
      </c>
      <c r="J80" s="1">
        <f>SUM(I80*$Z$9)</f>
        <v>0</v>
      </c>
      <c r="K80" s="1">
        <f t="shared" si="18"/>
        <v>0</v>
      </c>
      <c r="L80" s="1">
        <f t="shared" si="19"/>
        <v>0</v>
      </c>
      <c r="M80" s="1">
        <f t="shared" si="20"/>
        <v>0</v>
      </c>
      <c r="O80" s="1">
        <f>SUM(N80*$Z$11)</f>
        <v>0</v>
      </c>
      <c r="P80" s="1" t="e">
        <f>SUM((2*M80)/O80)</f>
        <v>#DIV/0!</v>
      </c>
      <c r="Q80" s="1" t="e">
        <f t="shared" si="21"/>
        <v>#DIV/0!</v>
      </c>
    </row>
    <row r="81" spans="4:17" x14ac:dyDescent="0.25">
      <c r="D81" s="8"/>
      <c r="H81" s="1">
        <f>SUM(G81*$Z$9)</f>
        <v>0</v>
      </c>
      <c r="J81" s="1">
        <f>SUM(I81*$Z$9)</f>
        <v>0</v>
      </c>
      <c r="K81" s="1">
        <f t="shared" si="18"/>
        <v>0</v>
      </c>
      <c r="L81" s="1">
        <f t="shared" si="19"/>
        <v>0</v>
      </c>
      <c r="M81" s="1">
        <f t="shared" si="20"/>
        <v>0</v>
      </c>
      <c r="O81" s="1">
        <f>SUM(N81*$Z$11)</f>
        <v>0</v>
      </c>
      <c r="P81" s="1" t="e">
        <f>SUM((2*M81)/O81)</f>
        <v>#DIV/0!</v>
      </c>
      <c r="Q81" s="1" t="e">
        <f t="shared" si="21"/>
        <v>#DIV/0!</v>
      </c>
    </row>
    <row r="82" spans="4:17" x14ac:dyDescent="0.25">
      <c r="D82" s="8"/>
      <c r="H82" s="1">
        <f>SUM(G82*$Z$9)</f>
        <v>0</v>
      </c>
      <c r="J82" s="1">
        <f>SUM(I82*$Z$9)</f>
        <v>0</v>
      </c>
      <c r="K82" s="1">
        <f t="shared" si="18"/>
        <v>0</v>
      </c>
      <c r="L82" s="1">
        <f t="shared" si="19"/>
        <v>0</v>
      </c>
      <c r="M82" s="1">
        <f t="shared" si="20"/>
        <v>0</v>
      </c>
      <c r="O82" s="1">
        <f>SUM(N82*$Z$11)</f>
        <v>0</v>
      </c>
      <c r="P82" s="1" t="e">
        <f>SUM((2*M82)/O82)</f>
        <v>#DIV/0!</v>
      </c>
      <c r="Q82" s="1" t="e">
        <f t="shared" si="21"/>
        <v>#DIV/0!</v>
      </c>
    </row>
    <row r="83" spans="4:17" x14ac:dyDescent="0.25">
      <c r="D83" s="8"/>
      <c r="H83" s="1">
        <f>SUM(G83*$Z$9)</f>
        <v>0</v>
      </c>
      <c r="J83" s="1">
        <f>SUM(I83*$Z$9)</f>
        <v>0</v>
      </c>
      <c r="K83" s="1">
        <f t="shared" si="18"/>
        <v>0</v>
      </c>
      <c r="L83" s="1">
        <f t="shared" si="19"/>
        <v>0</v>
      </c>
      <c r="M83" s="1">
        <f t="shared" si="20"/>
        <v>0</v>
      </c>
      <c r="O83" s="1">
        <f>SUM(N83*$Z$11)</f>
        <v>0</v>
      </c>
      <c r="P83" s="1" t="e">
        <f>SUM((2*M83)/O83)</f>
        <v>#DIV/0!</v>
      </c>
      <c r="Q83" s="1" t="e">
        <f t="shared" si="21"/>
        <v>#DIV/0!</v>
      </c>
    </row>
    <row r="84" spans="4:17" x14ac:dyDescent="0.25">
      <c r="D84" s="8"/>
      <c r="H84" s="1">
        <f>SUM(G84*$Z$9)</f>
        <v>0</v>
      </c>
      <c r="J84" s="1">
        <f>SUM(I84*$Z$9)</f>
        <v>0</v>
      </c>
      <c r="K84" s="1">
        <f t="shared" si="18"/>
        <v>0</v>
      </c>
      <c r="L84" s="1">
        <f t="shared" si="19"/>
        <v>0</v>
      </c>
      <c r="M84" s="1">
        <f t="shared" si="20"/>
        <v>0</v>
      </c>
      <c r="O84" s="1">
        <f>SUM(N84*$Z$11)</f>
        <v>0</v>
      </c>
      <c r="P84" s="1" t="e">
        <f>SUM((2*M84)/O84)</f>
        <v>#DIV/0!</v>
      </c>
      <c r="Q84" s="1" t="e">
        <f t="shared" si="21"/>
        <v>#DIV/0!</v>
      </c>
    </row>
    <row r="85" spans="4:17" x14ac:dyDescent="0.25">
      <c r="D85" s="8"/>
      <c r="H85" s="1">
        <f>SUM(G85*$Z$9)</f>
        <v>0</v>
      </c>
      <c r="J85" s="1">
        <f>SUM(I85*$Z$9)</f>
        <v>0</v>
      </c>
      <c r="K85" s="1">
        <f t="shared" si="18"/>
        <v>0</v>
      </c>
      <c r="L85" s="1">
        <f t="shared" si="19"/>
        <v>0</v>
      </c>
      <c r="M85" s="1">
        <f t="shared" si="20"/>
        <v>0</v>
      </c>
      <c r="O85" s="1">
        <f>SUM(N85*$Z$11)</f>
        <v>0</v>
      </c>
      <c r="P85" s="1" t="e">
        <f>SUM((2*M85)/O85)</f>
        <v>#DIV/0!</v>
      </c>
      <c r="Q85" s="1" t="e">
        <f t="shared" si="21"/>
        <v>#DIV/0!</v>
      </c>
    </row>
    <row r="86" spans="4:17" x14ac:dyDescent="0.25">
      <c r="D86" s="8"/>
      <c r="H86" s="1">
        <f>SUM(G86*$Z$9)</f>
        <v>0</v>
      </c>
      <c r="J86" s="1">
        <f>SUM(I86*$Z$9)</f>
        <v>0</v>
      </c>
      <c r="K86" s="1">
        <f t="shared" si="18"/>
        <v>0</v>
      </c>
      <c r="L86" s="1">
        <f t="shared" si="19"/>
        <v>0</v>
      </c>
      <c r="M86" s="1">
        <f t="shared" si="20"/>
        <v>0</v>
      </c>
      <c r="O86" s="1">
        <f>SUM(N86*$Z$11)</f>
        <v>0</v>
      </c>
      <c r="P86" s="1" t="e">
        <f>SUM((2*M86)/O86)</f>
        <v>#DIV/0!</v>
      </c>
      <c r="Q86" s="1" t="e">
        <f t="shared" si="21"/>
        <v>#DIV/0!</v>
      </c>
    </row>
    <row r="87" spans="4:17" x14ac:dyDescent="0.25">
      <c r="D87" s="8"/>
      <c r="H87" s="1">
        <f>SUM(G87*$Z$9)</f>
        <v>0</v>
      </c>
      <c r="J87" s="1">
        <f>SUM(I87*$Z$9)</f>
        <v>0</v>
      </c>
      <c r="K87" s="1">
        <f t="shared" si="18"/>
        <v>0</v>
      </c>
      <c r="L87" s="1">
        <f t="shared" si="19"/>
        <v>0</v>
      </c>
      <c r="M87" s="1">
        <f t="shared" si="20"/>
        <v>0</v>
      </c>
      <c r="O87" s="1">
        <f>SUM(N87*$Z$11)</f>
        <v>0</v>
      </c>
      <c r="P87" s="1" t="e">
        <f>SUM((2*M87)/O87)</f>
        <v>#DIV/0!</v>
      </c>
      <c r="Q87" s="1" t="e">
        <f t="shared" si="21"/>
        <v>#DIV/0!</v>
      </c>
    </row>
    <row r="88" spans="4:17" x14ac:dyDescent="0.25">
      <c r="D88" s="8"/>
      <c r="H88" s="1">
        <f>SUM(G88*$Z$9)</f>
        <v>0</v>
      </c>
      <c r="J88" s="1">
        <f>SUM(I88*$Z$9)</f>
        <v>0</v>
      </c>
      <c r="K88" s="1">
        <f t="shared" si="18"/>
        <v>0</v>
      </c>
      <c r="L88" s="1">
        <f t="shared" si="19"/>
        <v>0</v>
      </c>
      <c r="M88" s="1">
        <f t="shared" si="20"/>
        <v>0</v>
      </c>
      <c r="O88" s="1">
        <f>SUM(N88*$Z$11)</f>
        <v>0</v>
      </c>
      <c r="P88" s="1" t="e">
        <f>SUM((2*M88)/O88)</f>
        <v>#DIV/0!</v>
      </c>
      <c r="Q88" s="1" t="e">
        <f t="shared" si="21"/>
        <v>#DIV/0!</v>
      </c>
    </row>
    <row r="89" spans="4:17" x14ac:dyDescent="0.25">
      <c r="D89" s="8"/>
      <c r="H89" s="1">
        <f>SUM(G89*$Z$9)</f>
        <v>0</v>
      </c>
      <c r="J89" s="1">
        <f>SUM(I89*$Z$9)</f>
        <v>0</v>
      </c>
      <c r="K89" s="1">
        <f t="shared" si="18"/>
        <v>0</v>
      </c>
      <c r="L89" s="1">
        <f t="shared" si="19"/>
        <v>0</v>
      </c>
      <c r="M89" s="1">
        <f t="shared" si="20"/>
        <v>0</v>
      </c>
      <c r="O89" s="1">
        <f>SUM(N89*$Z$11)</f>
        <v>0</v>
      </c>
      <c r="P89" s="1" t="e">
        <f>SUM((2*M89)/O89)</f>
        <v>#DIV/0!</v>
      </c>
      <c r="Q89" s="1" t="e">
        <f t="shared" si="21"/>
        <v>#DIV/0!</v>
      </c>
    </row>
    <row r="90" spans="4:17" x14ac:dyDescent="0.25">
      <c r="D90" s="8"/>
      <c r="H90" s="1">
        <f>SUM(G90*$Z$9)</f>
        <v>0</v>
      </c>
      <c r="J90" s="1">
        <f>SUM(I90*$Z$9)</f>
        <v>0</v>
      </c>
      <c r="K90" s="1">
        <f t="shared" si="18"/>
        <v>0</v>
      </c>
      <c r="L90" s="1">
        <f t="shared" si="19"/>
        <v>0</v>
      </c>
      <c r="M90" s="1">
        <f t="shared" si="20"/>
        <v>0</v>
      </c>
      <c r="O90" s="1">
        <f>SUM(N90*$Z$11)</f>
        <v>0</v>
      </c>
      <c r="P90" s="1" t="e">
        <f>SUM((2*M90)/O90)</f>
        <v>#DIV/0!</v>
      </c>
      <c r="Q90" s="1" t="e">
        <f t="shared" si="21"/>
        <v>#DIV/0!</v>
      </c>
    </row>
    <row r="91" spans="4:17" x14ac:dyDescent="0.25">
      <c r="D91" s="8"/>
      <c r="H91" s="1">
        <f>SUM(G91*$Z$9)</f>
        <v>0</v>
      </c>
      <c r="J91" s="1">
        <f>SUM(I91*$Z$9)</f>
        <v>0</v>
      </c>
      <c r="K91" s="1">
        <f t="shared" si="18"/>
        <v>0</v>
      </c>
      <c r="L91" s="1">
        <f t="shared" si="19"/>
        <v>0</v>
      </c>
      <c r="M91" s="1">
        <f t="shared" si="20"/>
        <v>0</v>
      </c>
      <c r="O91" s="1">
        <f>SUM(N91*$Z$11)</f>
        <v>0</v>
      </c>
      <c r="P91" s="1" t="e">
        <f>SUM((2*M91)/O91)</f>
        <v>#DIV/0!</v>
      </c>
      <c r="Q91" s="1" t="e">
        <f t="shared" si="21"/>
        <v>#DIV/0!</v>
      </c>
    </row>
    <row r="92" spans="4:17" x14ac:dyDescent="0.25">
      <c r="D92" s="8"/>
      <c r="H92" s="1">
        <f>SUM(G92*$Z$9)</f>
        <v>0</v>
      </c>
      <c r="J92" s="1">
        <f>SUM(I92*$Z$9)</f>
        <v>0</v>
      </c>
      <c r="K92" s="1">
        <f t="shared" si="18"/>
        <v>0</v>
      </c>
      <c r="L92" s="1">
        <f t="shared" si="19"/>
        <v>0</v>
      </c>
      <c r="M92" s="1">
        <f t="shared" si="20"/>
        <v>0</v>
      </c>
      <c r="O92" s="1">
        <f>SUM(N92*$Z$11)</f>
        <v>0</v>
      </c>
      <c r="P92" s="1" t="e">
        <f>SUM((2*M92)/O92)</f>
        <v>#DIV/0!</v>
      </c>
      <c r="Q92" s="1" t="e">
        <f t="shared" si="21"/>
        <v>#DIV/0!</v>
      </c>
    </row>
    <row r="93" spans="4:17" x14ac:dyDescent="0.25">
      <c r="D93" s="8"/>
      <c r="H93" s="1">
        <f>SUM(G93*$Z$9)</f>
        <v>0</v>
      </c>
      <c r="J93" s="1">
        <f>SUM(I93*$Z$9)</f>
        <v>0</v>
      </c>
      <c r="K93" s="1">
        <f t="shared" si="18"/>
        <v>0</v>
      </c>
      <c r="L93" s="1">
        <f t="shared" si="19"/>
        <v>0</v>
      </c>
      <c r="M93" s="1">
        <f t="shared" si="20"/>
        <v>0</v>
      </c>
      <c r="O93" s="1">
        <f>SUM(N93*$Z$11)</f>
        <v>0</v>
      </c>
      <c r="P93" s="1" t="e">
        <f>SUM((2*M93)/O93)</f>
        <v>#DIV/0!</v>
      </c>
      <c r="Q93" s="1" t="e">
        <f t="shared" si="21"/>
        <v>#DIV/0!</v>
      </c>
    </row>
    <row r="94" spans="4:17" x14ac:dyDescent="0.25">
      <c r="D94" s="8"/>
      <c r="H94" s="1">
        <f>SUM(G94*$Z$9)</f>
        <v>0</v>
      </c>
      <c r="J94" s="1">
        <f>SUM(I94*$Z$9)</f>
        <v>0</v>
      </c>
      <c r="K94" s="1">
        <f t="shared" si="18"/>
        <v>0</v>
      </c>
      <c r="L94" s="1">
        <f t="shared" si="19"/>
        <v>0</v>
      </c>
      <c r="M94" s="1">
        <f t="shared" si="20"/>
        <v>0</v>
      </c>
      <c r="O94" s="1">
        <f>SUM(N94*$Z$11)</f>
        <v>0</v>
      </c>
      <c r="P94" s="1" t="e">
        <f>SUM((2*M94)/O94)</f>
        <v>#DIV/0!</v>
      </c>
      <c r="Q94" s="1" t="e">
        <f t="shared" si="21"/>
        <v>#DIV/0!</v>
      </c>
    </row>
    <row r="95" spans="4:17" x14ac:dyDescent="0.25">
      <c r="D95" s="8"/>
      <c r="H95" s="1">
        <f>SUM(G95*$Z$9)</f>
        <v>0</v>
      </c>
      <c r="J95" s="1">
        <f>SUM(I95*$Z$9)</f>
        <v>0</v>
      </c>
      <c r="K95" s="1">
        <f t="shared" si="18"/>
        <v>0</v>
      </c>
      <c r="L95" s="1">
        <f t="shared" si="19"/>
        <v>0</v>
      </c>
      <c r="M95" s="1">
        <f t="shared" si="20"/>
        <v>0</v>
      </c>
      <c r="O95" s="1">
        <f>SUM(N95*$Z$11)</f>
        <v>0</v>
      </c>
      <c r="P95" s="1" t="e">
        <f>SUM((2*M95)/O95)</f>
        <v>#DIV/0!</v>
      </c>
      <c r="Q95" s="1" t="e">
        <f t="shared" si="21"/>
        <v>#DIV/0!</v>
      </c>
    </row>
    <row r="96" spans="4:17" x14ac:dyDescent="0.25">
      <c r="D96" s="8"/>
      <c r="H96" s="1">
        <f>SUM(G96*$Z$9)</f>
        <v>0</v>
      </c>
      <c r="J96" s="1">
        <f>SUM(I96*$Z$9)</f>
        <v>0</v>
      </c>
      <c r="K96" s="1">
        <f t="shared" si="18"/>
        <v>0</v>
      </c>
      <c r="L96" s="1">
        <f t="shared" si="19"/>
        <v>0</v>
      </c>
      <c r="M96" s="1">
        <f t="shared" si="20"/>
        <v>0</v>
      </c>
      <c r="O96" s="1">
        <f>SUM(N96*$Z$11)</f>
        <v>0</v>
      </c>
      <c r="P96" s="1" t="e">
        <f>SUM((2*M96)/O96)</f>
        <v>#DIV/0!</v>
      </c>
      <c r="Q96" s="1" t="e">
        <f t="shared" si="21"/>
        <v>#DIV/0!</v>
      </c>
    </row>
    <row r="97" spans="4:17" x14ac:dyDescent="0.25">
      <c r="D97" s="8"/>
      <c r="H97" s="1">
        <f>SUM(G97*$Z$9)</f>
        <v>0</v>
      </c>
      <c r="J97" s="1">
        <f>SUM(I97*$Z$9)</f>
        <v>0</v>
      </c>
      <c r="K97" s="1">
        <f t="shared" si="18"/>
        <v>0</v>
      </c>
      <c r="L97" s="1">
        <f t="shared" si="19"/>
        <v>0</v>
      </c>
      <c r="M97" s="1">
        <f t="shared" si="20"/>
        <v>0</v>
      </c>
      <c r="O97" s="1">
        <f>SUM(N97*$Z$11)</f>
        <v>0</v>
      </c>
      <c r="P97" s="1" t="e">
        <f>SUM((2*M97)/O97)</f>
        <v>#DIV/0!</v>
      </c>
      <c r="Q97" s="1" t="e">
        <f t="shared" si="21"/>
        <v>#DIV/0!</v>
      </c>
    </row>
    <row r="98" spans="4:17" x14ac:dyDescent="0.25">
      <c r="D98" s="8"/>
      <c r="H98" s="1">
        <f>SUM(G98*$Z$9)</f>
        <v>0</v>
      </c>
      <c r="J98" s="1">
        <f>SUM(I98*$Z$9)</f>
        <v>0</v>
      </c>
      <c r="K98" s="1">
        <f t="shared" si="18"/>
        <v>0</v>
      </c>
      <c r="L98" s="1">
        <f t="shared" si="19"/>
        <v>0</v>
      </c>
      <c r="M98" s="1">
        <f t="shared" si="20"/>
        <v>0</v>
      </c>
      <c r="O98" s="1">
        <f>SUM(N98*$Z$11)</f>
        <v>0</v>
      </c>
      <c r="P98" s="1" t="e">
        <f>SUM((2*M98)/O98)</f>
        <v>#DIV/0!</v>
      </c>
      <c r="Q98" s="1" t="e">
        <f t="shared" si="21"/>
        <v>#DIV/0!</v>
      </c>
    </row>
    <row r="99" spans="4:17" x14ac:dyDescent="0.25">
      <c r="D99" s="8"/>
      <c r="H99" s="1">
        <f>SUM(G99*$Z$9)</f>
        <v>0</v>
      </c>
      <c r="J99" s="1">
        <f>SUM(I99*$Z$9)</f>
        <v>0</v>
      </c>
      <c r="K99" s="1">
        <f t="shared" si="18"/>
        <v>0</v>
      </c>
      <c r="L99" s="1">
        <f t="shared" si="19"/>
        <v>0</v>
      </c>
      <c r="M99" s="1">
        <f t="shared" si="20"/>
        <v>0</v>
      </c>
      <c r="O99" s="1">
        <f>SUM(N99*$Z$11)</f>
        <v>0</v>
      </c>
      <c r="P99" s="1" t="e">
        <f>SUM((2*M99)/O99)</f>
        <v>#DIV/0!</v>
      </c>
      <c r="Q99" s="1" t="e">
        <f t="shared" si="21"/>
        <v>#DIV/0!</v>
      </c>
    </row>
    <row r="100" spans="4:17" x14ac:dyDescent="0.25">
      <c r="D100" s="8"/>
      <c r="H100" s="1">
        <f>SUM(G100*$Z$9)</f>
        <v>0</v>
      </c>
      <c r="J100" s="1">
        <f>SUM(I100*$Z$9)</f>
        <v>0</v>
      </c>
      <c r="K100" s="1">
        <f t="shared" si="18"/>
        <v>0</v>
      </c>
      <c r="L100" s="1">
        <f t="shared" si="19"/>
        <v>0</v>
      </c>
      <c r="M100" s="1">
        <f t="shared" si="20"/>
        <v>0</v>
      </c>
      <c r="O100" s="1">
        <f>SUM(N100*$Z$11)</f>
        <v>0</v>
      </c>
      <c r="P100" s="1" t="e">
        <f>SUM((2*M100)/O100)</f>
        <v>#DIV/0!</v>
      </c>
      <c r="Q100" s="1" t="e">
        <f t="shared" si="21"/>
        <v>#DIV/0!</v>
      </c>
    </row>
    <row r="101" spans="4:17" x14ac:dyDescent="0.25">
      <c r="D101" s="8"/>
      <c r="H101" s="1">
        <f>SUM(G101*$Z$9)</f>
        <v>0</v>
      </c>
      <c r="J101" s="1">
        <f>SUM(I101*$Z$9)</f>
        <v>0</v>
      </c>
      <c r="K101" s="1">
        <f t="shared" si="18"/>
        <v>0</v>
      </c>
      <c r="L101" s="1">
        <f t="shared" si="19"/>
        <v>0</v>
      </c>
      <c r="M101" s="1">
        <f t="shared" si="20"/>
        <v>0</v>
      </c>
      <c r="O101" s="1">
        <f>SUM(N101*$Z$11)</f>
        <v>0</v>
      </c>
      <c r="P101" s="1" t="e">
        <f>SUM((2*M101)/O101)</f>
        <v>#DIV/0!</v>
      </c>
      <c r="Q101" s="1" t="e">
        <f t="shared" si="21"/>
        <v>#DIV/0!</v>
      </c>
    </row>
    <row r="102" spans="4:17" x14ac:dyDescent="0.25">
      <c r="D102" s="8"/>
      <c r="H102" s="1">
        <f>SUM(G102*$Z$9)</f>
        <v>0</v>
      </c>
      <c r="J102" s="1">
        <f>SUM(I102*$Z$9)</f>
        <v>0</v>
      </c>
      <c r="K102" s="1">
        <f t="shared" si="18"/>
        <v>0</v>
      </c>
      <c r="L102" s="1">
        <f t="shared" si="19"/>
        <v>0</v>
      </c>
      <c r="M102" s="1">
        <f t="shared" si="20"/>
        <v>0</v>
      </c>
      <c r="O102" s="1">
        <f>SUM(N102*$Z$11)</f>
        <v>0</v>
      </c>
      <c r="P102" s="1" t="e">
        <f>SUM((2*M102)/O102)</f>
        <v>#DIV/0!</v>
      </c>
      <c r="Q102" s="1" t="e">
        <f t="shared" si="21"/>
        <v>#DIV/0!</v>
      </c>
    </row>
    <row r="103" spans="4:17" x14ac:dyDescent="0.25">
      <c r="D103" s="8"/>
      <c r="H103" s="1">
        <f>SUM(G103*$Z$9)</f>
        <v>0</v>
      </c>
      <c r="J103" s="1">
        <f>SUM(I103*$Z$9)</f>
        <v>0</v>
      </c>
      <c r="K103" s="1">
        <f t="shared" si="18"/>
        <v>0</v>
      </c>
      <c r="L103" s="1">
        <f t="shared" si="19"/>
        <v>0</v>
      </c>
      <c r="M103" s="1">
        <f t="shared" si="20"/>
        <v>0</v>
      </c>
      <c r="O103" s="1">
        <f>SUM(N103*$Z$11)</f>
        <v>0</v>
      </c>
      <c r="P103" s="1" t="e">
        <f>SUM((2*M103)/O103)</f>
        <v>#DIV/0!</v>
      </c>
      <c r="Q103" s="1" t="e">
        <f t="shared" si="21"/>
        <v>#DIV/0!</v>
      </c>
    </row>
    <row r="104" spans="4:17" x14ac:dyDescent="0.25">
      <c r="D104" s="8"/>
      <c r="H104" s="1">
        <f>SUM(G104*$Z$9)</f>
        <v>0</v>
      </c>
      <c r="J104" s="1">
        <f>SUM(I104*$Z$9)</f>
        <v>0</v>
      </c>
      <c r="K104" s="1">
        <f t="shared" si="18"/>
        <v>0</v>
      </c>
      <c r="L104" s="1">
        <f t="shared" si="19"/>
        <v>0</v>
      </c>
      <c r="M104" s="1">
        <f t="shared" si="20"/>
        <v>0</v>
      </c>
      <c r="O104" s="1">
        <f>SUM(N104*$Z$11)</f>
        <v>0</v>
      </c>
      <c r="P104" s="1" t="e">
        <f>SUM((2*M104)/O104)</f>
        <v>#DIV/0!</v>
      </c>
      <c r="Q104" s="1" t="e">
        <f t="shared" si="21"/>
        <v>#DIV/0!</v>
      </c>
    </row>
    <row r="105" spans="4:17" x14ac:dyDescent="0.25">
      <c r="D105" s="8"/>
      <c r="H105" s="1">
        <f>SUM(G105*$Z$9)</f>
        <v>0</v>
      </c>
      <c r="J105" s="1">
        <f>SUM(I105*$Z$9)</f>
        <v>0</v>
      </c>
      <c r="K105" s="1">
        <f t="shared" si="18"/>
        <v>0</v>
      </c>
      <c r="L105" s="1">
        <f t="shared" si="19"/>
        <v>0</v>
      </c>
      <c r="M105" s="1">
        <f t="shared" si="20"/>
        <v>0</v>
      </c>
      <c r="O105" s="1">
        <f>SUM(N105*$Z$11)</f>
        <v>0</v>
      </c>
      <c r="P105" s="1" t="e">
        <f>SUM((2*M105)/O105)</f>
        <v>#DIV/0!</v>
      </c>
      <c r="Q105" s="1" t="e">
        <f t="shared" si="21"/>
        <v>#DIV/0!</v>
      </c>
    </row>
    <row r="106" spans="4:17" x14ac:dyDescent="0.25">
      <c r="D106" s="8"/>
      <c r="H106" s="1">
        <f>SUM(G106*$Z$9)</f>
        <v>0</v>
      </c>
      <c r="J106" s="1">
        <f>SUM(I106*$Z$9)</f>
        <v>0</v>
      </c>
      <c r="K106" s="1">
        <f t="shared" si="18"/>
        <v>0</v>
      </c>
      <c r="L106" s="1">
        <f t="shared" si="19"/>
        <v>0</v>
      </c>
      <c r="M106" s="1">
        <f t="shared" si="20"/>
        <v>0</v>
      </c>
      <c r="O106" s="1">
        <f>SUM(N106*$Z$11)</f>
        <v>0</v>
      </c>
      <c r="P106" s="1" t="e">
        <f>SUM((2*M106)/O106)</f>
        <v>#DIV/0!</v>
      </c>
      <c r="Q106" s="1" t="e">
        <f t="shared" si="21"/>
        <v>#DIV/0!</v>
      </c>
    </row>
    <row r="107" spans="4:17" x14ac:dyDescent="0.25">
      <c r="D107" s="8"/>
      <c r="H107" s="1">
        <f>SUM(G107*$Z$9)</f>
        <v>0</v>
      </c>
      <c r="J107" s="1">
        <f>SUM(I107*$Z$9)</f>
        <v>0</v>
      </c>
      <c r="K107" s="1">
        <f t="shared" si="18"/>
        <v>0</v>
      </c>
      <c r="L107" s="1">
        <f t="shared" si="19"/>
        <v>0</v>
      </c>
      <c r="M107" s="1">
        <f t="shared" si="20"/>
        <v>0</v>
      </c>
      <c r="O107" s="1">
        <f>SUM(N107*$Z$11)</f>
        <v>0</v>
      </c>
      <c r="P107" s="1" t="e">
        <f>SUM((2*M107)/O107)</f>
        <v>#DIV/0!</v>
      </c>
      <c r="Q107" s="1" t="e">
        <f t="shared" si="21"/>
        <v>#DIV/0!</v>
      </c>
    </row>
    <row r="108" spans="4:17" x14ac:dyDescent="0.25">
      <c r="D108" s="8"/>
      <c r="H108" s="1">
        <f>SUM(G108*$Z$9)</f>
        <v>0</v>
      </c>
      <c r="J108" s="1">
        <f>SUM(I108*$Z$9)</f>
        <v>0</v>
      </c>
      <c r="K108" s="1">
        <f t="shared" si="18"/>
        <v>0</v>
      </c>
      <c r="L108" s="1">
        <f t="shared" si="19"/>
        <v>0</v>
      </c>
      <c r="M108" s="1">
        <f t="shared" si="20"/>
        <v>0</v>
      </c>
      <c r="O108" s="1">
        <f>SUM(N108*$Z$11)</f>
        <v>0</v>
      </c>
      <c r="P108" s="1" t="e">
        <f>SUM((2*M108)/O108)</f>
        <v>#DIV/0!</v>
      </c>
      <c r="Q108" s="1" t="e">
        <f t="shared" si="21"/>
        <v>#DIV/0!</v>
      </c>
    </row>
    <row r="109" spans="4:17" x14ac:dyDescent="0.25">
      <c r="D109" s="8"/>
      <c r="H109" s="1">
        <f>SUM(G109*$Z$9)</f>
        <v>0</v>
      </c>
      <c r="J109" s="1">
        <f>SUM(I109*$Z$9)</f>
        <v>0</v>
      </c>
      <c r="K109" s="1">
        <f t="shared" si="18"/>
        <v>0</v>
      </c>
      <c r="L109" s="1">
        <f t="shared" si="19"/>
        <v>0</v>
      </c>
      <c r="M109" s="1">
        <f t="shared" si="20"/>
        <v>0</v>
      </c>
      <c r="O109" s="1">
        <f>SUM(N109*$Z$11)</f>
        <v>0</v>
      </c>
      <c r="P109" s="1" t="e">
        <f>SUM((2*M109)/O109)</f>
        <v>#DIV/0!</v>
      </c>
      <c r="Q109" s="1" t="e">
        <f t="shared" si="21"/>
        <v>#DIV/0!</v>
      </c>
    </row>
    <row r="110" spans="4:17" x14ac:dyDescent="0.25">
      <c r="D110" s="8"/>
      <c r="H110" s="1">
        <f>SUM(G110*$Z$9)</f>
        <v>0</v>
      </c>
      <c r="J110" s="1">
        <f>SUM(I110*$Z$9)</f>
        <v>0</v>
      </c>
      <c r="K110" s="1">
        <f t="shared" si="18"/>
        <v>0</v>
      </c>
      <c r="L110" s="1">
        <f t="shared" si="19"/>
        <v>0</v>
      </c>
      <c r="M110" s="1">
        <f t="shared" si="20"/>
        <v>0</v>
      </c>
      <c r="O110" s="1">
        <f>SUM(N110*$Z$11)</f>
        <v>0</v>
      </c>
      <c r="P110" s="1" t="e">
        <f>SUM((2*M110)/O110)</f>
        <v>#DIV/0!</v>
      </c>
      <c r="Q110" s="1" t="e">
        <f t="shared" si="21"/>
        <v>#DIV/0!</v>
      </c>
    </row>
    <row r="111" spans="4:17" x14ac:dyDescent="0.25">
      <c r="D111" s="8"/>
      <c r="H111" s="1">
        <f>SUM(G111*$Z$9)</f>
        <v>0</v>
      </c>
      <c r="J111" s="1">
        <f>SUM(I111*$Z$9)</f>
        <v>0</v>
      </c>
      <c r="K111" s="1">
        <f t="shared" si="18"/>
        <v>0</v>
      </c>
      <c r="L111" s="1">
        <f t="shared" si="19"/>
        <v>0</v>
      </c>
      <c r="M111" s="1">
        <f t="shared" si="20"/>
        <v>0</v>
      </c>
      <c r="O111" s="1">
        <f>SUM(N111*$Z$11)</f>
        <v>0</v>
      </c>
      <c r="P111" s="1" t="e">
        <f>SUM((2*M111)/O111)</f>
        <v>#DIV/0!</v>
      </c>
      <c r="Q111" s="1" t="e">
        <f t="shared" si="21"/>
        <v>#DIV/0!</v>
      </c>
    </row>
    <row r="112" spans="4:17" x14ac:dyDescent="0.25">
      <c r="D112" s="8"/>
      <c r="H112" s="1">
        <f>SUM(G112*$Z$9)</f>
        <v>0</v>
      </c>
      <c r="J112" s="1">
        <f>SUM(I112*$Z$9)</f>
        <v>0</v>
      </c>
      <c r="K112" s="1">
        <f t="shared" si="18"/>
        <v>0</v>
      </c>
      <c r="L112" s="1">
        <f t="shared" si="19"/>
        <v>0</v>
      </c>
      <c r="M112" s="1">
        <f t="shared" si="20"/>
        <v>0</v>
      </c>
      <c r="O112" s="1">
        <f>SUM(N112*$Z$11)</f>
        <v>0</v>
      </c>
      <c r="P112" s="1" t="e">
        <f>SUM((2*M112)/O112)</f>
        <v>#DIV/0!</v>
      </c>
      <c r="Q112" s="1" t="e">
        <f t="shared" si="21"/>
        <v>#DIV/0!</v>
      </c>
    </row>
    <row r="113" spans="4:17" x14ac:dyDescent="0.25">
      <c r="D113" s="8"/>
      <c r="H113" s="1">
        <f>SUM(G113*$Z$9)</f>
        <v>0</v>
      </c>
      <c r="J113" s="1">
        <f>SUM(I113*$Z$9)</f>
        <v>0</v>
      </c>
      <c r="K113" s="1">
        <f t="shared" si="18"/>
        <v>0</v>
      </c>
      <c r="L113" s="1">
        <f t="shared" si="19"/>
        <v>0</v>
      </c>
      <c r="M113" s="1">
        <f t="shared" si="20"/>
        <v>0</v>
      </c>
      <c r="O113" s="1">
        <f>SUM(N113*$Z$11)</f>
        <v>0</v>
      </c>
      <c r="P113" s="1" t="e">
        <f>SUM((2*M113)/O113)</f>
        <v>#DIV/0!</v>
      </c>
      <c r="Q113" s="1" t="e">
        <f t="shared" si="21"/>
        <v>#DIV/0!</v>
      </c>
    </row>
    <row r="114" spans="4:17" x14ac:dyDescent="0.25">
      <c r="D114" s="8"/>
      <c r="H114" s="1">
        <f>SUM(G114*$Z$9)</f>
        <v>0</v>
      </c>
      <c r="J114" s="1">
        <f>SUM(I114*$Z$9)</f>
        <v>0</v>
      </c>
      <c r="K114" s="1">
        <f t="shared" si="18"/>
        <v>0</v>
      </c>
      <c r="L114" s="1">
        <f t="shared" si="19"/>
        <v>0</v>
      </c>
      <c r="M114" s="1">
        <f t="shared" si="20"/>
        <v>0</v>
      </c>
      <c r="O114" s="1">
        <f>SUM(N114*$Z$11)</f>
        <v>0</v>
      </c>
      <c r="P114" s="1" t="e">
        <f>SUM((2*M114)/O114)</f>
        <v>#DIV/0!</v>
      </c>
      <c r="Q114" s="1" t="e">
        <f t="shared" si="21"/>
        <v>#DIV/0!</v>
      </c>
    </row>
    <row r="115" spans="4:17" x14ac:dyDescent="0.25">
      <c r="D115" s="8"/>
      <c r="H115" s="1">
        <f>SUM(G115*$Z$9)</f>
        <v>0</v>
      </c>
      <c r="J115" s="1">
        <f>SUM(I115*$Z$9)</f>
        <v>0</v>
      </c>
      <c r="K115" s="1">
        <f t="shared" si="18"/>
        <v>0</v>
      </c>
      <c r="L115" s="1">
        <f t="shared" si="19"/>
        <v>0</v>
      </c>
      <c r="M115" s="1">
        <f t="shared" si="20"/>
        <v>0</v>
      </c>
      <c r="O115" s="1">
        <f>SUM(N115*$Z$11)</f>
        <v>0</v>
      </c>
      <c r="P115" s="1" t="e">
        <f>SUM((2*M115)/O115)</f>
        <v>#DIV/0!</v>
      </c>
      <c r="Q115" s="1" t="e">
        <f t="shared" si="21"/>
        <v>#DIV/0!</v>
      </c>
    </row>
    <row r="116" spans="4:17" x14ac:dyDescent="0.25">
      <c r="D116" s="8"/>
      <c r="H116" s="1">
        <f>SUM(G116*$Z$9)</f>
        <v>0</v>
      </c>
      <c r="J116" s="1">
        <f>SUM(I116*$Z$9)</f>
        <v>0</v>
      </c>
      <c r="K116" s="1">
        <f t="shared" si="18"/>
        <v>0</v>
      </c>
      <c r="L116" s="1">
        <f t="shared" si="19"/>
        <v>0</v>
      </c>
      <c r="M116" s="1">
        <f t="shared" si="20"/>
        <v>0</v>
      </c>
      <c r="O116" s="1">
        <f>SUM(N116*$Z$11)</f>
        <v>0</v>
      </c>
      <c r="P116" s="1" t="e">
        <f>SUM((2*M116)/O116)</f>
        <v>#DIV/0!</v>
      </c>
      <c r="Q116" s="1" t="e">
        <f t="shared" si="21"/>
        <v>#DIV/0!</v>
      </c>
    </row>
    <row r="117" spans="4:17" x14ac:dyDescent="0.25">
      <c r="D117" s="8"/>
      <c r="H117" s="1">
        <f>SUM(G117*$Z$9)</f>
        <v>0</v>
      </c>
      <c r="J117" s="1">
        <f>SUM(I117*$Z$9)</f>
        <v>0</v>
      </c>
      <c r="K117" s="1">
        <f t="shared" si="18"/>
        <v>0</v>
      </c>
      <c r="L117" s="1">
        <f t="shared" si="19"/>
        <v>0</v>
      </c>
      <c r="M117" s="1">
        <f t="shared" si="20"/>
        <v>0</v>
      </c>
      <c r="O117" s="1">
        <f>SUM(N117*$Z$11)</f>
        <v>0</v>
      </c>
      <c r="P117" s="1" t="e">
        <f>SUM((2*M117)/O117)</f>
        <v>#DIV/0!</v>
      </c>
      <c r="Q117" s="1" t="e">
        <f t="shared" si="21"/>
        <v>#DIV/0!</v>
      </c>
    </row>
    <row r="118" spans="4:17" x14ac:dyDescent="0.25">
      <c r="D118" s="8"/>
      <c r="H118" s="1">
        <f>SUM(G118*$Z$9)</f>
        <v>0</v>
      </c>
      <c r="J118" s="1">
        <f>SUM(I118*$Z$9)</f>
        <v>0</v>
      </c>
      <c r="K118" s="1">
        <f t="shared" si="18"/>
        <v>0</v>
      </c>
      <c r="L118" s="1">
        <f t="shared" si="19"/>
        <v>0</v>
      </c>
      <c r="M118" s="1">
        <f t="shared" si="20"/>
        <v>0</v>
      </c>
      <c r="O118" s="1">
        <f>SUM(N118*$Z$11)</f>
        <v>0</v>
      </c>
      <c r="P118" s="1" t="e">
        <f>SUM((2*M118)/O118)</f>
        <v>#DIV/0!</v>
      </c>
      <c r="Q118" s="1" t="e">
        <f t="shared" si="21"/>
        <v>#DIV/0!</v>
      </c>
    </row>
    <row r="119" spans="4:17" x14ac:dyDescent="0.25">
      <c r="D119" s="8"/>
      <c r="H119" s="1">
        <f>SUM(G119*$Z$9)</f>
        <v>0</v>
      </c>
      <c r="J119" s="1">
        <f>SUM(I119*$Z$9)</f>
        <v>0</v>
      </c>
      <c r="K119" s="1">
        <f t="shared" si="18"/>
        <v>0</v>
      </c>
      <c r="L119" s="1">
        <f t="shared" si="19"/>
        <v>0</v>
      </c>
      <c r="M119" s="1">
        <f t="shared" si="20"/>
        <v>0</v>
      </c>
      <c r="O119" s="1">
        <f>SUM(N119*$Z$11)</f>
        <v>0</v>
      </c>
      <c r="P119" s="1" t="e">
        <f>SUM((2*M119)/O119)</f>
        <v>#DIV/0!</v>
      </c>
      <c r="Q119" s="1" t="e">
        <f t="shared" si="21"/>
        <v>#DIV/0!</v>
      </c>
    </row>
    <row r="120" spans="4:17" x14ac:dyDescent="0.25">
      <c r="D120" s="8"/>
      <c r="H120" s="1">
        <f>SUM(G120*$Z$9)</f>
        <v>0</v>
      </c>
      <c r="J120" s="1">
        <f>SUM(I120*$Z$9)</f>
        <v>0</v>
      </c>
      <c r="K120" s="1">
        <f t="shared" si="18"/>
        <v>0</v>
      </c>
      <c r="L120" s="1">
        <f t="shared" si="19"/>
        <v>0</v>
      </c>
      <c r="M120" s="1">
        <f t="shared" si="20"/>
        <v>0</v>
      </c>
      <c r="O120" s="1">
        <f>SUM(N120*$Z$11)</f>
        <v>0</v>
      </c>
      <c r="P120" s="1" t="e">
        <f>SUM((2*M120)/O120)</f>
        <v>#DIV/0!</v>
      </c>
      <c r="Q120" s="1" t="e">
        <f t="shared" si="21"/>
        <v>#DIV/0!</v>
      </c>
    </row>
    <row r="121" spans="4:17" x14ac:dyDescent="0.25">
      <c r="D121" s="8"/>
      <c r="H121" s="1">
        <f>SUM(G121*$Z$9)</f>
        <v>0</v>
      </c>
      <c r="J121" s="1">
        <f>SUM(I121*$Z$9)</f>
        <v>0</v>
      </c>
      <c r="K121" s="1">
        <f t="shared" si="18"/>
        <v>0</v>
      </c>
      <c r="L121" s="1">
        <f t="shared" si="19"/>
        <v>0</v>
      </c>
      <c r="M121" s="1">
        <f t="shared" si="20"/>
        <v>0</v>
      </c>
      <c r="O121" s="1">
        <f>SUM(N121*$Z$11)</f>
        <v>0</v>
      </c>
      <c r="P121" s="1" t="e">
        <f>SUM((2*M121)/O121)</f>
        <v>#DIV/0!</v>
      </c>
      <c r="Q121" s="1" t="e">
        <f t="shared" si="21"/>
        <v>#DIV/0!</v>
      </c>
    </row>
    <row r="122" spans="4:17" x14ac:dyDescent="0.25">
      <c r="D122" s="8"/>
      <c r="H122" s="1">
        <f>SUM(G122*$Z$9)</f>
        <v>0</v>
      </c>
      <c r="J122" s="1">
        <f>SUM(I122*$Z$9)</f>
        <v>0</v>
      </c>
      <c r="K122" s="1">
        <f t="shared" si="18"/>
        <v>0</v>
      </c>
      <c r="L122" s="1">
        <f t="shared" si="19"/>
        <v>0</v>
      </c>
      <c r="M122" s="1">
        <f t="shared" si="20"/>
        <v>0</v>
      </c>
      <c r="O122" s="1">
        <f>SUM(N122*$Z$11)</f>
        <v>0</v>
      </c>
      <c r="P122" s="1" t="e">
        <f>SUM((2*M122)/O122)</f>
        <v>#DIV/0!</v>
      </c>
      <c r="Q122" s="1" t="e">
        <f t="shared" si="21"/>
        <v>#DIV/0!</v>
      </c>
    </row>
    <row r="123" spans="4:17" x14ac:dyDescent="0.25">
      <c r="D123" s="8"/>
      <c r="H123" s="1">
        <f>SUM(G123*$Z$9)</f>
        <v>0</v>
      </c>
      <c r="J123" s="1">
        <f>SUM(I123*$Z$9)</f>
        <v>0</v>
      </c>
      <c r="K123" s="1">
        <f t="shared" si="18"/>
        <v>0</v>
      </c>
      <c r="L123" s="1">
        <f t="shared" si="19"/>
        <v>0</v>
      </c>
      <c r="M123" s="1">
        <f t="shared" si="20"/>
        <v>0</v>
      </c>
      <c r="O123" s="1">
        <f>SUM(N123*$Z$11)</f>
        <v>0</v>
      </c>
      <c r="P123" s="1" t="e">
        <f>SUM((2*M123)/O123)</f>
        <v>#DIV/0!</v>
      </c>
      <c r="Q123" s="1" t="e">
        <f t="shared" si="21"/>
        <v>#DIV/0!</v>
      </c>
    </row>
    <row r="124" spans="4:17" x14ac:dyDescent="0.25">
      <c r="D124" s="8"/>
      <c r="H124" s="1">
        <f>SUM(G124*$Z$9)</f>
        <v>0</v>
      </c>
      <c r="J124" s="1">
        <f>SUM(I124*$Z$9)</f>
        <v>0</v>
      </c>
      <c r="K124" s="1">
        <f t="shared" si="18"/>
        <v>0</v>
      </c>
      <c r="L124" s="1">
        <f t="shared" si="19"/>
        <v>0</v>
      </c>
      <c r="M124" s="1">
        <f t="shared" si="20"/>
        <v>0</v>
      </c>
      <c r="O124" s="1">
        <f>SUM(N124*$Z$11)</f>
        <v>0</v>
      </c>
      <c r="P124" s="1" t="e">
        <f>SUM((2*M124)/O124)</f>
        <v>#DIV/0!</v>
      </c>
      <c r="Q124" s="1" t="e">
        <f t="shared" si="21"/>
        <v>#DIV/0!</v>
      </c>
    </row>
    <row r="125" spans="4:17" x14ac:dyDescent="0.25">
      <c r="D125" s="8"/>
      <c r="H125" s="1">
        <f>SUM(G125*$Z$9)</f>
        <v>0</v>
      </c>
      <c r="J125" s="1">
        <f>SUM(I125*$Z$9)</f>
        <v>0</v>
      </c>
      <c r="K125" s="1">
        <f t="shared" si="18"/>
        <v>0</v>
      </c>
      <c r="L125" s="1">
        <f t="shared" si="19"/>
        <v>0</v>
      </c>
      <c r="M125" s="1">
        <f t="shared" si="20"/>
        <v>0</v>
      </c>
      <c r="O125" s="1">
        <f>SUM(N125*$Z$11)</f>
        <v>0</v>
      </c>
      <c r="P125" s="1" t="e">
        <f>SUM((2*M125)/O125)</f>
        <v>#DIV/0!</v>
      </c>
      <c r="Q125" s="1" t="e">
        <f t="shared" si="21"/>
        <v>#DIV/0!</v>
      </c>
    </row>
    <row r="126" spans="4:17" x14ac:dyDescent="0.25">
      <c r="D126" s="8"/>
      <c r="H126" s="1">
        <f>SUM(G126*$Z$9)</f>
        <v>0</v>
      </c>
      <c r="J126" s="1">
        <f>SUM(I126*$Z$9)</f>
        <v>0</v>
      </c>
      <c r="K126" s="1">
        <f t="shared" si="18"/>
        <v>0</v>
      </c>
      <c r="L126" s="1">
        <f t="shared" si="19"/>
        <v>0</v>
      </c>
      <c r="M126" s="1">
        <f t="shared" si="20"/>
        <v>0</v>
      </c>
      <c r="O126" s="1">
        <f>SUM(N126*$Z$11)</f>
        <v>0</v>
      </c>
      <c r="P126" s="1" t="e">
        <f>SUM((2*M126)/O126)</f>
        <v>#DIV/0!</v>
      </c>
      <c r="Q126" s="1" t="e">
        <f t="shared" si="21"/>
        <v>#DIV/0!</v>
      </c>
    </row>
    <row r="127" spans="4:17" x14ac:dyDescent="0.25">
      <c r="D127" s="8"/>
      <c r="H127" s="1">
        <f>SUM(G127*$Z$9)</f>
        <v>0</v>
      </c>
      <c r="J127" s="1">
        <f>SUM(I127*$Z$9)</f>
        <v>0</v>
      </c>
      <c r="K127" s="1">
        <f t="shared" si="18"/>
        <v>0</v>
      </c>
      <c r="L127" s="1">
        <f t="shared" si="19"/>
        <v>0</v>
      </c>
      <c r="M127" s="1">
        <f t="shared" si="20"/>
        <v>0</v>
      </c>
      <c r="O127" s="1">
        <f>SUM(N127*$Z$11)</f>
        <v>0</v>
      </c>
      <c r="P127" s="1" t="e">
        <f>SUM((2*M127)/O127)</f>
        <v>#DIV/0!</v>
      </c>
      <c r="Q127" s="1" t="e">
        <f t="shared" si="21"/>
        <v>#DIV/0!</v>
      </c>
    </row>
    <row r="128" spans="4:17" x14ac:dyDescent="0.25">
      <c r="D128" s="8"/>
      <c r="H128" s="1">
        <f>SUM(G128*$Z$9)</f>
        <v>0</v>
      </c>
      <c r="J128" s="1">
        <f>SUM(I128*$Z$9)</f>
        <v>0</v>
      </c>
      <c r="K128" s="1">
        <f t="shared" si="18"/>
        <v>0</v>
      </c>
      <c r="L128" s="1">
        <f t="shared" si="19"/>
        <v>0</v>
      </c>
      <c r="M128" s="1">
        <f t="shared" si="20"/>
        <v>0</v>
      </c>
      <c r="O128" s="1">
        <f>SUM(N128*$Z$11)</f>
        <v>0</v>
      </c>
      <c r="P128" s="1" t="e">
        <f>SUM((2*M128)/O128)</f>
        <v>#DIV/0!</v>
      </c>
      <c r="Q128" s="1" t="e">
        <f t="shared" si="21"/>
        <v>#DIV/0!</v>
      </c>
    </row>
    <row r="129" spans="4:17" x14ac:dyDescent="0.25">
      <c r="D129" s="8"/>
      <c r="H129" s="1">
        <f>SUM(G129*$Z$9)</f>
        <v>0</v>
      </c>
      <c r="J129" s="1">
        <f>SUM(I129*$Z$9)</f>
        <v>0</v>
      </c>
      <c r="K129" s="1">
        <f t="shared" si="18"/>
        <v>0</v>
      </c>
      <c r="L129" s="1">
        <f t="shared" si="19"/>
        <v>0</v>
      </c>
      <c r="M129" s="1">
        <f t="shared" si="20"/>
        <v>0</v>
      </c>
      <c r="O129" s="1">
        <f>SUM(N129*$Z$11)</f>
        <v>0</v>
      </c>
      <c r="P129" s="1" t="e">
        <f>SUM((2*M129)/O129)</f>
        <v>#DIV/0!</v>
      </c>
      <c r="Q129" s="1" t="e">
        <f t="shared" si="21"/>
        <v>#DIV/0!</v>
      </c>
    </row>
    <row r="130" spans="4:17" x14ac:dyDescent="0.25">
      <c r="D130" s="8"/>
      <c r="H130" s="1">
        <f>SUM(G130*$Z$9)</f>
        <v>0</v>
      </c>
      <c r="J130" s="1">
        <f>SUM(I130*$Z$9)</f>
        <v>0</v>
      </c>
      <c r="K130" s="1">
        <f t="shared" si="18"/>
        <v>0</v>
      </c>
      <c r="L130" s="1">
        <f t="shared" si="19"/>
        <v>0</v>
      </c>
      <c r="M130" s="1">
        <f t="shared" si="20"/>
        <v>0</v>
      </c>
      <c r="O130" s="1">
        <f>SUM(N130*$Z$11)</f>
        <v>0</v>
      </c>
      <c r="P130" s="1" t="e">
        <f>SUM((2*M130)/O130)</f>
        <v>#DIV/0!</v>
      </c>
      <c r="Q130" s="1" t="e">
        <f t="shared" si="21"/>
        <v>#DIV/0!</v>
      </c>
    </row>
    <row r="131" spans="4:17" x14ac:dyDescent="0.25">
      <c r="D131" s="8"/>
      <c r="H131" s="1">
        <f>SUM(G131*$Z$9)</f>
        <v>0</v>
      </c>
      <c r="J131" s="1">
        <f>SUM(I131*$Z$9)</f>
        <v>0</v>
      </c>
      <c r="K131" s="1">
        <f t="shared" ref="K131:K178" si="22">ABS(I131-G131)/2</f>
        <v>0</v>
      </c>
      <c r="L131" s="1">
        <f t="shared" ref="L131:L178" si="23">ABS(J131-H131)</f>
        <v>0</v>
      </c>
      <c r="M131" s="1">
        <f t="shared" si="20"/>
        <v>0</v>
      </c>
      <c r="O131" s="1">
        <f>SUM(N131*$Z$11)</f>
        <v>0</v>
      </c>
      <c r="P131" s="1" t="e">
        <f>SUM((2*M131)/O131)</f>
        <v>#DIV/0!</v>
      </c>
      <c r="Q131" s="1" t="e">
        <f t="shared" si="21"/>
        <v>#DIV/0!</v>
      </c>
    </row>
    <row r="132" spans="4:17" x14ac:dyDescent="0.25">
      <c r="D132" s="8"/>
      <c r="H132" s="1">
        <f>SUM(G132*$Z$9)</f>
        <v>0</v>
      </c>
      <c r="J132" s="1">
        <f>SUM(I132*$Z$9)</f>
        <v>0</v>
      </c>
      <c r="K132" s="1">
        <f t="shared" si="22"/>
        <v>0</v>
      </c>
      <c r="L132" s="1">
        <f t="shared" si="23"/>
        <v>0</v>
      </c>
      <c r="M132" s="1">
        <f t="shared" si="20"/>
        <v>0</v>
      </c>
      <c r="O132" s="1">
        <f>SUM(N132*$Z$11)</f>
        <v>0</v>
      </c>
      <c r="P132" s="1" t="e">
        <f>SUM((2*M132)/O132)</f>
        <v>#DIV/0!</v>
      </c>
      <c r="Q132" s="1" t="e">
        <f t="shared" si="21"/>
        <v>#DIV/0!</v>
      </c>
    </row>
    <row r="133" spans="4:17" x14ac:dyDescent="0.25">
      <c r="D133" s="8"/>
      <c r="H133" s="1">
        <f>SUM(G133*$Z$9)</f>
        <v>0</v>
      </c>
      <c r="J133" s="1">
        <f>SUM(I133*$Z$9)</f>
        <v>0</v>
      </c>
      <c r="K133" s="1">
        <f t="shared" si="22"/>
        <v>0</v>
      </c>
      <c r="L133" s="1">
        <f t="shared" si="23"/>
        <v>0</v>
      </c>
      <c r="M133" s="1">
        <f t="shared" ref="M133:M178" si="24">SUM(L133/2)</f>
        <v>0</v>
      </c>
      <c r="O133" s="1">
        <f>SUM(N133*$Z$11)</f>
        <v>0</v>
      </c>
      <c r="P133" s="1" t="e">
        <f>SUM((2*M133)/O133)</f>
        <v>#DIV/0!</v>
      </c>
      <c r="Q133" s="1" t="e">
        <f>SUM(P133*1000)</f>
        <v>#DIV/0!</v>
      </c>
    </row>
    <row r="134" spans="4:17" x14ac:dyDescent="0.25">
      <c r="D134" s="8"/>
      <c r="H134" s="1">
        <f>SUM(G134*$Z$9)</f>
        <v>0</v>
      </c>
      <c r="J134" s="1">
        <f>SUM(I134*$Z$9)</f>
        <v>0</v>
      </c>
      <c r="K134" s="1">
        <f t="shared" si="22"/>
        <v>0</v>
      </c>
      <c r="L134" s="1">
        <f t="shared" si="23"/>
        <v>0</v>
      </c>
      <c r="M134" s="1">
        <f t="shared" si="24"/>
        <v>0</v>
      </c>
      <c r="O134" s="1">
        <f>SUM(N134*$Z$11)</f>
        <v>0</v>
      </c>
      <c r="P134" s="1" t="e">
        <f>SUM((2*M134)/O134)</f>
        <v>#DIV/0!</v>
      </c>
      <c r="Q134" s="1" t="e">
        <f>SUM(P134*1000)</f>
        <v>#DIV/0!</v>
      </c>
    </row>
    <row r="135" spans="4:17" x14ac:dyDescent="0.25">
      <c r="D135" s="8"/>
      <c r="H135" s="1">
        <f>SUM(G135*$Z$9)</f>
        <v>0</v>
      </c>
      <c r="J135" s="1">
        <f>SUM(I135*$Z$9)</f>
        <v>0</v>
      </c>
      <c r="K135" s="1">
        <f t="shared" si="22"/>
        <v>0</v>
      </c>
      <c r="L135" s="1">
        <f t="shared" si="23"/>
        <v>0</v>
      </c>
      <c r="M135" s="1">
        <f t="shared" si="24"/>
        <v>0</v>
      </c>
      <c r="O135" s="1">
        <f>SUM(N135*$Z$11)</f>
        <v>0</v>
      </c>
      <c r="P135" s="1" t="e">
        <f>SUM((2*M135)/O135)</f>
        <v>#DIV/0!</v>
      </c>
      <c r="Q135" s="1" t="e">
        <f>SUM(P135*1000)</f>
        <v>#DIV/0!</v>
      </c>
    </row>
    <row r="136" spans="4:17" x14ac:dyDescent="0.25">
      <c r="D136" s="8"/>
      <c r="H136" s="1">
        <f>SUM(G136*$Z$9)</f>
        <v>0</v>
      </c>
      <c r="J136" s="1">
        <f>SUM(I136*$Z$9)</f>
        <v>0</v>
      </c>
      <c r="K136" s="1">
        <f t="shared" si="22"/>
        <v>0</v>
      </c>
      <c r="L136" s="1">
        <f t="shared" si="23"/>
        <v>0</v>
      </c>
      <c r="M136" s="1">
        <f t="shared" si="24"/>
        <v>0</v>
      </c>
      <c r="O136" s="1">
        <f>SUM(N136*$Z$11)</f>
        <v>0</v>
      </c>
      <c r="P136" s="1" t="e">
        <f>SUM((2*M136)/O136)</f>
        <v>#DIV/0!</v>
      </c>
      <c r="Q136" s="1" t="e">
        <f>SUM(P136*1000)</f>
        <v>#DIV/0!</v>
      </c>
    </row>
    <row r="137" spans="4:17" x14ac:dyDescent="0.25">
      <c r="D137" s="8"/>
      <c r="H137" s="1">
        <f>SUM(G137*$Z$9)</f>
        <v>0</v>
      </c>
      <c r="J137" s="1">
        <f>SUM(I137*$Z$9)</f>
        <v>0</v>
      </c>
      <c r="K137" s="1">
        <f t="shared" si="22"/>
        <v>0</v>
      </c>
      <c r="L137" s="1">
        <f t="shared" si="23"/>
        <v>0</v>
      </c>
      <c r="M137" s="1">
        <f t="shared" si="24"/>
        <v>0</v>
      </c>
      <c r="O137" s="1">
        <f>SUM(N137*$Z$11)</f>
        <v>0</v>
      </c>
      <c r="P137" s="1" t="e">
        <f>SUM((2*M137)/O137)</f>
        <v>#DIV/0!</v>
      </c>
      <c r="Q137" s="1" t="e">
        <f>SUM(P137*1000)</f>
        <v>#DIV/0!</v>
      </c>
    </row>
    <row r="138" spans="4:17" x14ac:dyDescent="0.25">
      <c r="D138" s="8"/>
      <c r="H138" s="1">
        <f>SUM(G138*$Z$9)</f>
        <v>0</v>
      </c>
      <c r="J138" s="1">
        <f>SUM(I138*$Z$9)</f>
        <v>0</v>
      </c>
      <c r="K138" s="1">
        <f t="shared" si="22"/>
        <v>0</v>
      </c>
      <c r="L138" s="1">
        <f t="shared" si="23"/>
        <v>0</v>
      </c>
      <c r="M138" s="1">
        <f t="shared" si="24"/>
        <v>0</v>
      </c>
      <c r="O138" s="1">
        <f>SUM(N138*$Z$11)</f>
        <v>0</v>
      </c>
      <c r="P138" s="1" t="e">
        <f>SUM((2*M138)/O138)</f>
        <v>#DIV/0!</v>
      </c>
      <c r="Q138" s="1" t="e">
        <f>SUM(P138*1000)</f>
        <v>#DIV/0!</v>
      </c>
    </row>
    <row r="139" spans="4:17" x14ac:dyDescent="0.25">
      <c r="D139" s="8"/>
      <c r="H139" s="1">
        <f>SUM(G139*$Z$9)</f>
        <v>0</v>
      </c>
      <c r="J139" s="1">
        <f>SUM(I139*$Z$9)</f>
        <v>0</v>
      </c>
      <c r="K139" s="1">
        <f t="shared" si="22"/>
        <v>0</v>
      </c>
      <c r="L139" s="1">
        <f t="shared" si="23"/>
        <v>0</v>
      </c>
      <c r="M139" s="1">
        <f t="shared" si="24"/>
        <v>0</v>
      </c>
      <c r="O139" s="1">
        <f>SUM(N139*$Z$11)</f>
        <v>0</v>
      </c>
      <c r="P139" s="1" t="e">
        <f>SUM((2*M139)/O139)</f>
        <v>#DIV/0!</v>
      </c>
      <c r="Q139" s="1" t="e">
        <f>SUM(P139*1000)</f>
        <v>#DIV/0!</v>
      </c>
    </row>
    <row r="140" spans="4:17" x14ac:dyDescent="0.25">
      <c r="D140" s="8"/>
      <c r="H140" s="1">
        <f>SUM(G140*$Z$9)</f>
        <v>0</v>
      </c>
      <c r="J140" s="1">
        <f>SUM(I140*$Z$9)</f>
        <v>0</v>
      </c>
      <c r="K140" s="1">
        <f t="shared" si="22"/>
        <v>0</v>
      </c>
      <c r="L140" s="1">
        <f t="shared" si="23"/>
        <v>0</v>
      </c>
      <c r="M140" s="1">
        <f t="shared" si="24"/>
        <v>0</v>
      </c>
      <c r="O140" s="1">
        <f>SUM(N140*$Z$11)</f>
        <v>0</v>
      </c>
      <c r="P140" s="1" t="e">
        <f>SUM((2*M140)/O140)</f>
        <v>#DIV/0!</v>
      </c>
      <c r="Q140" s="1" t="e">
        <f>SUM(P140*1000)</f>
        <v>#DIV/0!</v>
      </c>
    </row>
    <row r="141" spans="4:17" x14ac:dyDescent="0.25">
      <c r="D141" s="8"/>
      <c r="H141" s="1">
        <f>SUM(G141*$Z$9)</f>
        <v>0</v>
      </c>
      <c r="J141" s="1">
        <f>SUM(I141*$Z$9)</f>
        <v>0</v>
      </c>
      <c r="K141" s="1">
        <f t="shared" si="22"/>
        <v>0</v>
      </c>
      <c r="L141" s="1">
        <f t="shared" si="23"/>
        <v>0</v>
      </c>
      <c r="M141" s="1">
        <f t="shared" si="24"/>
        <v>0</v>
      </c>
      <c r="O141" s="1">
        <f>SUM(N141*$Z$11)</f>
        <v>0</v>
      </c>
      <c r="P141" s="1" t="e">
        <f>SUM((2*M141)/O141)</f>
        <v>#DIV/0!</v>
      </c>
      <c r="Q141" s="1" t="e">
        <f>SUM(P141*1000)</f>
        <v>#DIV/0!</v>
      </c>
    </row>
    <row r="142" spans="4:17" x14ac:dyDescent="0.25">
      <c r="D142" s="8"/>
      <c r="H142" s="1">
        <f>SUM(G142*$Z$9)</f>
        <v>0</v>
      </c>
      <c r="J142" s="1">
        <f>SUM(I142*$Z$9)</f>
        <v>0</v>
      </c>
      <c r="K142" s="1">
        <f t="shared" si="22"/>
        <v>0</v>
      </c>
      <c r="L142" s="1">
        <f t="shared" si="23"/>
        <v>0</v>
      </c>
      <c r="M142" s="1">
        <f t="shared" si="24"/>
        <v>0</v>
      </c>
      <c r="O142" s="1">
        <f>SUM(N142*$Z$11)</f>
        <v>0</v>
      </c>
      <c r="P142" s="1" t="e">
        <f>SUM((2*M142)/O142)</f>
        <v>#DIV/0!</v>
      </c>
      <c r="Q142" s="1" t="e">
        <f>SUM(P142*1000)</f>
        <v>#DIV/0!</v>
      </c>
    </row>
    <row r="143" spans="4:17" x14ac:dyDescent="0.25">
      <c r="D143" s="8"/>
      <c r="H143" s="1">
        <f>SUM(G143*$Z$9)</f>
        <v>0</v>
      </c>
      <c r="J143" s="1">
        <f>SUM(I143*$Z$9)</f>
        <v>0</v>
      </c>
      <c r="K143" s="1">
        <f t="shared" si="22"/>
        <v>0</v>
      </c>
      <c r="L143" s="1">
        <f t="shared" si="23"/>
        <v>0</v>
      </c>
      <c r="M143" s="1">
        <f t="shared" si="24"/>
        <v>0</v>
      </c>
      <c r="O143" s="1">
        <f>SUM(N143*$Z$11)</f>
        <v>0</v>
      </c>
      <c r="P143" s="1" t="e">
        <f>SUM((2*M143)/O143)</f>
        <v>#DIV/0!</v>
      </c>
      <c r="Q143" s="1" t="e">
        <f>SUM(P143*1000)</f>
        <v>#DIV/0!</v>
      </c>
    </row>
    <row r="144" spans="4:17" x14ac:dyDescent="0.25">
      <c r="D144" s="8"/>
      <c r="H144" s="1">
        <f>SUM(G144*$Z$9)</f>
        <v>0</v>
      </c>
      <c r="J144" s="1">
        <f>SUM(I144*$Z$9)</f>
        <v>0</v>
      </c>
      <c r="K144" s="1">
        <f t="shared" si="22"/>
        <v>0</v>
      </c>
      <c r="L144" s="1">
        <f t="shared" si="23"/>
        <v>0</v>
      </c>
      <c r="M144" s="1">
        <f t="shared" si="24"/>
        <v>0</v>
      </c>
      <c r="O144" s="1">
        <f>SUM(N144*$Z$11)</f>
        <v>0</v>
      </c>
      <c r="P144" s="1" t="e">
        <f>SUM((2*M144)/O144)</f>
        <v>#DIV/0!</v>
      </c>
      <c r="Q144" s="1" t="e">
        <f>SUM(P144*1000)</f>
        <v>#DIV/0!</v>
      </c>
    </row>
    <row r="145" spans="1:21" x14ac:dyDescent="0.25">
      <c r="D145" s="8"/>
      <c r="H145" s="1">
        <f>SUM(G145*$Z$9)</f>
        <v>0</v>
      </c>
      <c r="J145" s="1">
        <f>SUM(I145*$Z$9)</f>
        <v>0</v>
      </c>
      <c r="K145" s="1">
        <f t="shared" si="22"/>
        <v>0</v>
      </c>
      <c r="L145" s="1">
        <f t="shared" si="23"/>
        <v>0</v>
      </c>
      <c r="M145" s="1">
        <f t="shared" si="24"/>
        <v>0</v>
      </c>
      <c r="O145" s="1">
        <f>SUM(N145*$Z$11)</f>
        <v>0</v>
      </c>
      <c r="P145" s="1" t="e">
        <f>SUM((2*M145)/O145)</f>
        <v>#DIV/0!</v>
      </c>
      <c r="Q145" s="1" t="e">
        <f>SUM(P145*1000)</f>
        <v>#DIV/0!</v>
      </c>
    </row>
    <row r="146" spans="1:21" x14ac:dyDescent="0.25">
      <c r="A146" s="1">
        <v>36.840000000000003</v>
      </c>
      <c r="B146" s="1">
        <v>-119.56</v>
      </c>
      <c r="C146" s="1">
        <v>793391</v>
      </c>
      <c r="D146" s="13">
        <v>43482</v>
      </c>
      <c r="E146" s="16">
        <v>0.97083333333333333</v>
      </c>
      <c r="F146" s="16">
        <v>0.97083333333333333</v>
      </c>
      <c r="G146" s="1">
        <v>-10.7</v>
      </c>
      <c r="H146" s="1">
        <f>SUM(G146*$Z$9)</f>
        <v>-5.5045507999999996</v>
      </c>
      <c r="I146" s="1">
        <v>24.3</v>
      </c>
      <c r="J146" s="1">
        <f>SUM(I146*$Z$9)</f>
        <v>12.500989200000001</v>
      </c>
      <c r="K146" s="1">
        <f t="shared" si="22"/>
        <v>17.5</v>
      </c>
      <c r="L146" s="1">
        <f t="shared" si="23"/>
        <v>18.00554</v>
      </c>
      <c r="M146" s="1">
        <f>SUM(L146/2)</f>
        <v>9.0027699999999999</v>
      </c>
      <c r="N146" s="1">
        <v>0.75</v>
      </c>
      <c r="O146" s="1">
        <f>SUM(N146*$Z$11)</f>
        <v>1389</v>
      </c>
      <c r="P146" s="1">
        <f>SUM((2*M146)/O146)</f>
        <v>1.2962951763858891E-2</v>
      </c>
      <c r="Q146" s="1">
        <f>SUM(P146*1000)</f>
        <v>12.962951763858891</v>
      </c>
      <c r="R146" s="1">
        <v>30.83</v>
      </c>
      <c r="T146" s="1" t="s">
        <v>65</v>
      </c>
      <c r="U146" s="1">
        <v>500000</v>
      </c>
    </row>
    <row r="147" spans="1:21" x14ac:dyDescent="0.25">
      <c r="D147" s="8"/>
      <c r="H147" s="1">
        <f>SUM(G147*$Z$9)</f>
        <v>0</v>
      </c>
      <c r="J147" s="1">
        <f>SUM(I147*$Z$9)</f>
        <v>0</v>
      </c>
      <c r="K147" s="1">
        <f t="shared" si="22"/>
        <v>0</v>
      </c>
      <c r="L147" s="1">
        <f t="shared" si="23"/>
        <v>0</v>
      </c>
      <c r="M147" s="1">
        <f t="shared" si="24"/>
        <v>0</v>
      </c>
      <c r="O147" s="1">
        <f>SUM(N147*$Z$11)</f>
        <v>0</v>
      </c>
      <c r="P147" s="1" t="e">
        <f>SUM((2*M147)/O147)</f>
        <v>#DIV/0!</v>
      </c>
      <c r="Q147" s="1" t="e">
        <f>SUM(P147*1000)</f>
        <v>#DIV/0!</v>
      </c>
    </row>
    <row r="148" spans="1:21" x14ac:dyDescent="0.25">
      <c r="D148" s="8"/>
      <c r="H148" s="1">
        <f>SUM(G148*$Z$9)</f>
        <v>0</v>
      </c>
      <c r="J148" s="1">
        <f>SUM(I148*$Z$9)</f>
        <v>0</v>
      </c>
      <c r="K148" s="1">
        <f t="shared" si="22"/>
        <v>0</v>
      </c>
      <c r="L148" s="1">
        <f t="shared" si="23"/>
        <v>0</v>
      </c>
      <c r="M148" s="1">
        <f t="shared" si="24"/>
        <v>0</v>
      </c>
      <c r="O148" s="1">
        <f>SUM(N148*$Z$11)</f>
        <v>0</v>
      </c>
      <c r="P148" s="1" t="e">
        <f>SUM((2*M148)/O148)</f>
        <v>#DIV/0!</v>
      </c>
      <c r="Q148" s="1" t="e">
        <f>SUM(P148*1000)</f>
        <v>#DIV/0!</v>
      </c>
    </row>
    <row r="149" spans="1:21" x14ac:dyDescent="0.25">
      <c r="D149" s="8"/>
      <c r="H149" s="1">
        <f>SUM(G149*$Z$9)</f>
        <v>0</v>
      </c>
      <c r="J149" s="1">
        <f>SUM(I149*$Z$9)</f>
        <v>0</v>
      </c>
      <c r="K149" s="1">
        <f t="shared" si="22"/>
        <v>0</v>
      </c>
      <c r="L149" s="1">
        <f t="shared" si="23"/>
        <v>0</v>
      </c>
      <c r="M149" s="1">
        <f t="shared" si="24"/>
        <v>0</v>
      </c>
      <c r="O149" s="1">
        <f>SUM(N149*$Z$11)</f>
        <v>0</v>
      </c>
      <c r="P149" s="1" t="e">
        <f>SUM((2*M149)/O149)</f>
        <v>#DIV/0!</v>
      </c>
      <c r="Q149" s="1" t="e">
        <f>SUM(P149*1000)</f>
        <v>#DIV/0!</v>
      </c>
    </row>
    <row r="150" spans="1:21" x14ac:dyDescent="0.25">
      <c r="D150" s="8"/>
      <c r="H150" s="1">
        <f>SUM(G150*$Z$9)</f>
        <v>0</v>
      </c>
      <c r="J150" s="1">
        <f>SUM(I150*$Z$9)</f>
        <v>0</v>
      </c>
      <c r="K150" s="1">
        <f t="shared" si="22"/>
        <v>0</v>
      </c>
      <c r="L150" s="1">
        <f t="shared" si="23"/>
        <v>0</v>
      </c>
      <c r="M150" s="1">
        <f t="shared" si="24"/>
        <v>0</v>
      </c>
      <c r="O150" s="1">
        <f>SUM(N150*$Z$11)</f>
        <v>0</v>
      </c>
      <c r="P150" s="1" t="e">
        <f>SUM((2*M150)/O150)</f>
        <v>#DIV/0!</v>
      </c>
      <c r="Q150" s="1" t="e">
        <f>SUM(P150*1000)</f>
        <v>#DIV/0!</v>
      </c>
    </row>
    <row r="151" spans="1:21" x14ac:dyDescent="0.25">
      <c r="D151" s="8"/>
      <c r="H151" s="1">
        <f>SUM(G151*$Z$9)</f>
        <v>0</v>
      </c>
      <c r="J151" s="1">
        <f>SUM(I151*$Z$9)</f>
        <v>0</v>
      </c>
      <c r="K151" s="1">
        <f t="shared" si="22"/>
        <v>0</v>
      </c>
      <c r="L151" s="1">
        <f t="shared" si="23"/>
        <v>0</v>
      </c>
      <c r="M151" s="1">
        <f t="shared" si="24"/>
        <v>0</v>
      </c>
      <c r="O151" s="1">
        <f>SUM(N151*$Z$11)</f>
        <v>0</v>
      </c>
      <c r="P151" s="1" t="e">
        <f>SUM((2*M151)/O151)</f>
        <v>#DIV/0!</v>
      </c>
      <c r="Q151" s="1" t="e">
        <f>SUM(P151*1000)</f>
        <v>#DIV/0!</v>
      </c>
    </row>
    <row r="152" spans="1:21" x14ac:dyDescent="0.25">
      <c r="D152" s="8"/>
      <c r="H152" s="1">
        <f>SUM(G152*$Z$9)</f>
        <v>0</v>
      </c>
      <c r="J152" s="1">
        <f>SUM(I152*$Z$9)</f>
        <v>0</v>
      </c>
      <c r="K152" s="1">
        <f t="shared" si="22"/>
        <v>0</v>
      </c>
      <c r="L152" s="1">
        <f t="shared" si="23"/>
        <v>0</v>
      </c>
      <c r="M152" s="1">
        <f t="shared" si="24"/>
        <v>0</v>
      </c>
      <c r="O152" s="1">
        <f>SUM(N152*$Z$11)</f>
        <v>0</v>
      </c>
      <c r="P152" s="1" t="e">
        <f>SUM((2*M152)/O152)</f>
        <v>#DIV/0!</v>
      </c>
      <c r="Q152" s="1" t="e">
        <f>SUM(P152*1000)</f>
        <v>#DIV/0!</v>
      </c>
    </row>
    <row r="153" spans="1:21" x14ac:dyDescent="0.25">
      <c r="D153" s="8"/>
      <c r="H153" s="1">
        <f>SUM(G153*$Z$9)</f>
        <v>0</v>
      </c>
      <c r="J153" s="1">
        <f>SUM(I153*$Z$9)</f>
        <v>0</v>
      </c>
      <c r="K153" s="1">
        <f t="shared" si="22"/>
        <v>0</v>
      </c>
      <c r="L153" s="1">
        <f t="shared" si="23"/>
        <v>0</v>
      </c>
      <c r="M153" s="1">
        <f t="shared" si="24"/>
        <v>0</v>
      </c>
      <c r="O153" s="1">
        <f>SUM(N153*$Z$11)</f>
        <v>0</v>
      </c>
      <c r="P153" s="1" t="e">
        <f>SUM((2*M153)/O153)</f>
        <v>#DIV/0!</v>
      </c>
      <c r="Q153" s="1" t="e">
        <f>SUM(P153*1000)</f>
        <v>#DIV/0!</v>
      </c>
    </row>
    <row r="154" spans="1:21" x14ac:dyDescent="0.25">
      <c r="D154" s="8"/>
      <c r="H154" s="1">
        <f>SUM(G154*$Z$9)</f>
        <v>0</v>
      </c>
      <c r="J154" s="1">
        <f>SUM(I154*$Z$9)</f>
        <v>0</v>
      </c>
      <c r="K154" s="1">
        <f t="shared" si="22"/>
        <v>0</v>
      </c>
      <c r="L154" s="1">
        <f t="shared" si="23"/>
        <v>0</v>
      </c>
      <c r="M154" s="1">
        <f t="shared" si="24"/>
        <v>0</v>
      </c>
      <c r="O154" s="1">
        <f>SUM(N154*$Z$11)</f>
        <v>0</v>
      </c>
      <c r="P154" s="1" t="e">
        <f>SUM((2*M154)/O154)</f>
        <v>#DIV/0!</v>
      </c>
      <c r="Q154" s="1" t="e">
        <f>SUM(P154*1000)</f>
        <v>#DIV/0!</v>
      </c>
    </row>
    <row r="155" spans="1:21" x14ac:dyDescent="0.25">
      <c r="D155" s="8"/>
      <c r="H155" s="1">
        <f>SUM(G155*$Z$9)</f>
        <v>0</v>
      </c>
      <c r="J155" s="1">
        <f>SUM(I155*$Z$9)</f>
        <v>0</v>
      </c>
      <c r="K155" s="1">
        <f t="shared" si="22"/>
        <v>0</v>
      </c>
      <c r="L155" s="1">
        <f t="shared" si="23"/>
        <v>0</v>
      </c>
      <c r="M155" s="1">
        <f t="shared" si="24"/>
        <v>0</v>
      </c>
      <c r="O155" s="1">
        <f>SUM(N155*$Z$11)</f>
        <v>0</v>
      </c>
      <c r="P155" s="1" t="e">
        <f>SUM((2*M155)/O155)</f>
        <v>#DIV/0!</v>
      </c>
      <c r="Q155" s="1" t="e">
        <f>SUM(P155*1000)</f>
        <v>#DIV/0!</v>
      </c>
    </row>
    <row r="156" spans="1:21" x14ac:dyDescent="0.25">
      <c r="D156" s="8"/>
      <c r="H156" s="1">
        <f>SUM(G156*$Z$9)</f>
        <v>0</v>
      </c>
      <c r="J156" s="1">
        <f>SUM(I156*$Z$9)</f>
        <v>0</v>
      </c>
      <c r="K156" s="1">
        <f t="shared" si="22"/>
        <v>0</v>
      </c>
      <c r="L156" s="1">
        <f t="shared" si="23"/>
        <v>0</v>
      </c>
      <c r="M156" s="1">
        <f t="shared" si="24"/>
        <v>0</v>
      </c>
      <c r="O156" s="1">
        <f>SUM(N156*$Z$11)</f>
        <v>0</v>
      </c>
      <c r="P156" s="1" t="e">
        <f>SUM((2*M156)/O156)</f>
        <v>#DIV/0!</v>
      </c>
      <c r="Q156" s="1" t="e">
        <f>SUM(P156*1000)</f>
        <v>#DIV/0!</v>
      </c>
    </row>
    <row r="157" spans="1:21" x14ac:dyDescent="0.25">
      <c r="D157" s="8"/>
      <c r="H157" s="1">
        <f>SUM(G157*$Z$9)</f>
        <v>0</v>
      </c>
      <c r="J157" s="1">
        <f>SUM(I157*$Z$9)</f>
        <v>0</v>
      </c>
      <c r="K157" s="1">
        <f t="shared" si="22"/>
        <v>0</v>
      </c>
      <c r="L157" s="1">
        <f t="shared" si="23"/>
        <v>0</v>
      </c>
      <c r="M157" s="1">
        <f t="shared" si="24"/>
        <v>0</v>
      </c>
      <c r="O157" s="1">
        <f>SUM(N157*$Z$11)</f>
        <v>0</v>
      </c>
      <c r="P157" s="1" t="e">
        <f>SUM((2*M157)/O157)</f>
        <v>#DIV/0!</v>
      </c>
      <c r="Q157" s="1" t="e">
        <f>SUM(P157*1000)</f>
        <v>#DIV/0!</v>
      </c>
    </row>
    <row r="158" spans="1:21" x14ac:dyDescent="0.25">
      <c r="D158" s="8"/>
      <c r="H158" s="1">
        <f>SUM(G158*$Z$9)</f>
        <v>0</v>
      </c>
      <c r="J158" s="1">
        <f>SUM(I158*$Z$9)</f>
        <v>0</v>
      </c>
      <c r="K158" s="1">
        <f t="shared" si="22"/>
        <v>0</v>
      </c>
      <c r="L158" s="1">
        <f t="shared" si="23"/>
        <v>0</v>
      </c>
      <c r="M158" s="1">
        <f t="shared" si="24"/>
        <v>0</v>
      </c>
      <c r="O158" s="1">
        <f>SUM(N158*$Z$11)</f>
        <v>0</v>
      </c>
      <c r="P158" s="1" t="e">
        <f>SUM((2*M158)/O158)</f>
        <v>#DIV/0!</v>
      </c>
      <c r="Q158" s="1" t="e">
        <f>SUM(P158*1000)</f>
        <v>#DIV/0!</v>
      </c>
    </row>
    <row r="159" spans="1:21" x14ac:dyDescent="0.25">
      <c r="D159" s="8"/>
      <c r="H159" s="1">
        <f>SUM(G159*$Z$9)</f>
        <v>0</v>
      </c>
      <c r="J159" s="1">
        <f>SUM(I159*$Z$9)</f>
        <v>0</v>
      </c>
      <c r="K159" s="1">
        <f t="shared" si="22"/>
        <v>0</v>
      </c>
      <c r="L159" s="1">
        <f t="shared" si="23"/>
        <v>0</v>
      </c>
      <c r="M159" s="1">
        <f t="shared" si="24"/>
        <v>0</v>
      </c>
      <c r="O159" s="1">
        <f>SUM(N159*$Z$11)</f>
        <v>0</v>
      </c>
      <c r="P159" s="1" t="e">
        <f>SUM((2*M159)/O159)</f>
        <v>#DIV/0!</v>
      </c>
      <c r="Q159" s="1" t="e">
        <f>SUM(P159*1000)</f>
        <v>#DIV/0!</v>
      </c>
    </row>
    <row r="160" spans="1:21" x14ac:dyDescent="0.25">
      <c r="D160" s="8"/>
      <c r="H160" s="1">
        <f>SUM(G160*$Z$9)</f>
        <v>0</v>
      </c>
      <c r="J160" s="1">
        <f>SUM(I160*$Z$9)</f>
        <v>0</v>
      </c>
      <c r="K160" s="1">
        <f t="shared" si="22"/>
        <v>0</v>
      </c>
      <c r="L160" s="1">
        <f t="shared" si="23"/>
        <v>0</v>
      </c>
      <c r="M160" s="1">
        <f t="shared" si="24"/>
        <v>0</v>
      </c>
      <c r="O160" s="1">
        <f>SUM(N160*$Z$11)</f>
        <v>0</v>
      </c>
      <c r="P160" s="1" t="e">
        <f>SUM((2*M160)/O160)</f>
        <v>#DIV/0!</v>
      </c>
      <c r="Q160" s="1" t="e">
        <f>SUM(P160*1000)</f>
        <v>#DIV/0!</v>
      </c>
    </row>
    <row r="161" spans="4:17" x14ac:dyDescent="0.25">
      <c r="D161" s="8"/>
      <c r="H161" s="1">
        <f>SUM(G161*$Z$9)</f>
        <v>0</v>
      </c>
      <c r="J161" s="1">
        <f>SUM(I161*$Z$9)</f>
        <v>0</v>
      </c>
      <c r="K161" s="1">
        <f t="shared" si="22"/>
        <v>0</v>
      </c>
      <c r="L161" s="1">
        <f t="shared" si="23"/>
        <v>0</v>
      </c>
      <c r="M161" s="1">
        <f t="shared" si="24"/>
        <v>0</v>
      </c>
      <c r="O161" s="1">
        <f>SUM(N161*$Z$11)</f>
        <v>0</v>
      </c>
      <c r="P161" s="1" t="e">
        <f>SUM((2*M161)/O161)</f>
        <v>#DIV/0!</v>
      </c>
      <c r="Q161" s="1" t="e">
        <f>SUM(P161*1000)</f>
        <v>#DIV/0!</v>
      </c>
    </row>
    <row r="162" spans="4:17" x14ac:dyDescent="0.25">
      <c r="D162" s="8"/>
      <c r="H162" s="1">
        <f>SUM(G162*$Z$9)</f>
        <v>0</v>
      </c>
      <c r="J162" s="1">
        <f>SUM(I162*$Z$9)</f>
        <v>0</v>
      </c>
      <c r="K162" s="1">
        <f t="shared" si="22"/>
        <v>0</v>
      </c>
      <c r="L162" s="1">
        <f t="shared" si="23"/>
        <v>0</v>
      </c>
      <c r="M162" s="1">
        <f t="shared" si="24"/>
        <v>0</v>
      </c>
      <c r="O162" s="1">
        <f>SUM(N162*$Z$11)</f>
        <v>0</v>
      </c>
      <c r="P162" s="1" t="e">
        <f>SUM((2*M162)/O162)</f>
        <v>#DIV/0!</v>
      </c>
      <c r="Q162" s="1" t="e">
        <f>SUM(P162*1000)</f>
        <v>#DIV/0!</v>
      </c>
    </row>
    <row r="163" spans="4:17" x14ac:dyDescent="0.25">
      <c r="D163" s="8"/>
      <c r="H163" s="1">
        <f>SUM(G163*$Z$9)</f>
        <v>0</v>
      </c>
      <c r="J163" s="1">
        <f>SUM(I163*$Z$9)</f>
        <v>0</v>
      </c>
      <c r="K163" s="1">
        <f t="shared" si="22"/>
        <v>0</v>
      </c>
      <c r="L163" s="1">
        <f t="shared" si="23"/>
        <v>0</v>
      </c>
      <c r="M163" s="1">
        <f t="shared" si="24"/>
        <v>0</v>
      </c>
      <c r="O163" s="1">
        <f>SUM(N163*$Z$11)</f>
        <v>0</v>
      </c>
      <c r="P163" s="1" t="e">
        <f>SUM((2*M163)/O163)</f>
        <v>#DIV/0!</v>
      </c>
      <c r="Q163" s="1" t="e">
        <f>SUM(P163*1000)</f>
        <v>#DIV/0!</v>
      </c>
    </row>
    <row r="164" spans="4:17" x14ac:dyDescent="0.25">
      <c r="D164" s="8"/>
      <c r="H164" s="1">
        <f>SUM(G164*$Z$9)</f>
        <v>0</v>
      </c>
      <c r="J164" s="1">
        <f>SUM(I164*$Z$9)</f>
        <v>0</v>
      </c>
      <c r="K164" s="1">
        <f t="shared" si="22"/>
        <v>0</v>
      </c>
      <c r="L164" s="1">
        <f t="shared" si="23"/>
        <v>0</v>
      </c>
      <c r="M164" s="1">
        <f t="shared" si="24"/>
        <v>0</v>
      </c>
      <c r="O164" s="1">
        <f>SUM(N164*$Z$11)</f>
        <v>0</v>
      </c>
      <c r="P164" s="1" t="e">
        <f>SUM((2*M164)/O164)</f>
        <v>#DIV/0!</v>
      </c>
      <c r="Q164" s="1" t="e">
        <f>SUM(P164*1000)</f>
        <v>#DIV/0!</v>
      </c>
    </row>
    <row r="165" spans="4:17" x14ac:dyDescent="0.25">
      <c r="D165" s="8"/>
      <c r="H165" s="1">
        <f>SUM(G165*$Z$9)</f>
        <v>0</v>
      </c>
      <c r="J165" s="1">
        <f>SUM(I165*$Z$9)</f>
        <v>0</v>
      </c>
      <c r="K165" s="1">
        <f t="shared" si="22"/>
        <v>0</v>
      </c>
      <c r="L165" s="1">
        <f t="shared" si="23"/>
        <v>0</v>
      </c>
      <c r="M165" s="1">
        <f t="shared" si="24"/>
        <v>0</v>
      </c>
      <c r="O165" s="1">
        <f>SUM(N165*$Z$11)</f>
        <v>0</v>
      </c>
      <c r="P165" s="1" t="e">
        <f>SUM((2*M165)/O165)</f>
        <v>#DIV/0!</v>
      </c>
      <c r="Q165" s="1" t="e">
        <f>SUM(P165*1000)</f>
        <v>#DIV/0!</v>
      </c>
    </row>
    <row r="166" spans="4:17" x14ac:dyDescent="0.25">
      <c r="D166" s="8"/>
      <c r="H166" s="1">
        <f>SUM(G166*$Z$9)</f>
        <v>0</v>
      </c>
      <c r="J166" s="1">
        <f>SUM(I166*$Z$9)</f>
        <v>0</v>
      </c>
      <c r="K166" s="1">
        <f t="shared" si="22"/>
        <v>0</v>
      </c>
      <c r="L166" s="1">
        <f t="shared" si="23"/>
        <v>0</v>
      </c>
      <c r="M166" s="1">
        <f t="shared" si="24"/>
        <v>0</v>
      </c>
      <c r="O166" s="1">
        <f>SUM(N166*$Z$11)</f>
        <v>0</v>
      </c>
      <c r="P166" s="1" t="e">
        <f>SUM((2*M166)/O166)</f>
        <v>#DIV/0!</v>
      </c>
      <c r="Q166" s="1" t="e">
        <f>SUM(P166*1000)</f>
        <v>#DIV/0!</v>
      </c>
    </row>
    <row r="167" spans="4:17" x14ac:dyDescent="0.25">
      <c r="D167" s="8"/>
      <c r="H167" s="1">
        <f>SUM(G167*$Z$9)</f>
        <v>0</v>
      </c>
      <c r="J167" s="1">
        <f>SUM(I167*$Z$9)</f>
        <v>0</v>
      </c>
      <c r="K167" s="1">
        <f t="shared" si="22"/>
        <v>0</v>
      </c>
      <c r="L167" s="1">
        <f t="shared" si="23"/>
        <v>0</v>
      </c>
      <c r="M167" s="1">
        <f t="shared" si="24"/>
        <v>0</v>
      </c>
      <c r="O167" s="1">
        <f>SUM(N167*$Z$11)</f>
        <v>0</v>
      </c>
      <c r="P167" s="1" t="e">
        <f>SUM((2*M167)/O167)</f>
        <v>#DIV/0!</v>
      </c>
      <c r="Q167" s="1" t="e">
        <f>SUM(P167*1000)</f>
        <v>#DIV/0!</v>
      </c>
    </row>
    <row r="168" spans="4:17" x14ac:dyDescent="0.25">
      <c r="D168" s="8"/>
      <c r="H168" s="1">
        <f>SUM(G168*$Z$9)</f>
        <v>0</v>
      </c>
      <c r="J168" s="1">
        <f>SUM(I168*$Z$9)</f>
        <v>0</v>
      </c>
      <c r="K168" s="1">
        <f t="shared" si="22"/>
        <v>0</v>
      </c>
      <c r="L168" s="1">
        <f t="shared" si="23"/>
        <v>0</v>
      </c>
      <c r="M168" s="1">
        <f t="shared" si="24"/>
        <v>0</v>
      </c>
      <c r="O168" s="1">
        <f>SUM(N168*$Z$11)</f>
        <v>0</v>
      </c>
      <c r="P168" s="1" t="e">
        <f>SUM((2*M168)/O168)</f>
        <v>#DIV/0!</v>
      </c>
      <c r="Q168" s="1" t="e">
        <f>SUM(P168*1000)</f>
        <v>#DIV/0!</v>
      </c>
    </row>
    <row r="169" spans="4:17" x14ac:dyDescent="0.25">
      <c r="D169" s="8"/>
      <c r="H169" s="1">
        <f>SUM(G169*$Z$9)</f>
        <v>0</v>
      </c>
      <c r="J169" s="1">
        <f>SUM(I169*$Z$9)</f>
        <v>0</v>
      </c>
      <c r="K169" s="1">
        <f t="shared" si="22"/>
        <v>0</v>
      </c>
      <c r="L169" s="1">
        <f t="shared" si="23"/>
        <v>0</v>
      </c>
      <c r="M169" s="1">
        <f t="shared" si="24"/>
        <v>0</v>
      </c>
      <c r="O169" s="1">
        <f>SUM(N169*$Z$11)</f>
        <v>0</v>
      </c>
      <c r="P169" s="1" t="e">
        <f>SUM((2*M169)/O169)</f>
        <v>#DIV/0!</v>
      </c>
      <c r="Q169" s="1" t="e">
        <f>SUM(P169*1000)</f>
        <v>#DIV/0!</v>
      </c>
    </row>
    <row r="170" spans="4:17" x14ac:dyDescent="0.25">
      <c r="D170" s="8"/>
      <c r="H170" s="1">
        <f>SUM(G170*$Z$9)</f>
        <v>0</v>
      </c>
      <c r="J170" s="1">
        <f>SUM(I170*$Z$9)</f>
        <v>0</v>
      </c>
      <c r="K170" s="1">
        <f t="shared" si="22"/>
        <v>0</v>
      </c>
      <c r="L170" s="1">
        <f t="shared" si="23"/>
        <v>0</v>
      </c>
      <c r="M170" s="1">
        <f t="shared" si="24"/>
        <v>0</v>
      </c>
      <c r="O170" s="1">
        <f>SUM(N170*$Z$11)</f>
        <v>0</v>
      </c>
      <c r="P170" s="1" t="e">
        <f>SUM((2*M170)/O170)</f>
        <v>#DIV/0!</v>
      </c>
      <c r="Q170" s="1" t="e">
        <f>SUM(P170*1000)</f>
        <v>#DIV/0!</v>
      </c>
    </row>
    <row r="171" spans="4:17" x14ac:dyDescent="0.25">
      <c r="D171" s="8"/>
      <c r="H171" s="1">
        <f>SUM(G171*$Z$9)</f>
        <v>0</v>
      </c>
      <c r="J171" s="1">
        <f>SUM(I171*$Z$9)</f>
        <v>0</v>
      </c>
      <c r="K171" s="1">
        <f t="shared" si="22"/>
        <v>0</v>
      </c>
      <c r="L171" s="1">
        <f t="shared" si="23"/>
        <v>0</v>
      </c>
      <c r="M171" s="1">
        <f t="shared" si="24"/>
        <v>0</v>
      </c>
      <c r="O171" s="1">
        <f>SUM(N171*$Z$11)</f>
        <v>0</v>
      </c>
      <c r="P171" s="1" t="e">
        <f>SUM((2*M171)/O171)</f>
        <v>#DIV/0!</v>
      </c>
      <c r="Q171" s="1" t="e">
        <f>SUM(P171*1000)</f>
        <v>#DIV/0!</v>
      </c>
    </row>
    <row r="172" spans="4:17" x14ac:dyDescent="0.25">
      <c r="D172" s="8"/>
      <c r="H172" s="1">
        <f>SUM(G172*$Z$9)</f>
        <v>0</v>
      </c>
      <c r="J172" s="1">
        <f>SUM(I172*$Z$9)</f>
        <v>0</v>
      </c>
      <c r="K172" s="1">
        <f t="shared" si="22"/>
        <v>0</v>
      </c>
      <c r="L172" s="1">
        <f t="shared" si="23"/>
        <v>0</v>
      </c>
      <c r="M172" s="1">
        <f t="shared" si="24"/>
        <v>0</v>
      </c>
      <c r="O172" s="1">
        <f>SUM(N172*$Z$11)</f>
        <v>0</v>
      </c>
      <c r="P172" s="1" t="e">
        <f>SUM((2*M172)/O172)</f>
        <v>#DIV/0!</v>
      </c>
      <c r="Q172" s="1" t="e">
        <f>SUM(P172*1000)</f>
        <v>#DIV/0!</v>
      </c>
    </row>
    <row r="173" spans="4:17" x14ac:dyDescent="0.25">
      <c r="D173" s="8"/>
      <c r="H173" s="1">
        <f>SUM(G173*$Z$9)</f>
        <v>0</v>
      </c>
      <c r="J173" s="1">
        <f>SUM(I173*$Z$9)</f>
        <v>0</v>
      </c>
      <c r="K173" s="1">
        <f t="shared" si="22"/>
        <v>0</v>
      </c>
      <c r="L173" s="1">
        <f t="shared" si="23"/>
        <v>0</v>
      </c>
      <c r="M173" s="1">
        <f t="shared" si="24"/>
        <v>0</v>
      </c>
      <c r="O173" s="1">
        <f>SUM(N173*$Z$11)</f>
        <v>0</v>
      </c>
      <c r="P173" s="1" t="e">
        <f>SUM((2*M173)/O173)</f>
        <v>#DIV/0!</v>
      </c>
      <c r="Q173" s="1" t="e">
        <f>SUM(P173*1000)</f>
        <v>#DIV/0!</v>
      </c>
    </row>
    <row r="174" spans="4:17" x14ac:dyDescent="0.25">
      <c r="D174" s="8"/>
      <c r="H174" s="1">
        <f>SUM(G174*$Z$9)</f>
        <v>0</v>
      </c>
      <c r="J174" s="1">
        <f>SUM(I174*$Z$9)</f>
        <v>0</v>
      </c>
      <c r="K174" s="1">
        <f t="shared" si="22"/>
        <v>0</v>
      </c>
      <c r="L174" s="1">
        <f t="shared" si="23"/>
        <v>0</v>
      </c>
      <c r="M174" s="1">
        <f t="shared" si="24"/>
        <v>0</v>
      </c>
      <c r="O174" s="1">
        <f>SUM(N174*$Z$11)</f>
        <v>0</v>
      </c>
      <c r="P174" s="1" t="e">
        <f>SUM((2*M174)/O174)</f>
        <v>#DIV/0!</v>
      </c>
      <c r="Q174" s="1" t="e">
        <f>SUM(P174*1000)</f>
        <v>#DIV/0!</v>
      </c>
    </row>
    <row r="175" spans="4:17" x14ac:dyDescent="0.25">
      <c r="D175" s="8"/>
      <c r="H175" s="1">
        <f>SUM(G175*$Z$9)</f>
        <v>0</v>
      </c>
      <c r="J175" s="1">
        <f>SUM(I175*$Z$9)</f>
        <v>0</v>
      </c>
      <c r="K175" s="1">
        <f t="shared" si="22"/>
        <v>0</v>
      </c>
      <c r="L175" s="1">
        <f t="shared" si="23"/>
        <v>0</v>
      </c>
      <c r="M175" s="1">
        <f t="shared" si="24"/>
        <v>0</v>
      </c>
      <c r="O175" s="1">
        <f>SUM(N175*$Z$11)</f>
        <v>0</v>
      </c>
      <c r="P175" s="1" t="e">
        <f>SUM((2*M175)/O175)</f>
        <v>#DIV/0!</v>
      </c>
      <c r="Q175" s="1" t="e">
        <f>SUM(P175*1000)</f>
        <v>#DIV/0!</v>
      </c>
    </row>
    <row r="176" spans="4:17" x14ac:dyDescent="0.25">
      <c r="D176" s="8"/>
      <c r="H176" s="1">
        <f>SUM(G176*$Z$9)</f>
        <v>0</v>
      </c>
      <c r="J176" s="1">
        <f>SUM(I176*$Z$9)</f>
        <v>0</v>
      </c>
      <c r="K176" s="1">
        <f t="shared" si="22"/>
        <v>0</v>
      </c>
      <c r="L176" s="1">
        <f t="shared" si="23"/>
        <v>0</v>
      </c>
      <c r="M176" s="1">
        <f t="shared" si="24"/>
        <v>0</v>
      </c>
      <c r="O176" s="1">
        <f>SUM(N176*$Z$11)</f>
        <v>0</v>
      </c>
      <c r="P176" s="1" t="e">
        <f>SUM((2*M176)/O176)</f>
        <v>#DIV/0!</v>
      </c>
      <c r="Q176" s="1" t="e">
        <f>SUM(P176*1000)</f>
        <v>#DIV/0!</v>
      </c>
    </row>
    <row r="177" spans="4:17" x14ac:dyDescent="0.25">
      <c r="D177" s="8"/>
      <c r="H177" s="1">
        <f>SUM(G177*$Z$9)</f>
        <v>0</v>
      </c>
      <c r="J177" s="1">
        <f>SUM(I177*$Z$9)</f>
        <v>0</v>
      </c>
      <c r="K177" s="1">
        <f t="shared" si="22"/>
        <v>0</v>
      </c>
      <c r="L177" s="1">
        <f t="shared" si="23"/>
        <v>0</v>
      </c>
      <c r="M177" s="1">
        <f t="shared" si="24"/>
        <v>0</v>
      </c>
      <c r="O177" s="1">
        <f>SUM(N177*$Z$11)</f>
        <v>0</v>
      </c>
      <c r="P177" s="1" t="e">
        <f>SUM((2*M177)/O177)</f>
        <v>#DIV/0!</v>
      </c>
      <c r="Q177" s="1" t="e">
        <f>SUM(P177*1000)</f>
        <v>#DIV/0!</v>
      </c>
    </row>
    <row r="178" spans="4:17" x14ac:dyDescent="0.25">
      <c r="D178" s="8"/>
      <c r="H178" s="1">
        <f>SUM(G178*$Z$9)</f>
        <v>0</v>
      </c>
      <c r="J178" s="1">
        <f>SUM(I178*$Z$9)</f>
        <v>0</v>
      </c>
      <c r="K178" s="1">
        <f t="shared" si="22"/>
        <v>0</v>
      </c>
      <c r="L178" s="1">
        <f t="shared" si="23"/>
        <v>0</v>
      </c>
      <c r="M178" s="1">
        <f t="shared" si="24"/>
        <v>0</v>
      </c>
      <c r="O178" s="1">
        <f>SUM(N178*$Z$11)</f>
        <v>0</v>
      </c>
      <c r="P178" s="1" t="e">
        <f>SUM((2*M178)/O178)</f>
        <v>#DIV/0!</v>
      </c>
      <c r="Q178" s="1" t="e">
        <f>SUM(P178*1000)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6" sqref="B16"/>
    </sheetView>
  </sheetViews>
  <sheetFormatPr defaultRowHeight="15" x14ac:dyDescent="0.25"/>
  <cols>
    <col min="1" max="1" width="17.42578125" customWidth="1"/>
    <col min="2" max="2" width="22.5703125" customWidth="1"/>
    <col min="5" max="5" width="14.7109375" customWidth="1"/>
    <col min="6" max="6" width="15.140625" customWidth="1"/>
    <col min="7" max="7" width="11.85546875" customWidth="1"/>
    <col min="9" max="9" width="15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7" t="s">
        <v>15</v>
      </c>
      <c r="B3" s="7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5" t="s">
        <v>20</v>
      </c>
      <c r="B8" s="5">
        <v>26</v>
      </c>
    </row>
    <row r="10" spans="1:9" ht="15.75" thickBot="1" x14ac:dyDescent="0.3">
      <c r="A10" t="s">
        <v>21</v>
      </c>
    </row>
    <row r="11" spans="1:9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5" t="s">
        <v>24</v>
      </c>
      <c r="B14" s="5">
        <v>25</v>
      </c>
      <c r="C14" s="5">
        <v>1833.883260768986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</row>
    <row r="18" spans="1:9" ht="15.75" thickBot="1" x14ac:dyDescent="0.3">
      <c r="A18" s="5" t="s">
        <v>38</v>
      </c>
      <c r="B18" s="5">
        <v>-0.27299972670467515</v>
      </c>
      <c r="C18" s="5">
        <v>6.6662330653649141E-2</v>
      </c>
      <c r="D18" s="5">
        <v>-4.0952622572269899</v>
      </c>
      <c r="E18" s="5">
        <v>4.1406750790024005E-4</v>
      </c>
      <c r="F18" s="5">
        <v>-0.41058401505551345</v>
      </c>
      <c r="G18" s="5">
        <v>-0.13541543835383685</v>
      </c>
      <c r="H18" s="5">
        <v>-0.41058401505551345</v>
      </c>
      <c r="I18" s="5">
        <v>-0.13541543835383685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M27" sqref="M27"/>
    </sheetView>
  </sheetViews>
  <sheetFormatPr defaultRowHeight="15" x14ac:dyDescent="0.25"/>
  <sheetData>
    <row r="1" spans="1:21" x14ac:dyDescent="0.25">
      <c r="A1" t="s">
        <v>14</v>
      </c>
      <c r="J1" t="s">
        <v>14</v>
      </c>
      <c r="M1" t="s">
        <v>14</v>
      </c>
      <c r="R1" t="s">
        <v>14</v>
      </c>
    </row>
    <row r="2" spans="1:21" ht="15.75" thickBot="1" x14ac:dyDescent="0.3"/>
    <row r="3" spans="1:21" x14ac:dyDescent="0.25">
      <c r="A3" s="7" t="s">
        <v>15</v>
      </c>
      <c r="B3" s="7"/>
      <c r="J3" s="7" t="s">
        <v>15</v>
      </c>
      <c r="K3" s="7"/>
      <c r="M3" s="7" t="s">
        <v>15</v>
      </c>
      <c r="N3" s="7"/>
      <c r="R3" s="7" t="s">
        <v>15</v>
      </c>
      <c r="S3" s="7"/>
    </row>
    <row r="4" spans="1:21" x14ac:dyDescent="0.25">
      <c r="A4" t="s">
        <v>16</v>
      </c>
      <c r="B4">
        <v>0.64136479260649193</v>
      </c>
      <c r="J4" t="s">
        <v>16</v>
      </c>
      <c r="K4">
        <v>0.64136479260649193</v>
      </c>
      <c r="M4" t="s">
        <v>16</v>
      </c>
      <c r="N4">
        <v>0.64136479260649193</v>
      </c>
      <c r="R4" t="s">
        <v>16</v>
      </c>
      <c r="S4">
        <v>0.64136479260649193</v>
      </c>
    </row>
    <row r="5" spans="1:21" x14ac:dyDescent="0.25">
      <c r="A5" t="s">
        <v>17</v>
      </c>
      <c r="B5">
        <v>0.41134879719516843</v>
      </c>
      <c r="J5" t="s">
        <v>17</v>
      </c>
      <c r="K5">
        <v>0.41134879719516843</v>
      </c>
      <c r="M5" t="s">
        <v>17</v>
      </c>
      <c r="N5">
        <v>0.41134879719516843</v>
      </c>
      <c r="R5" t="s">
        <v>17</v>
      </c>
      <c r="S5">
        <v>0.41134879719516843</v>
      </c>
    </row>
    <row r="6" spans="1:21" x14ac:dyDescent="0.25">
      <c r="A6" t="s">
        <v>18</v>
      </c>
      <c r="B6">
        <v>0.38682166374496713</v>
      </c>
      <c r="J6" t="s">
        <v>18</v>
      </c>
      <c r="K6">
        <v>0.38682166374496713</v>
      </c>
      <c r="M6" t="s">
        <v>18</v>
      </c>
      <c r="N6">
        <v>0.38682166374496713</v>
      </c>
      <c r="R6" t="s">
        <v>18</v>
      </c>
      <c r="S6">
        <v>0.38682166374496713</v>
      </c>
    </row>
    <row r="7" spans="1:21" x14ac:dyDescent="0.25">
      <c r="A7" t="s">
        <v>19</v>
      </c>
      <c r="B7">
        <v>6.7067055600325309</v>
      </c>
      <c r="J7" t="s">
        <v>19</v>
      </c>
      <c r="K7">
        <v>6.7067055600325309</v>
      </c>
      <c r="M7" t="s">
        <v>19</v>
      </c>
      <c r="N7">
        <v>6.7067055600325309</v>
      </c>
      <c r="R7" t="s">
        <v>19</v>
      </c>
      <c r="S7">
        <v>6.7067055600325309</v>
      </c>
    </row>
    <row r="8" spans="1:21" ht="15.75" thickBot="1" x14ac:dyDescent="0.3">
      <c r="A8" s="5" t="s">
        <v>20</v>
      </c>
      <c r="B8" s="5">
        <v>26</v>
      </c>
      <c r="J8" s="5" t="s">
        <v>20</v>
      </c>
      <c r="K8" s="5">
        <v>26</v>
      </c>
      <c r="M8" s="5" t="s">
        <v>20</v>
      </c>
      <c r="N8" s="5">
        <v>26</v>
      </c>
      <c r="R8" s="5" t="s">
        <v>20</v>
      </c>
      <c r="S8" s="5">
        <v>26</v>
      </c>
    </row>
    <row r="10" spans="1:21" ht="15.75" thickBot="1" x14ac:dyDescent="0.3">
      <c r="A10" t="s">
        <v>21</v>
      </c>
      <c r="J10" t="s">
        <v>21</v>
      </c>
      <c r="M10" t="s">
        <v>21</v>
      </c>
      <c r="R10" t="s">
        <v>21</v>
      </c>
    </row>
    <row r="11" spans="1:21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  <c r="J11" s="6"/>
      <c r="K11" s="6" t="s">
        <v>26</v>
      </c>
      <c r="L11" s="6" t="s">
        <v>27</v>
      </c>
      <c r="M11" s="6"/>
      <c r="N11" s="6" t="s">
        <v>26</v>
      </c>
      <c r="O11" s="6" t="s">
        <v>27</v>
      </c>
      <c r="P11" s="6" t="s">
        <v>28</v>
      </c>
      <c r="Q11" s="6" t="s">
        <v>29</v>
      </c>
      <c r="R11" s="6"/>
      <c r="S11" s="6" t="s">
        <v>26</v>
      </c>
      <c r="T11" s="6" t="s">
        <v>27</v>
      </c>
      <c r="U11" s="6" t="s">
        <v>28</v>
      </c>
    </row>
    <row r="12" spans="1:21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  <c r="J12" t="s">
        <v>22</v>
      </c>
      <c r="K12">
        <v>83.422485083107901</v>
      </c>
      <c r="L12">
        <v>9.4631178407888097</v>
      </c>
      <c r="M12" t="s">
        <v>22</v>
      </c>
      <c r="N12">
        <v>83.422485083107901</v>
      </c>
      <c r="O12">
        <v>9.4631178407888097</v>
      </c>
      <c r="P12">
        <v>-64.496249401530093</v>
      </c>
      <c r="Q12">
        <v>-138.45561664384999</v>
      </c>
      <c r="R12" t="s">
        <v>22</v>
      </c>
      <c r="S12">
        <v>83.422485083107901</v>
      </c>
      <c r="T12">
        <v>9.4631178407888097</v>
      </c>
      <c r="U12">
        <v>-64.496249401530093</v>
      </c>
    </row>
    <row r="13" spans="1:21" x14ac:dyDescent="0.25">
      <c r="A13" t="s">
        <v>23</v>
      </c>
      <c r="B13">
        <v>24</v>
      </c>
      <c r="C13">
        <v>1079.5175872553102</v>
      </c>
      <c r="D13">
        <v>44.979899468971261</v>
      </c>
      <c r="J13" t="s">
        <v>23</v>
      </c>
      <c r="K13">
        <v>403.81239504373201</v>
      </c>
      <c r="L13">
        <v>414.30234477821801</v>
      </c>
      <c r="M13" t="s">
        <v>23</v>
      </c>
      <c r="N13">
        <v>403.81239504373201</v>
      </c>
      <c r="O13">
        <v>414.30234477821801</v>
      </c>
      <c r="P13">
        <v>424.79229451270402</v>
      </c>
      <c r="R13" t="s">
        <v>23</v>
      </c>
      <c r="S13">
        <v>403.81239504373201</v>
      </c>
      <c r="T13">
        <v>414.30234477821801</v>
      </c>
      <c r="U13">
        <v>424.79229451270402</v>
      </c>
    </row>
    <row r="14" spans="1:21" ht="15.75" thickBot="1" x14ac:dyDescent="0.3">
      <c r="A14" s="5" t="s">
        <v>24</v>
      </c>
      <c r="B14" s="5">
        <v>25</v>
      </c>
      <c r="C14" s="5">
        <v>1833.883260768986</v>
      </c>
      <c r="D14" s="5"/>
      <c r="E14" s="5"/>
      <c r="F14" s="5"/>
      <c r="J14" s="5" t="s">
        <v>24</v>
      </c>
      <c r="K14" s="5">
        <v>3642.7665215379702</v>
      </c>
      <c r="L14" s="5">
        <v>5451.6497823069603</v>
      </c>
      <c r="M14" s="5" t="s">
        <v>24</v>
      </c>
      <c r="N14" s="5">
        <v>3642.7665215379702</v>
      </c>
      <c r="O14" s="5">
        <v>5451.6497823069603</v>
      </c>
      <c r="P14" s="5"/>
      <c r="Q14" s="5"/>
      <c r="R14" s="5" t="s">
        <v>24</v>
      </c>
      <c r="S14" s="5">
        <v>3642.7665215379702</v>
      </c>
      <c r="T14" s="5">
        <v>5451.6497823069603</v>
      </c>
      <c r="U14" s="5"/>
    </row>
    <row r="15" spans="1:21" ht="15.75" thickBot="1" x14ac:dyDescent="0.3"/>
    <row r="16" spans="1:21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  <c r="J16" s="6"/>
      <c r="K16" s="6" t="s">
        <v>31</v>
      </c>
      <c r="L16" s="6" t="s">
        <v>19</v>
      </c>
      <c r="M16" s="6"/>
      <c r="N16" s="6" t="s">
        <v>31</v>
      </c>
      <c r="O16" s="6" t="s">
        <v>19</v>
      </c>
      <c r="P16" s="6" t="s">
        <v>32</v>
      </c>
      <c r="Q16" s="6" t="s">
        <v>33</v>
      </c>
      <c r="R16" s="6"/>
      <c r="S16" s="6" t="s">
        <v>31</v>
      </c>
      <c r="T16" s="6" t="s">
        <v>19</v>
      </c>
      <c r="U16" s="6" t="s">
        <v>32</v>
      </c>
    </row>
    <row r="17" spans="1:21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  <c r="J17" t="s">
        <v>25</v>
      </c>
      <c r="K17">
        <v>27.391227704597501</v>
      </c>
      <c r="L17">
        <v>29.8104081519588</v>
      </c>
      <c r="M17" t="s">
        <v>25</v>
      </c>
      <c r="N17">
        <v>27.391227704597501</v>
      </c>
      <c r="O17">
        <v>29.8104081519588</v>
      </c>
      <c r="P17">
        <v>32.229588599320003</v>
      </c>
      <c r="Q17">
        <v>34.648769046681302</v>
      </c>
      <c r="R17" t="s">
        <v>25</v>
      </c>
      <c r="S17">
        <v>27.391227704597501</v>
      </c>
      <c r="T17">
        <v>29.8104081519588</v>
      </c>
      <c r="U17">
        <v>32.229588599320003</v>
      </c>
    </row>
    <row r="18" spans="1:21" ht="15.75" thickBot="1" x14ac:dyDescent="0.3">
      <c r="A18" s="5" t="s">
        <v>38</v>
      </c>
      <c r="B18" s="5">
        <v>-0.27299972670467515</v>
      </c>
      <c r="C18" s="5">
        <v>6.6662330653649141E-2</v>
      </c>
      <c r="D18" s="5">
        <v>-4.0952622572269899</v>
      </c>
      <c r="E18" s="5">
        <v>4.1406750790024005E-4</v>
      </c>
      <c r="F18" s="5">
        <v>-0.41058401505551345</v>
      </c>
      <c r="G18" s="5">
        <v>-0.13541543835383685</v>
      </c>
      <c r="H18" s="5">
        <v>-0.41058401505551345</v>
      </c>
      <c r="I18" s="5">
        <v>-0.13541543835383685</v>
      </c>
      <c r="J18" s="5" t="s">
        <v>39</v>
      </c>
      <c r="K18" s="5">
        <v>-0.13600159743256099</v>
      </c>
      <c r="L18" s="5">
        <v>-1.6413494290109701E-2</v>
      </c>
      <c r="M18" s="5" t="s">
        <v>39</v>
      </c>
      <c r="N18" s="5">
        <v>-0.13600159743256099</v>
      </c>
      <c r="O18" s="5">
        <v>-1.6413494290109701E-2</v>
      </c>
      <c r="P18" s="5">
        <v>0.10317460885235</v>
      </c>
      <c r="Q18" s="5">
        <v>0.22276271199479999</v>
      </c>
      <c r="R18" s="5" t="s">
        <v>39</v>
      </c>
      <c r="S18" s="5">
        <v>-0.13600159743256099</v>
      </c>
      <c r="T18" s="5">
        <v>-1.6413494290109701E-2</v>
      </c>
      <c r="U18" s="5">
        <v>0.10317460885235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6"/>
      <c r="B1" s="6" t="s">
        <v>40</v>
      </c>
      <c r="C1" s="6" t="s">
        <v>41</v>
      </c>
    </row>
    <row r="2" spans="1:3" x14ac:dyDescent="0.25">
      <c r="A2" t="s">
        <v>40</v>
      </c>
      <c r="B2">
        <v>1</v>
      </c>
    </row>
    <row r="3" spans="1:3" ht="15.75" thickBot="1" x14ac:dyDescent="0.3">
      <c r="A3" s="5" t="s">
        <v>41</v>
      </c>
      <c r="B3" s="5">
        <v>-0.64136479260649204</v>
      </c>
      <c r="C3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" sqref="C3"/>
    </sheetView>
  </sheetViews>
  <sheetFormatPr defaultRowHeight="15" x14ac:dyDescent="0.25"/>
  <cols>
    <col min="1" max="1" width="23.28515625" customWidth="1"/>
    <col min="2" max="3" width="17.5703125" customWidth="1"/>
  </cols>
  <sheetData>
    <row r="1" spans="1:4" x14ac:dyDescent="0.25">
      <c r="A1" s="6" t="s">
        <v>42</v>
      </c>
      <c r="B1" s="6"/>
      <c r="C1" s="6" t="s">
        <v>43</v>
      </c>
      <c r="D1" s="6"/>
    </row>
    <row r="3" spans="1:4" x14ac:dyDescent="0.25">
      <c r="A3" t="s">
        <v>44</v>
      </c>
      <c r="B3">
        <v>13.187840503249824</v>
      </c>
      <c r="C3" t="s">
        <v>44</v>
      </c>
      <c r="D3">
        <v>40.309230769230766</v>
      </c>
    </row>
    <row r="4" spans="1:4" x14ac:dyDescent="0.25">
      <c r="A4" t="s">
        <v>19</v>
      </c>
      <c r="B4">
        <v>1.6796901091336818</v>
      </c>
      <c r="C4" t="s">
        <v>19</v>
      </c>
      <c r="D4">
        <v>3.9461361792976848</v>
      </c>
    </row>
    <row r="5" spans="1:4" x14ac:dyDescent="0.25">
      <c r="A5" t="s">
        <v>45</v>
      </c>
      <c r="B5">
        <v>10.763879589632829</v>
      </c>
      <c r="C5" t="s">
        <v>45</v>
      </c>
      <c r="D5">
        <v>36.200000000000003</v>
      </c>
    </row>
    <row r="6" spans="1:4" x14ac:dyDescent="0.25">
      <c r="A6" t="s">
        <v>46</v>
      </c>
      <c r="B6">
        <v>4.1666630669546443</v>
      </c>
      <c r="C6" t="s">
        <v>46</v>
      </c>
      <c r="D6">
        <v>14</v>
      </c>
    </row>
    <row r="7" spans="1:4" x14ac:dyDescent="0.25">
      <c r="A7" t="s">
        <v>47</v>
      </c>
      <c r="B7">
        <v>8.5647726432614366</v>
      </c>
      <c r="C7" t="s">
        <v>47</v>
      </c>
      <c r="D7">
        <v>20.121425381533371</v>
      </c>
    </row>
    <row r="8" spans="1:4" x14ac:dyDescent="0.25">
      <c r="A8" t="s">
        <v>48</v>
      </c>
      <c r="B8">
        <v>73.355330430759494</v>
      </c>
      <c r="C8" t="s">
        <v>48</v>
      </c>
      <c r="D8">
        <v>404.8717593846153</v>
      </c>
    </row>
    <row r="9" spans="1:4" x14ac:dyDescent="0.25">
      <c r="A9" t="s">
        <v>49</v>
      </c>
      <c r="B9">
        <v>0.98198498174474169</v>
      </c>
      <c r="C9" t="s">
        <v>49</v>
      </c>
      <c r="D9">
        <v>-0.97245884326542287</v>
      </c>
    </row>
    <row r="10" spans="1:4" x14ac:dyDescent="0.25">
      <c r="A10" t="s">
        <v>50</v>
      </c>
      <c r="B10">
        <v>1.165864831502134</v>
      </c>
      <c r="C10" t="s">
        <v>50</v>
      </c>
      <c r="D10">
        <v>0.24184105891001781</v>
      </c>
    </row>
    <row r="11" spans="1:4" x14ac:dyDescent="0.25">
      <c r="A11" t="s">
        <v>51</v>
      </c>
      <c r="B11">
        <v>33.556983077308864</v>
      </c>
      <c r="C11" t="s">
        <v>51</v>
      </c>
      <c r="D11">
        <v>69.739999999999995</v>
      </c>
    </row>
    <row r="12" spans="1:4" x14ac:dyDescent="0.25">
      <c r="A12" t="s">
        <v>52</v>
      </c>
      <c r="B12">
        <v>3.4800219622879611</v>
      </c>
      <c r="C12" t="s">
        <v>52</v>
      </c>
      <c r="D12">
        <v>6</v>
      </c>
    </row>
    <row r="13" spans="1:4" x14ac:dyDescent="0.25">
      <c r="A13" t="s">
        <v>53</v>
      </c>
      <c r="B13">
        <v>37.037005039596828</v>
      </c>
      <c r="C13" t="s">
        <v>53</v>
      </c>
      <c r="D13">
        <v>75.739999999999995</v>
      </c>
    </row>
    <row r="14" spans="1:4" x14ac:dyDescent="0.25">
      <c r="A14" t="s">
        <v>54</v>
      </c>
      <c r="B14">
        <v>342.8838530844954</v>
      </c>
      <c r="C14" t="s">
        <v>54</v>
      </c>
      <c r="D14">
        <v>1048.04</v>
      </c>
    </row>
    <row r="15" spans="1:4" x14ac:dyDescent="0.25">
      <c r="A15" t="s">
        <v>55</v>
      </c>
      <c r="B15">
        <v>26</v>
      </c>
      <c r="C15" t="s">
        <v>55</v>
      </c>
      <c r="D15">
        <v>26</v>
      </c>
    </row>
    <row r="16" spans="1:4" ht="15.75" thickBot="1" x14ac:dyDescent="0.3">
      <c r="A16" s="5" t="s">
        <v>56</v>
      </c>
      <c r="B16" s="5">
        <v>3.4593865364392116</v>
      </c>
      <c r="C16" s="5" t="s">
        <v>56</v>
      </c>
      <c r="D16" s="5">
        <v>8.1272195956781808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opLeftCell="A21" workbookViewId="0">
      <selection activeCell="B8" sqref="B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7" t="s">
        <v>15</v>
      </c>
      <c r="B3" s="7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5" t="s">
        <v>20</v>
      </c>
      <c r="B8" s="5">
        <v>26</v>
      </c>
    </row>
    <row r="10" spans="1:9" ht="15.75" thickBot="1" x14ac:dyDescent="0.3">
      <c r="A10" t="s">
        <v>21</v>
      </c>
    </row>
    <row r="11" spans="1:9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754.36567351367603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5" t="s">
        <v>24</v>
      </c>
      <c r="B14" s="5">
        <v>25</v>
      </c>
      <c r="C14" s="5">
        <v>1833.883260768986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</row>
    <row r="18" spans="1:9" ht="15.75" thickBot="1" x14ac:dyDescent="0.3">
      <c r="A18" s="5" t="s">
        <v>38</v>
      </c>
      <c r="B18" s="5">
        <v>-0.27299972670467515</v>
      </c>
      <c r="C18" s="5">
        <v>6.6662330653649141E-2</v>
      </c>
      <c r="D18" s="5">
        <v>-4.0952622572269899</v>
      </c>
      <c r="E18" s="5">
        <v>4.1406750790024005E-4</v>
      </c>
      <c r="F18" s="5">
        <v>-0.41058401505551345</v>
      </c>
      <c r="G18" s="5">
        <v>-0.13541543835383685</v>
      </c>
      <c r="H18" s="5">
        <v>-0.41058401505551345</v>
      </c>
      <c r="I18" s="5">
        <v>-0.13541543835383685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6" t="s">
        <v>58</v>
      </c>
      <c r="B24" s="6" t="s">
        <v>59</v>
      </c>
    </row>
    <row r="25" spans="1:9" x14ac:dyDescent="0.25">
      <c r="A25">
        <v>1.9230769230769231</v>
      </c>
      <c r="B25">
        <v>3.4800219622879611</v>
      </c>
    </row>
    <row r="26" spans="1:9" x14ac:dyDescent="0.25">
      <c r="A26">
        <v>5.7692307692307692</v>
      </c>
      <c r="B26">
        <v>4.1666630669546443</v>
      </c>
    </row>
    <row r="27" spans="1:9" x14ac:dyDescent="0.25">
      <c r="A27">
        <v>9.615384615384615</v>
      </c>
      <c r="B27">
        <v>4.1666630669546443</v>
      </c>
    </row>
    <row r="28" spans="1:9" x14ac:dyDescent="0.25">
      <c r="A28">
        <v>13.461538461538462</v>
      </c>
      <c r="B28">
        <v>4.4262256842403431</v>
      </c>
    </row>
    <row r="29" spans="1:9" x14ac:dyDescent="0.25">
      <c r="A29">
        <v>17.307692307692307</v>
      </c>
      <c r="B29">
        <v>5.5865873523414225</v>
      </c>
    </row>
    <row r="30" spans="1:9" x14ac:dyDescent="0.25">
      <c r="A30">
        <v>21.153846153846153</v>
      </c>
      <c r="B30">
        <v>6.1494199746778868</v>
      </c>
    </row>
    <row r="31" spans="1:9" x14ac:dyDescent="0.25">
      <c r="A31">
        <v>25</v>
      </c>
      <c r="B31">
        <v>6.3773093052555794</v>
      </c>
    </row>
    <row r="32" spans="1:9" x14ac:dyDescent="0.25">
      <c r="A32">
        <v>28.846153846153847</v>
      </c>
      <c r="B32">
        <v>7.2767489962766181</v>
      </c>
    </row>
    <row r="33" spans="1:2" x14ac:dyDescent="0.25">
      <c r="A33">
        <v>32.692307692307693</v>
      </c>
      <c r="B33">
        <v>8.6111036717062639</v>
      </c>
    </row>
    <row r="34" spans="1:2" x14ac:dyDescent="0.25">
      <c r="A34">
        <v>36.538461538461533</v>
      </c>
      <c r="B34">
        <v>9.1281972420667898</v>
      </c>
    </row>
    <row r="35" spans="1:2" x14ac:dyDescent="0.25">
      <c r="A35">
        <v>40.38461538461538</v>
      </c>
      <c r="B35">
        <v>9.2660098374611763</v>
      </c>
    </row>
    <row r="36" spans="1:2" x14ac:dyDescent="0.25">
      <c r="A36">
        <v>44.230769230769226</v>
      </c>
      <c r="B36">
        <v>10.362685347866474</v>
      </c>
    </row>
    <row r="37" spans="1:2" x14ac:dyDescent="0.25">
      <c r="A37">
        <v>48.076923076923073</v>
      </c>
      <c r="B37">
        <v>10.648138948884089</v>
      </c>
    </row>
    <row r="38" spans="1:2" x14ac:dyDescent="0.25">
      <c r="A38">
        <v>51.92307692307692</v>
      </c>
      <c r="B38">
        <v>10.879620230381567</v>
      </c>
    </row>
    <row r="39" spans="1:2" x14ac:dyDescent="0.25">
      <c r="A39">
        <v>55.769230769230766</v>
      </c>
      <c r="B39">
        <v>11.24337652987761</v>
      </c>
    </row>
    <row r="40" spans="1:2" x14ac:dyDescent="0.25">
      <c r="A40">
        <v>59.615384615384613</v>
      </c>
      <c r="B40">
        <v>11.34443464362851</v>
      </c>
    </row>
    <row r="41" spans="1:2" x14ac:dyDescent="0.25">
      <c r="A41">
        <v>63.46153846153846</v>
      </c>
      <c r="B41">
        <v>15.555542116630669</v>
      </c>
    </row>
    <row r="42" spans="1:2" x14ac:dyDescent="0.25">
      <c r="A42">
        <v>67.307692307692307</v>
      </c>
      <c r="B42">
        <v>15.972208423326133</v>
      </c>
    </row>
    <row r="43" spans="1:2" x14ac:dyDescent="0.25">
      <c r="A43">
        <v>71.153846153846146</v>
      </c>
      <c r="B43">
        <v>16</v>
      </c>
    </row>
    <row r="44" spans="1:2" x14ac:dyDescent="0.25">
      <c r="A44">
        <v>75</v>
      </c>
      <c r="B44">
        <v>16</v>
      </c>
    </row>
    <row r="45" spans="1:2" x14ac:dyDescent="0.25">
      <c r="A45">
        <v>78.84615384615384</v>
      </c>
      <c r="B45">
        <v>17.056515478761703</v>
      </c>
    </row>
    <row r="46" spans="1:2" x14ac:dyDescent="0.25">
      <c r="A46">
        <v>82.692307692307693</v>
      </c>
      <c r="B46">
        <v>23.407387185025197</v>
      </c>
    </row>
    <row r="47" spans="1:2" x14ac:dyDescent="0.25">
      <c r="A47">
        <v>86.538461538461533</v>
      </c>
      <c r="B47">
        <v>25.06533782238597</v>
      </c>
    </row>
    <row r="48" spans="1:2" x14ac:dyDescent="0.25">
      <c r="A48">
        <v>90.384615384615387</v>
      </c>
      <c r="B48">
        <v>26.284699514038877</v>
      </c>
    </row>
    <row r="49" spans="1:2" x14ac:dyDescent="0.25">
      <c r="A49">
        <v>94.230769230769226</v>
      </c>
      <c r="B49">
        <v>27.391951643868492</v>
      </c>
    </row>
    <row r="50" spans="1:2" ht="15.75" thickBot="1" x14ac:dyDescent="0.3">
      <c r="A50" s="5">
        <v>98.07692307692308</v>
      </c>
      <c r="B50" s="5">
        <v>37.037005039596828</v>
      </c>
    </row>
  </sheetData>
  <sortState xmlns:xlrd2="http://schemas.microsoft.com/office/spreadsheetml/2017/richdata2" ref="B25:B50">
    <sortCondition ref="B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opLeftCell="A15" workbookViewId="0">
      <selection activeCell="K28" sqref="K2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7" t="s">
        <v>15</v>
      </c>
      <c r="B3" s="7"/>
    </row>
    <row r="4" spans="1:9" x14ac:dyDescent="0.25">
      <c r="A4" t="s">
        <v>16</v>
      </c>
      <c r="B4">
        <v>0.64136479260649182</v>
      </c>
    </row>
    <row r="5" spans="1:9" x14ac:dyDescent="0.25">
      <c r="A5" t="s">
        <v>17</v>
      </c>
      <c r="B5">
        <v>0.41134879719516826</v>
      </c>
    </row>
    <row r="6" spans="1:9" x14ac:dyDescent="0.25">
      <c r="A6" t="s">
        <v>18</v>
      </c>
      <c r="B6">
        <v>0.3868216637449669</v>
      </c>
    </row>
    <row r="7" spans="1:9" x14ac:dyDescent="0.25">
      <c r="A7" t="s">
        <v>19</v>
      </c>
      <c r="B7">
        <v>15.756223907272533</v>
      </c>
    </row>
    <row r="8" spans="1:9" ht="15.75" thickBot="1" x14ac:dyDescent="0.3">
      <c r="A8" s="5" t="s">
        <v>20</v>
      </c>
      <c r="B8" s="5">
        <v>26</v>
      </c>
    </row>
    <row r="10" spans="1:9" ht="15.75" thickBot="1" x14ac:dyDescent="0.3">
      <c r="A10" t="s">
        <v>21</v>
      </c>
    </row>
    <row r="11" spans="1:9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25">
      <c r="A12" t="s">
        <v>22</v>
      </c>
      <c r="B12">
        <v>1</v>
      </c>
      <c r="C12">
        <v>4163.5877810288275</v>
      </c>
      <c r="D12">
        <v>4163.5877810288275</v>
      </c>
      <c r="E12">
        <v>16.77117295546789</v>
      </c>
      <c r="F12">
        <v>4.1406750790024227E-4</v>
      </c>
    </row>
    <row r="13" spans="1:9" x14ac:dyDescent="0.25">
      <c r="A13" t="s">
        <v>23</v>
      </c>
      <c r="B13">
        <v>24</v>
      </c>
      <c r="C13">
        <v>5958.2062035865565</v>
      </c>
      <c r="D13">
        <v>248.25859181610653</v>
      </c>
    </row>
    <row r="14" spans="1:9" ht="15.75" thickBot="1" x14ac:dyDescent="0.3">
      <c r="A14" s="5" t="s">
        <v>24</v>
      </c>
      <c r="B14" s="5">
        <v>25</v>
      </c>
      <c r="C14" s="5">
        <v>10121.793984615384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25">
      <c r="A17" t="s">
        <v>25</v>
      </c>
      <c r="B17">
        <v>60.180321462599736</v>
      </c>
      <c r="C17">
        <v>5.7525987543122303</v>
      </c>
      <c r="D17">
        <v>10.461414750592105</v>
      </c>
      <c r="E17">
        <v>2.0222147434508591E-10</v>
      </c>
      <c r="F17">
        <v>48.307541167951555</v>
      </c>
      <c r="G17">
        <v>72.053101757247916</v>
      </c>
      <c r="H17">
        <v>48.307541167951555</v>
      </c>
      <c r="I17">
        <v>72.053101757247916</v>
      </c>
    </row>
    <row r="18" spans="1:9" ht="15.75" thickBot="1" x14ac:dyDescent="0.3">
      <c r="A18" s="5" t="s">
        <v>38</v>
      </c>
      <c r="B18" s="5">
        <v>-1.5067736593017043</v>
      </c>
      <c r="C18" s="5">
        <v>0.36793093205268379</v>
      </c>
      <c r="D18" s="5">
        <v>-4.0952622572269908</v>
      </c>
      <c r="E18" s="5">
        <v>4.1406750790024005E-4</v>
      </c>
      <c r="F18" s="5">
        <v>-2.2661457807436971</v>
      </c>
      <c r="G18" s="5">
        <v>-0.74740153785971142</v>
      </c>
      <c r="H18" s="5">
        <v>-2.2661457807436971</v>
      </c>
      <c r="I18" s="5">
        <v>-0.74740153785971142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6" t="s">
        <v>58</v>
      </c>
      <c r="B24" s="6" t="s">
        <v>59</v>
      </c>
    </row>
    <row r="25" spans="1:9" x14ac:dyDescent="0.25">
      <c r="A25">
        <v>1.9230769230769231</v>
      </c>
      <c r="B25">
        <v>6</v>
      </c>
    </row>
    <row r="26" spans="1:9" x14ac:dyDescent="0.25">
      <c r="A26">
        <v>5.7692307692307692</v>
      </c>
      <c r="B26">
        <v>14</v>
      </c>
    </row>
    <row r="27" spans="1:9" x14ac:dyDescent="0.25">
      <c r="A27">
        <v>9.615384615384615</v>
      </c>
      <c r="B27">
        <v>14</v>
      </c>
    </row>
    <row r="28" spans="1:9" x14ac:dyDescent="0.25">
      <c r="A28">
        <v>13.461538461538462</v>
      </c>
      <c r="B28">
        <v>18.59</v>
      </c>
    </row>
    <row r="29" spans="1:9" x14ac:dyDescent="0.25">
      <c r="A29">
        <v>17.307692307692307</v>
      </c>
      <c r="B29">
        <v>20.5</v>
      </c>
    </row>
    <row r="30" spans="1:9" x14ac:dyDescent="0.25">
      <c r="A30">
        <v>21.153846153846153</v>
      </c>
      <c r="B30">
        <v>22</v>
      </c>
    </row>
    <row r="31" spans="1:9" x14ac:dyDescent="0.25">
      <c r="A31">
        <v>25</v>
      </c>
      <c r="B31">
        <v>25</v>
      </c>
    </row>
    <row r="32" spans="1:9" x14ac:dyDescent="0.25">
      <c r="A32">
        <v>28.846153846153847</v>
      </c>
      <c r="B32">
        <v>26</v>
      </c>
    </row>
    <row r="33" spans="1:2" x14ac:dyDescent="0.25">
      <c r="A33">
        <v>32.692307692307693</v>
      </c>
      <c r="B33">
        <v>29</v>
      </c>
    </row>
    <row r="34" spans="1:2" x14ac:dyDescent="0.25">
      <c r="A34">
        <v>36.538461538461533</v>
      </c>
      <c r="B34">
        <v>30</v>
      </c>
    </row>
    <row r="35" spans="1:2" x14ac:dyDescent="0.25">
      <c r="A35">
        <v>40.38461538461538</v>
      </c>
      <c r="B35">
        <v>31</v>
      </c>
    </row>
    <row r="36" spans="1:2" x14ac:dyDescent="0.25">
      <c r="A36">
        <v>44.230769230769226</v>
      </c>
      <c r="B36">
        <v>32</v>
      </c>
    </row>
    <row r="37" spans="1:2" x14ac:dyDescent="0.25">
      <c r="A37">
        <v>48.076923076923073</v>
      </c>
      <c r="B37">
        <v>35</v>
      </c>
    </row>
    <row r="38" spans="1:2" x14ac:dyDescent="0.25">
      <c r="A38">
        <v>51.92307692307692</v>
      </c>
      <c r="B38">
        <v>37.4</v>
      </c>
    </row>
    <row r="39" spans="1:2" x14ac:dyDescent="0.25">
      <c r="A39">
        <v>55.769230769230766</v>
      </c>
      <c r="B39">
        <v>45</v>
      </c>
    </row>
    <row r="40" spans="1:2" x14ac:dyDescent="0.25">
      <c r="A40">
        <v>59.615384615384613</v>
      </c>
      <c r="B40">
        <v>48</v>
      </c>
    </row>
    <row r="41" spans="1:2" x14ac:dyDescent="0.25">
      <c r="A41">
        <v>63.46153846153846</v>
      </c>
      <c r="B41">
        <v>49.17</v>
      </c>
    </row>
    <row r="42" spans="1:2" x14ac:dyDescent="0.25">
      <c r="A42">
        <v>67.307692307692307</v>
      </c>
      <c r="B42">
        <v>50</v>
      </c>
    </row>
    <row r="43" spans="1:2" x14ac:dyDescent="0.25">
      <c r="A43">
        <v>71.153846153846146</v>
      </c>
      <c r="B43">
        <v>53</v>
      </c>
    </row>
    <row r="44" spans="1:2" x14ac:dyDescent="0.25">
      <c r="A44">
        <v>75</v>
      </c>
      <c r="B44">
        <v>55</v>
      </c>
    </row>
    <row r="45" spans="1:2" x14ac:dyDescent="0.25">
      <c r="A45">
        <v>78.84615384615384</v>
      </c>
      <c r="B45">
        <v>57</v>
      </c>
    </row>
    <row r="46" spans="1:2" x14ac:dyDescent="0.25">
      <c r="A46">
        <v>82.692307692307693</v>
      </c>
      <c r="B46">
        <v>60</v>
      </c>
    </row>
    <row r="47" spans="1:2" x14ac:dyDescent="0.25">
      <c r="A47">
        <v>86.538461538461533</v>
      </c>
      <c r="B47">
        <v>68.3</v>
      </c>
    </row>
    <row r="48" spans="1:2" x14ac:dyDescent="0.25">
      <c r="A48">
        <v>90.384615384615387</v>
      </c>
      <c r="B48">
        <v>73</v>
      </c>
    </row>
    <row r="49" spans="1:2" x14ac:dyDescent="0.25">
      <c r="A49">
        <v>94.230769230769226</v>
      </c>
      <c r="B49">
        <v>73.34</v>
      </c>
    </row>
    <row r="50" spans="1:2" ht="15.75" thickBot="1" x14ac:dyDescent="0.3">
      <c r="A50" s="5">
        <v>98.07692307692308</v>
      </c>
      <c r="B50" s="5">
        <v>75.739999999999995</v>
      </c>
    </row>
  </sheetData>
  <sortState xmlns:xlrd2="http://schemas.microsoft.com/office/spreadsheetml/2017/richdata2" ref="B25:B50">
    <sortCondition ref="B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7" t="s">
        <v>15</v>
      </c>
      <c r="B3" s="7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5" t="s">
        <v>20</v>
      </c>
      <c r="B8" s="5">
        <v>26</v>
      </c>
    </row>
    <row r="10" spans="1:9" ht="15.75" thickBot="1" x14ac:dyDescent="0.3">
      <c r="A10" t="s">
        <v>21</v>
      </c>
    </row>
    <row r="11" spans="1:9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5" t="s">
        <v>24</v>
      </c>
      <c r="B14" s="5">
        <v>25</v>
      </c>
      <c r="C14" s="5">
        <v>1833.883260768986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60</v>
      </c>
      <c r="I16" s="6" t="s">
        <v>61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23.227945047810408</v>
      </c>
      <c r="I17">
        <v>25.156553926040601</v>
      </c>
    </row>
    <row r="18" spans="1:9" ht="15.75" thickBot="1" x14ac:dyDescent="0.3">
      <c r="A18" s="5" t="s">
        <v>38</v>
      </c>
      <c r="B18" s="5">
        <v>-0.27299972670467515</v>
      </c>
      <c r="C18" s="5">
        <v>6.6662330653649141E-2</v>
      </c>
      <c r="D18" s="5">
        <v>-4.0952622572269899</v>
      </c>
      <c r="E18" s="5">
        <v>4.1406750790024005E-4</v>
      </c>
      <c r="F18" s="5">
        <v>-0.41058401505551345</v>
      </c>
      <c r="G18" s="5">
        <v>-0.13541543835383685</v>
      </c>
      <c r="H18" s="5">
        <v>-0.29448644061766222</v>
      </c>
      <c r="I18" s="5">
        <v>-0.25151301279168808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Zuber;Kris Matarochia</dc:creator>
  <cp:keywords>Calculating Rotational Shear</cp:keywords>
  <cp:lastModifiedBy>Ameya Naik</cp:lastModifiedBy>
  <dcterms:created xsi:type="dcterms:W3CDTF">2019-06-26T18:49:07Z</dcterms:created>
  <dcterms:modified xsi:type="dcterms:W3CDTF">2023-05-30T19:30:43Z</dcterms:modified>
</cp:coreProperties>
</file>