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49.xml" ContentType="application/vnd.openxmlformats-officedocument.drawingml.chart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charts/chart14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OX-1 {08-12-16 15-57}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<sst xmlns="http://schemas.openxmlformats.org/spreadsheetml/2006/main" count="125" uniqueCount="54">
  <si>
    <t xml:space="preserve">Biochrom Ltd</t>
  </si>
  <si>
    <t xml:space="preserve">Title</t>
  </si>
  <si>
    <t xml:space="preserve">COX</t>
  </si>
  <si>
    <t xml:space="preserve">Operator</t>
  </si>
  <si>
    <t xml:space="preserve">Filename</t>
  </si>
  <si>
    <t xml:space="preserve">COX-1 {08-12-16 15-57}</t>
  </si>
  <si>
    <t xml:space="preserve">Date</t>
  </si>
  <si>
    <t xml:space="preserve">12/8/2016</t>
  </si>
  <si>
    <t xml:space="preserve">Time</t>
  </si>
  <si>
    <t xml:space="preserve">3:58:16 PM</t>
  </si>
  <si>
    <t xml:space="preserve">Comments</t>
  </si>
  <si>
    <t xml:space="preserve">Time Units</t>
  </si>
  <si>
    <t xml:space="preserve">mm:ss</t>
  </si>
  <si>
    <t xml:space="preserve">Lag Time</t>
  </si>
  <si>
    <t xml:space="preserve">0:00 mm:ss</t>
  </si>
  <si>
    <t xml:space="preserve">Assay Time</t>
  </si>
  <si>
    <t xml:space="preserve">2:00 mm:ss</t>
  </si>
  <si>
    <t xml:space="preserve">Time Period</t>
  </si>
  <si>
    <t xml:space="preserve">0:10 mm:ss</t>
  </si>
  <si>
    <t xml:space="preserve">Wavelength</t>
  </si>
  <si>
    <t xml:space="preserve">550.0</t>
  </si>
  <si>
    <t xml:space="preserve">Temperature</t>
  </si>
  <si>
    <t xml:space="preserve">25.0°</t>
  </si>
  <si>
    <t xml:space="preserve">Factor</t>
  </si>
  <si>
    <t xml:space="preserve">1.000</t>
  </si>
  <si>
    <t xml:space="preserve">Concentration</t>
  </si>
  <si>
    <t xml:space="preserve">Units</t>
  </si>
  <si>
    <t xml:space="preserve">Run Mode</t>
  </si>
  <si>
    <t xml:space="preserve">Serial Mode</t>
  </si>
  <si>
    <t xml:space="preserve">Ref Mode</t>
  </si>
  <si>
    <t xml:space="preserve">0</t>
  </si>
  <si>
    <t xml:space="preserve">Ref Assay Mode</t>
  </si>
  <si>
    <t xml:space="preserve">Repeat Reference Mode</t>
  </si>
  <si>
    <t xml:space="preserve">Auto Save</t>
  </si>
  <si>
    <t xml:space="preserve">1 60</t>
  </si>
  <si>
    <t xml:space="preserve">Time (sec)</t>
  </si>
  <si>
    <t xml:space="preserve">Absorbance</t>
  </si>
  <si>
    <t xml:space="preserve">1/Absorbance</t>
  </si>
  <si>
    <t xml:space="preserve">From this:</t>
  </si>
  <si>
    <t xml:space="preserve">K = </t>
  </si>
  <si>
    <t xml:space="preserve">R^2 = </t>
  </si>
  <si>
    <t xml:space="preserve">R^2 =</t>
  </si>
  <si>
    <t xml:space="preserve">ln(Absorbance)</t>
  </si>
  <si>
    <t xml:space="preserve">V</t>
  </si>
  <si>
    <t xml:space="preserve">1/Abs</t>
  </si>
  <si>
    <t xml:space="preserve">1/V</t>
  </si>
  <si>
    <t xml:space="preserve">m</t>
  </si>
  <si>
    <t xml:space="preserve">b</t>
  </si>
  <si>
    <t xml:space="preserve">Vmax</t>
  </si>
  <si>
    <t xml:space="preserve">Km</t>
  </si>
  <si>
    <t xml:space="preserve">From This:</t>
  </si>
  <si>
    <t xml:space="preserve">COX-1 {08-12-16 15-43}</t>
  </si>
  <si>
    <t xml:space="preserve">3:45:20 PM</t>
  </si>
  <si>
    <t xml:space="preserve">Nonlinear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</si>
</sst>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HH:MM:SS"/>
    <numFmt numFmtId="167" formatCode="#,##0.00"/>
    <numFmt numFmtId="168" formatCode="0.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3333"/>
      <name val="Calibri"/>
      <family val="2"/>
      <charset val="1"/>
    </font>
    <font>
      <b val="true"/>
      <sz val="11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Lineweaver-Burk Plot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'COX-1 {08-12-16 15-57}'!$Q$48</c:f>
              <c:strCache>
                <c:ptCount val="1"/>
                <c:pt idx="0">
                  <c:v>1/V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1"/>
            <c:backward val="1"/>
            <c:dispRSqr val="1"/>
            <c:dispEq val="1"/>
          </c:trendline>
          <c:xVal>
            <c:numRef>
              <c:f>'COX-1 {08-12-16 15-57}'!$P$49:$P$60</c:f>
              <c:numCache>
                <c:formatCode>General</c:formatCode>
                <c:ptCount val="12"/>
                <c:pt idx="0">
                  <c:v>1.04624398409709</c:v>
                </c:pt>
                <c:pt idx="1">
                  <c:v>1.08672027820039</c:v>
                </c:pt>
                <c:pt idx="2">
                  <c:v>1.12688753662385</c:v>
                </c:pt>
                <c:pt idx="3">
                  <c:v>1.16400884646723</c:v>
                </c:pt>
                <c:pt idx="4">
                  <c:v>1.20889748549323</c:v>
                </c:pt>
                <c:pt idx="5">
                  <c:v>1.25486259254612</c:v>
                </c:pt>
                <c:pt idx="6">
                  <c:v>1.29132231404959</c:v>
                </c:pt>
                <c:pt idx="7">
                  <c:v>1.34517083669626</c:v>
                </c:pt>
                <c:pt idx="8">
                  <c:v>1.39082058414465</c:v>
                </c:pt>
                <c:pt idx="9">
                  <c:v>1.43492610130578</c:v>
                </c:pt>
                <c:pt idx="10">
                  <c:v>1.48126203525404</c:v>
                </c:pt>
                <c:pt idx="11">
                  <c:v>1.52788388082506</c:v>
                </c:pt>
              </c:numCache>
            </c:numRef>
          </c:xVal>
          <c:yVal>
            <c:numRef>
              <c:f>'COX-1 {08-12-16 15-57}'!$Q$49:$Q$60</c:f>
              <c:numCache>
                <c:formatCode>General</c:formatCode>
                <c:ptCount val="12"/>
                <c:pt idx="0">
                  <c:v>-280.898876404494</c:v>
                </c:pt>
                <c:pt idx="1">
                  <c:v>-304.878048780486</c:v>
                </c:pt>
                <c:pt idx="2">
                  <c:v>-353.356890459364</c:v>
                </c:pt>
                <c:pt idx="3">
                  <c:v>-313.479623824453</c:v>
                </c:pt>
                <c:pt idx="4">
                  <c:v>-330.03300330033</c:v>
                </c:pt>
                <c:pt idx="5">
                  <c:v>-444.444444444445</c:v>
                </c:pt>
                <c:pt idx="6">
                  <c:v>-322.580645161288</c:v>
                </c:pt>
                <c:pt idx="7">
                  <c:v>-409.836065573775</c:v>
                </c:pt>
                <c:pt idx="8">
                  <c:v>-452.488687782805</c:v>
                </c:pt>
                <c:pt idx="9">
                  <c:v>-458.715596330274</c:v>
                </c:pt>
                <c:pt idx="10">
                  <c:v>-485.436893203885</c:v>
                </c:pt>
                <c:pt idx="11">
                  <c:v>-581.39534883721</c:v>
                </c:pt>
              </c:numCache>
            </c:numRef>
          </c:yVal>
          <c:smooth val="0"/>
        </c:ser>
        <c:axId val="78319607"/>
        <c:axId val="85886647"/>
      </c:scatterChart>
      <c:valAx>
        <c:axId val="78319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886647"/>
        <c:crossesAt val="0"/>
        <c:crossBetween val="midCat"/>
      </c:valAx>
      <c:valAx>
        <c:axId val="858866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31960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Absorbance vs.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'COX-1 {08-12-16 15-57}'!$B$25</c:f>
              <c:strCache>
                <c:ptCount val="1"/>
                <c:pt idx="0">
                  <c:v>Absorbance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40"/>
            <c:backward val="10"/>
            <c:dispRSqr val="1"/>
            <c:dispEq val="1"/>
          </c:trendline>
          <c:xVal>
            <c:numRef>
              <c:f>'COX-1 {08-12-16 15-57}'!$A$26:$A$38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'COX-1 {08-12-16 15-57}'!$B$26:$B$38</c:f>
              <c:numCache>
                <c:formatCode>General</c:formatCode>
                <c:ptCount val="13"/>
                <c:pt idx="0">
                  <c:v>0.9558</c:v>
                </c:pt>
                <c:pt idx="1">
                  <c:v>0.9202</c:v>
                </c:pt>
                <c:pt idx="2">
                  <c:v>0.8874</c:v>
                </c:pt>
                <c:pt idx="3">
                  <c:v>0.8591</c:v>
                </c:pt>
                <c:pt idx="4">
                  <c:v>0.8272</c:v>
                </c:pt>
                <c:pt idx="5">
                  <c:v>0.7969</c:v>
                </c:pt>
                <c:pt idx="6">
                  <c:v>0.7744</c:v>
                </c:pt>
                <c:pt idx="7">
                  <c:v>0.7434</c:v>
                </c:pt>
                <c:pt idx="8">
                  <c:v>0.719</c:v>
                </c:pt>
                <c:pt idx="9">
                  <c:v>0.6969</c:v>
                </c:pt>
                <c:pt idx="10">
                  <c:v>0.6751</c:v>
                </c:pt>
                <c:pt idx="11">
                  <c:v>0.6545</c:v>
                </c:pt>
                <c:pt idx="12">
                  <c:v>0.6373</c:v>
                </c:pt>
              </c:numCache>
            </c:numRef>
          </c:yVal>
          <c:smooth val="0"/>
        </c:ser>
        <c:axId val="38276515"/>
        <c:axId val="21668734"/>
      </c:scatterChart>
      <c:valAx>
        <c:axId val="382765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668734"/>
        <c:crosses val="autoZero"/>
        <c:crossBetween val="midCat"/>
      </c:valAx>
      <c:valAx>
        <c:axId val="21668734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2765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ln(Absorbance) vs.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'COX-1 {08-12-16 15-57}'!$B$48</c:f>
              <c:strCache>
                <c:ptCount val="1"/>
                <c:pt idx="0">
                  <c:v>ln(Absorbance)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40"/>
            <c:backward val="10"/>
            <c:dispRSqr val="1"/>
            <c:dispEq val="1"/>
          </c:trendline>
          <c:xVal>
            <c:numRef>
              <c:f>'COX-1 {08-12-16 15-57}'!$A$49:$A$61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'COX-1 {08-12-16 15-57}'!$B$49:$B$61</c:f>
              <c:numCache>
                <c:formatCode>General</c:formatCode>
                <c:ptCount val="13"/>
                <c:pt idx="0">
                  <c:v>-0.0452065928380791</c:v>
                </c:pt>
                <c:pt idx="1">
                  <c:v>-0.0831642412607688</c:v>
                </c:pt>
                <c:pt idx="2">
                  <c:v>-0.119459440037328</c:v>
                </c:pt>
                <c:pt idx="3">
                  <c:v>-0.151869949338126</c:v>
                </c:pt>
                <c:pt idx="4">
                  <c:v>-0.189708775227972</c:v>
                </c:pt>
                <c:pt idx="5">
                  <c:v>-0.227026078578434</c:v>
                </c:pt>
                <c:pt idx="6">
                  <c:v>-0.25566674301977</c:v>
                </c:pt>
                <c:pt idx="7">
                  <c:v>-0.296521021118985</c:v>
                </c:pt>
                <c:pt idx="8">
                  <c:v>-0.32989392126109</c:v>
                </c:pt>
                <c:pt idx="9">
                  <c:v>-0.361113350537664</c:v>
                </c:pt>
                <c:pt idx="10">
                  <c:v>-0.392894450934312</c:v>
                </c:pt>
                <c:pt idx="11">
                  <c:v>-0.423883693632182</c:v>
                </c:pt>
                <c:pt idx="12">
                  <c:v>-0.450514776661889</c:v>
                </c:pt>
              </c:numCache>
            </c:numRef>
          </c:yVal>
          <c:smooth val="0"/>
        </c:ser>
        <c:axId val="51430605"/>
        <c:axId val="24348904"/>
      </c:scatterChart>
      <c:valAx>
        <c:axId val="514306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348904"/>
        <c:crossesAt val="0"/>
        <c:crossBetween val="midCat"/>
      </c:valAx>
      <c:valAx>
        <c:axId val="24348904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4306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1/Absorbance vs.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'COX-1 {08-12-16 15-57}'!$N$25</c:f>
              <c:strCache>
                <c:ptCount val="1"/>
                <c:pt idx="0">
                  <c:v>1/Absorbance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40"/>
            <c:backward val="10"/>
            <c:dispRSqr val="1"/>
            <c:dispEq val="1"/>
          </c:trendline>
          <c:xVal>
            <c:numRef>
              <c:f>'COX-1 {08-12-16 15-57}'!$M$26:$M$38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'COX-1 {08-12-16 15-57}'!$N$26:$N$38</c:f>
              <c:numCache>
                <c:formatCode>General</c:formatCode>
                <c:ptCount val="13"/>
                <c:pt idx="0">
                  <c:v>1.04624398409709</c:v>
                </c:pt>
                <c:pt idx="1">
                  <c:v>1.08672027820039</c:v>
                </c:pt>
                <c:pt idx="2">
                  <c:v>1.12688753662385</c:v>
                </c:pt>
                <c:pt idx="3">
                  <c:v>1.16400884646723</c:v>
                </c:pt>
                <c:pt idx="4">
                  <c:v>1.20889748549323</c:v>
                </c:pt>
                <c:pt idx="5">
                  <c:v>1.25486259254612</c:v>
                </c:pt>
                <c:pt idx="6">
                  <c:v>1.29132231404959</c:v>
                </c:pt>
                <c:pt idx="7">
                  <c:v>1.34517083669626</c:v>
                </c:pt>
                <c:pt idx="8">
                  <c:v>1.39082058414465</c:v>
                </c:pt>
                <c:pt idx="9">
                  <c:v>1.43492610130578</c:v>
                </c:pt>
                <c:pt idx="10">
                  <c:v>1.48126203525404</c:v>
                </c:pt>
                <c:pt idx="11">
                  <c:v>1.52788388082506</c:v>
                </c:pt>
                <c:pt idx="12">
                  <c:v>1.56911972383493</c:v>
                </c:pt>
              </c:numCache>
            </c:numRef>
          </c:yVal>
          <c:smooth val="0"/>
        </c:ser>
        <c:axId val="35538602"/>
        <c:axId val="12524908"/>
      </c:scatterChart>
      <c:valAx>
        <c:axId val="355386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524908"/>
        <c:crosses val="autoZero"/>
        <c:crossBetween val="midCat"/>
      </c:valAx>
      <c:valAx>
        <c:axId val="12524908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53860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Absorbance vs. Time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Absorbance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cat>
            <c:strRef>
              <c:f>categories</c:f>
              <c:strCach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3"/>
                <c:pt idx="0">
                  <c:v>0.9539</c:v>
                </c:pt>
                <c:pt idx="1">
                  <c:v>0.8622</c:v>
                </c:pt>
                <c:pt idx="2">
                  <c:v>0.7934</c:v>
                </c:pt>
                <c:pt idx="3">
                  <c:v>0.7174</c:v>
                </c:pt>
                <c:pt idx="4">
                  <c:v>0.6599</c:v>
                </c:pt>
                <c:pt idx="5">
                  <c:v>0.6114</c:v>
                </c:pt>
                <c:pt idx="6">
                  <c:v>0.57</c:v>
                </c:pt>
                <c:pt idx="7">
                  <c:v>0.5354</c:v>
                </c:pt>
                <c:pt idx="8">
                  <c:v>0.5048</c:v>
                </c:pt>
                <c:pt idx="9">
                  <c:v>0.4808</c:v>
                </c:pt>
                <c:pt idx="10">
                  <c:v>0.4587</c:v>
                </c:pt>
                <c:pt idx="11">
                  <c:v>0.4408</c:v>
                </c:pt>
                <c:pt idx="12">
                  <c:v>0.4268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2095311"/>
        <c:axId val="95863894"/>
      </c:lineChart>
      <c:catAx>
        <c:axId val="62095311"/>
        <c:scaling>
          <c:orientation val="minMax"/>
        </c:scaling>
        <c:delete val="0"/>
        <c:axPos val="b"/>
        <c:numFmt formatCode="YYYY/MM/DD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863894"/>
        <c:crosses val="autoZero"/>
        <c:auto val="1"/>
        <c:lblAlgn val="ctr"/>
        <c:lblOffset val="100"/>
      </c:catAx>
      <c:valAx>
        <c:axId val="9586389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0953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45.xml"/><Relationship Id="rId2" Type="http://schemas.openxmlformats.org/officeDocument/2006/relationships/chart" Target="../charts/chart146.xml"/><Relationship Id="rId3" Type="http://schemas.openxmlformats.org/officeDocument/2006/relationships/chart" Target="../charts/chart147.xml"/><Relationship Id="rId4" Type="http://schemas.openxmlformats.org/officeDocument/2006/relationships/chart" Target="../charts/chart14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590760</xdr:colOff>
      <xdr:row>40</xdr:row>
      <xdr:rowOff>133200</xdr:rowOff>
    </xdr:from>
    <xdr:to>
      <xdr:col>26</xdr:col>
      <xdr:colOff>349560</xdr:colOff>
      <xdr:row>59</xdr:row>
      <xdr:rowOff>42840</xdr:rowOff>
    </xdr:to>
    <xdr:graphicFrame>
      <xdr:nvGraphicFramePr>
        <xdr:cNvPr id="0" name=""/>
        <xdr:cNvGraphicFramePr/>
      </xdr:nvGraphicFramePr>
      <xdr:xfrm>
        <a:off x="11628720" y="7143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5760</xdr:colOff>
      <xdr:row>18</xdr:row>
      <xdr:rowOff>117720</xdr:rowOff>
    </xdr:from>
    <xdr:to>
      <xdr:col>11</xdr:col>
      <xdr:colOff>242280</xdr:colOff>
      <xdr:row>37</xdr:row>
      <xdr:rowOff>20520</xdr:rowOff>
    </xdr:to>
    <xdr:graphicFrame>
      <xdr:nvGraphicFramePr>
        <xdr:cNvPr id="1" name=""/>
        <xdr:cNvGraphicFramePr/>
      </xdr:nvGraphicFramePr>
      <xdr:xfrm>
        <a:off x="1809000" y="3272400"/>
        <a:ext cx="576216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958320</xdr:colOff>
      <xdr:row>41</xdr:row>
      <xdr:rowOff>107280</xdr:rowOff>
    </xdr:from>
    <xdr:to>
      <xdr:col>11</xdr:col>
      <xdr:colOff>231480</xdr:colOff>
      <xdr:row>60</xdr:row>
      <xdr:rowOff>16920</xdr:rowOff>
    </xdr:to>
    <xdr:graphicFrame>
      <xdr:nvGraphicFramePr>
        <xdr:cNvPr id="2" name=""/>
        <xdr:cNvGraphicFramePr/>
      </xdr:nvGraphicFramePr>
      <xdr:xfrm>
        <a:off x="1800720" y="7292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360</xdr:colOff>
      <xdr:row>18</xdr:row>
      <xdr:rowOff>78120</xdr:rowOff>
    </xdr:from>
    <xdr:to>
      <xdr:col>23</xdr:col>
      <xdr:colOff>234360</xdr:colOff>
      <xdr:row>36</xdr:row>
      <xdr:rowOff>163080</xdr:rowOff>
    </xdr:to>
    <xdr:graphicFrame>
      <xdr:nvGraphicFramePr>
        <xdr:cNvPr id="3" name=""/>
        <xdr:cNvGraphicFramePr/>
      </xdr:nvGraphicFramePr>
      <xdr:xfrm>
        <a:off x="9713160" y="3232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964080</xdr:colOff>
      <xdr:row>17</xdr:row>
      <xdr:rowOff>8640</xdr:rowOff>
    </xdr:from>
    <xdr:to>
      <xdr:col>11</xdr:col>
      <xdr:colOff>343440</xdr:colOff>
      <xdr:row>34</xdr:row>
      <xdr:rowOff>9360</xdr:rowOff>
    </xdr:to>
    <xdr:graphicFrame>
      <xdr:nvGraphicFramePr>
        <xdr:cNvPr id="4" name=""/>
        <xdr:cNvGraphicFramePr/>
      </xdr:nvGraphicFramePr>
      <xdr:xfrm>
        <a:off x="1689120" y="2988000"/>
        <a:ext cx="5759640" cy="298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41" activeCellId="0" sqref="M41"/>
    </sheetView>
  </sheetViews>
  <sheetFormatPr defaultRowHeight="13.8"/>
  <cols>
    <col collapsed="false" hidden="false" max="1" min="1" style="1" width="11.9438775510204"/>
    <col collapsed="false" hidden="false" max="2" min="2" style="1" width="13.6173469387755"/>
    <col collapsed="false" hidden="false" max="3" min="3" style="1" width="10.2755102040816"/>
    <col collapsed="false" hidden="false" max="12" min="4" style="1" width="8.50510204081633"/>
    <col collapsed="false" hidden="false" max="13" min="13" style="1" width="11.25"/>
    <col collapsed="false" hidden="false" max="14" min="14" style="1" width="14.030612244898"/>
    <col collapsed="false" hidden="false" max="15" min="15" style="1" width="10.2755102040816"/>
    <col collapsed="false" hidden="false" max="1025" min="16" style="1" width="8.5051020408163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A3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</row>
    <row r="5" customFormat="false" ht="13.8" hidden="false" customHeight="false" outlineLevel="0" collapsed="false">
      <c r="A5" s="1" t="s">
        <v>6</v>
      </c>
      <c r="B5" s="1" t="s">
        <v>7</v>
      </c>
    </row>
    <row r="6" customFormat="false" ht="13.8" hidden="false" customHeight="false" outlineLevel="0" collapsed="false">
      <c r="A6" s="1" t="s">
        <v>8</v>
      </c>
      <c r="B6" s="1" t="s">
        <v>9</v>
      </c>
    </row>
    <row r="7" customFormat="false" ht="13.8" hidden="false" customHeight="false" outlineLevel="0" collapsed="false">
      <c r="A7" s="1" t="s">
        <v>10</v>
      </c>
    </row>
    <row r="9" customFormat="false" ht="13.8" hidden="false" customHeight="false" outlineLevel="0" collapsed="false">
      <c r="A9" s="1" t="s">
        <v>11</v>
      </c>
      <c r="B9" s="1" t="s">
        <v>12</v>
      </c>
    </row>
    <row r="10" customFormat="false" ht="13.8" hidden="false" customHeight="false" outlineLevel="0" collapsed="false">
      <c r="A10" s="1" t="s">
        <v>13</v>
      </c>
      <c r="B10" s="1" t="s">
        <v>14</v>
      </c>
    </row>
    <row r="11" customFormat="false" ht="13.8" hidden="false" customHeight="false" outlineLevel="0" collapsed="false">
      <c r="A11" s="1" t="s">
        <v>15</v>
      </c>
      <c r="B11" s="1" t="s">
        <v>16</v>
      </c>
    </row>
    <row r="12" customFormat="false" ht="13.8" hidden="false" customHeight="false" outlineLevel="0" collapsed="false">
      <c r="A12" s="1" t="s">
        <v>17</v>
      </c>
      <c r="B12" s="1" t="s">
        <v>18</v>
      </c>
    </row>
    <row r="13" customFormat="false" ht="13.8" hidden="false" customHeight="false" outlineLevel="0" collapsed="false">
      <c r="A13" s="1" t="s">
        <v>19</v>
      </c>
      <c r="B13" s="1" t="s">
        <v>20</v>
      </c>
    </row>
    <row r="14" customFormat="false" ht="13.8" hidden="false" customHeight="false" outlineLevel="0" collapsed="false">
      <c r="A14" s="1" t="s">
        <v>21</v>
      </c>
      <c r="B14" s="1" t="s">
        <v>22</v>
      </c>
    </row>
    <row r="15" customFormat="false" ht="13.8" hidden="false" customHeight="false" outlineLevel="0" collapsed="false">
      <c r="A15" s="1" t="s">
        <v>23</v>
      </c>
      <c r="B15" s="1" t="s">
        <v>24</v>
      </c>
    </row>
    <row r="16" customFormat="false" ht="13.8" hidden="false" customHeight="false" outlineLevel="0" collapsed="false">
      <c r="A16" s="1" t="s">
        <v>25</v>
      </c>
      <c r="B16" s="1" t="s">
        <v>24</v>
      </c>
    </row>
    <row r="17" customFormat="false" ht="13.8" hidden="false" customHeight="false" outlineLevel="0" collapsed="false">
      <c r="A17" s="1" t="s">
        <v>26</v>
      </c>
    </row>
    <row r="19" customFormat="false" ht="13.8" hidden="false" customHeight="false" outlineLevel="0" collapsed="false">
      <c r="A19" s="3" t="s">
        <v>11</v>
      </c>
      <c r="B19" s="4" t="s">
        <v>12</v>
      </c>
      <c r="C19" s="4"/>
      <c r="D19" s="4"/>
      <c r="E19" s="4"/>
      <c r="F19" s="4"/>
      <c r="G19" s="4"/>
      <c r="H19" s="4"/>
      <c r="I19" s="4"/>
      <c r="J19" s="4"/>
      <c r="K19" s="4"/>
      <c r="L19" s="5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customFormat="false" ht="13.8" hidden="false" customHeight="false" outlineLevel="0" collapsed="false">
      <c r="A20" s="6" t="s">
        <v>27</v>
      </c>
      <c r="B20" s="1" t="s">
        <v>28</v>
      </c>
      <c r="L20" s="7"/>
      <c r="M20" s="6"/>
      <c r="X20" s="7"/>
    </row>
    <row r="21" customFormat="false" ht="13.8" hidden="false" customHeight="false" outlineLevel="0" collapsed="false">
      <c r="A21" s="6" t="s">
        <v>29</v>
      </c>
      <c r="B21" s="1" t="s">
        <v>30</v>
      </c>
      <c r="L21" s="7"/>
      <c r="M21" s="6"/>
      <c r="X21" s="7"/>
    </row>
    <row r="22" customFormat="false" ht="13.8" hidden="false" customHeight="false" outlineLevel="0" collapsed="false">
      <c r="A22" s="6" t="s">
        <v>31</v>
      </c>
      <c r="B22" s="1" t="s">
        <v>30</v>
      </c>
      <c r="L22" s="7"/>
      <c r="M22" s="6"/>
      <c r="X22" s="7"/>
    </row>
    <row r="23" customFormat="false" ht="13.8" hidden="false" customHeight="false" outlineLevel="0" collapsed="false">
      <c r="A23" s="6" t="s">
        <v>32</v>
      </c>
      <c r="B23" s="1" t="s">
        <v>30</v>
      </c>
      <c r="L23" s="7"/>
      <c r="M23" s="6"/>
      <c r="X23" s="7"/>
    </row>
    <row r="24" customFormat="false" ht="13.8" hidden="false" customHeight="false" outlineLevel="0" collapsed="false">
      <c r="A24" s="6" t="s">
        <v>33</v>
      </c>
      <c r="B24" s="1" t="s">
        <v>34</v>
      </c>
      <c r="L24" s="7"/>
      <c r="M24" s="6"/>
      <c r="X24" s="7"/>
    </row>
    <row r="25" customFormat="false" ht="13.8" hidden="false" customHeight="false" outlineLevel="0" collapsed="false">
      <c r="A25" s="8" t="s">
        <v>35</v>
      </c>
      <c r="B25" s="2" t="s">
        <v>36</v>
      </c>
      <c r="L25" s="7"/>
      <c r="M25" s="8" t="s">
        <v>35</v>
      </c>
      <c r="N25" s="2" t="s">
        <v>37</v>
      </c>
      <c r="X25" s="7"/>
    </row>
    <row r="26" customFormat="false" ht="13.8" hidden="false" customHeight="false" outlineLevel="0" collapsed="false">
      <c r="A26" s="9" t="n">
        <v>0</v>
      </c>
      <c r="B26" s="10" t="n">
        <v>0.9558</v>
      </c>
      <c r="E26" s="11"/>
      <c r="L26" s="7"/>
      <c r="M26" s="9" t="n">
        <v>0</v>
      </c>
      <c r="N26" s="10" t="n">
        <f aca="false">1/B26</f>
        <v>1.04624398409709</v>
      </c>
      <c r="X26" s="7"/>
    </row>
    <row r="27" customFormat="false" ht="13.8" hidden="false" customHeight="false" outlineLevel="0" collapsed="false">
      <c r="A27" s="9" t="n">
        <v>10</v>
      </c>
      <c r="B27" s="10" t="n">
        <v>0.9202</v>
      </c>
      <c r="E27" s="11"/>
      <c r="L27" s="7"/>
      <c r="M27" s="9" t="n">
        <v>10</v>
      </c>
      <c r="N27" s="10" t="n">
        <f aca="false">1/B27</f>
        <v>1.08672027820039</v>
      </c>
      <c r="X27" s="7"/>
    </row>
    <row r="28" customFormat="false" ht="13.8" hidden="false" customHeight="false" outlineLevel="0" collapsed="false">
      <c r="A28" s="9" t="n">
        <v>20</v>
      </c>
      <c r="B28" s="10" t="n">
        <v>0.8874</v>
      </c>
      <c r="E28" s="11"/>
      <c r="L28" s="7"/>
      <c r="M28" s="9" t="n">
        <v>20</v>
      </c>
      <c r="N28" s="10" t="n">
        <f aca="false">1/B28</f>
        <v>1.12688753662385</v>
      </c>
      <c r="X28" s="7"/>
    </row>
    <row r="29" customFormat="false" ht="13.8" hidden="false" customHeight="false" outlineLevel="0" collapsed="false">
      <c r="A29" s="9" t="n">
        <v>30</v>
      </c>
      <c r="B29" s="10" t="n">
        <v>0.8591</v>
      </c>
      <c r="E29" s="11"/>
      <c r="L29" s="7"/>
      <c r="M29" s="9" t="n">
        <v>30</v>
      </c>
      <c r="N29" s="10" t="n">
        <f aca="false">1/B29</f>
        <v>1.16400884646723</v>
      </c>
      <c r="X29" s="7"/>
    </row>
    <row r="30" customFormat="false" ht="13.8" hidden="false" customHeight="false" outlineLevel="0" collapsed="false">
      <c r="A30" s="9" t="n">
        <v>40</v>
      </c>
      <c r="B30" s="10" t="n">
        <v>0.8272</v>
      </c>
      <c r="E30" s="11"/>
      <c r="L30" s="7"/>
      <c r="M30" s="9" t="n">
        <v>40</v>
      </c>
      <c r="N30" s="10" t="n">
        <f aca="false">1/B30</f>
        <v>1.20889748549323</v>
      </c>
      <c r="X30" s="7"/>
    </row>
    <row r="31" customFormat="false" ht="13.8" hidden="false" customHeight="false" outlineLevel="0" collapsed="false">
      <c r="A31" s="9" t="n">
        <v>50</v>
      </c>
      <c r="B31" s="10" t="n">
        <v>0.7969</v>
      </c>
      <c r="E31" s="11"/>
      <c r="L31" s="7"/>
      <c r="M31" s="9" t="n">
        <v>50</v>
      </c>
      <c r="N31" s="10" t="n">
        <f aca="false">1/B31</f>
        <v>1.25486259254612</v>
      </c>
      <c r="X31" s="7"/>
    </row>
    <row r="32" customFormat="false" ht="13.8" hidden="false" customHeight="false" outlineLevel="0" collapsed="false">
      <c r="A32" s="9" t="n">
        <v>60</v>
      </c>
      <c r="B32" s="10" t="n">
        <v>0.7744</v>
      </c>
      <c r="E32" s="11"/>
      <c r="L32" s="7"/>
      <c r="M32" s="9" t="n">
        <v>60</v>
      </c>
      <c r="N32" s="10" t="n">
        <f aca="false">1/B32</f>
        <v>1.29132231404959</v>
      </c>
      <c r="X32" s="7"/>
    </row>
    <row r="33" customFormat="false" ht="13.8" hidden="false" customHeight="false" outlineLevel="0" collapsed="false">
      <c r="A33" s="9" t="n">
        <v>70</v>
      </c>
      <c r="B33" s="10" t="n">
        <v>0.7434</v>
      </c>
      <c r="E33" s="11"/>
      <c r="L33" s="7"/>
      <c r="M33" s="9" t="n">
        <v>70</v>
      </c>
      <c r="N33" s="10" t="n">
        <f aca="false">1/B33</f>
        <v>1.34517083669626</v>
      </c>
      <c r="X33" s="7"/>
    </row>
    <row r="34" customFormat="false" ht="13.8" hidden="false" customHeight="false" outlineLevel="0" collapsed="false">
      <c r="A34" s="9" t="n">
        <v>80</v>
      </c>
      <c r="B34" s="10" t="n">
        <v>0.719</v>
      </c>
      <c r="E34" s="11"/>
      <c r="L34" s="7"/>
      <c r="M34" s="9" t="n">
        <v>80</v>
      </c>
      <c r="N34" s="10" t="n">
        <f aca="false">1/B34</f>
        <v>1.39082058414465</v>
      </c>
      <c r="X34" s="7"/>
    </row>
    <row r="35" customFormat="false" ht="13.8" hidden="false" customHeight="false" outlineLevel="0" collapsed="false">
      <c r="A35" s="9" t="n">
        <v>90</v>
      </c>
      <c r="B35" s="10" t="n">
        <v>0.6969</v>
      </c>
      <c r="E35" s="11"/>
      <c r="L35" s="7"/>
      <c r="M35" s="9" t="n">
        <v>90</v>
      </c>
      <c r="N35" s="10" t="n">
        <f aca="false">1/B35</f>
        <v>1.43492610130578</v>
      </c>
      <c r="X35" s="7"/>
    </row>
    <row r="36" customFormat="false" ht="13.8" hidden="false" customHeight="false" outlineLevel="0" collapsed="false">
      <c r="A36" s="9" t="n">
        <v>100</v>
      </c>
      <c r="B36" s="10" t="n">
        <v>0.6751</v>
      </c>
      <c r="E36" s="11"/>
      <c r="L36" s="7"/>
      <c r="M36" s="9" t="n">
        <v>100</v>
      </c>
      <c r="N36" s="10" t="n">
        <f aca="false">1/B36</f>
        <v>1.48126203525404</v>
      </c>
      <c r="X36" s="7"/>
    </row>
    <row r="37" customFormat="false" ht="13.8" hidden="false" customHeight="false" outlineLevel="0" collapsed="false">
      <c r="A37" s="9" t="n">
        <v>110</v>
      </c>
      <c r="B37" s="10" t="n">
        <v>0.6545</v>
      </c>
      <c r="E37" s="11"/>
      <c r="L37" s="7"/>
      <c r="M37" s="9" t="n">
        <v>110</v>
      </c>
      <c r="N37" s="10" t="n">
        <f aca="false">1/B37</f>
        <v>1.52788388082506</v>
      </c>
      <c r="X37" s="7"/>
    </row>
    <row r="38" customFormat="false" ht="13.8" hidden="false" customHeight="false" outlineLevel="0" collapsed="false">
      <c r="A38" s="9" t="n">
        <v>120</v>
      </c>
      <c r="B38" s="10" t="n">
        <v>0.6373</v>
      </c>
      <c r="E38" s="11"/>
      <c r="L38" s="7"/>
      <c r="M38" s="9" t="n">
        <v>120</v>
      </c>
      <c r="N38" s="10" t="n">
        <f aca="false">1/B38</f>
        <v>1.56911972383493</v>
      </c>
      <c r="X38" s="7"/>
    </row>
    <row r="39" customFormat="false" ht="13.8" hidden="false" customHeight="false" outlineLevel="0" collapsed="false">
      <c r="A39" s="6"/>
      <c r="B39" s="12" t="s">
        <v>38</v>
      </c>
      <c r="C39" s="13" t="s">
        <v>39</v>
      </c>
      <c r="D39" s="14" t="n">
        <v>-0.003</v>
      </c>
      <c r="E39" s="12" t="s">
        <v>40</v>
      </c>
      <c r="F39" s="14" t="n">
        <v>0.992</v>
      </c>
      <c r="L39" s="7"/>
      <c r="M39" s="6"/>
      <c r="N39" s="12" t="s">
        <v>38</v>
      </c>
      <c r="O39" s="13" t="s">
        <v>39</v>
      </c>
      <c r="P39" s="14" t="n">
        <v>0.00441</v>
      </c>
      <c r="Q39" s="12" t="s">
        <v>41</v>
      </c>
      <c r="R39" s="14" t="n">
        <v>0.999</v>
      </c>
      <c r="X39" s="7"/>
    </row>
    <row r="40" customFormat="false" ht="13.8" hidden="false" customHeight="false" outlineLevel="0" collapsed="false">
      <c r="A40" s="15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9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8"/>
    </row>
    <row r="41" customFormat="false" ht="13.8" hidden="false" customHeight="false" outlineLevel="0" collapsed="false">
      <c r="A41" s="20"/>
      <c r="B41" s="21"/>
      <c r="C41" s="4"/>
      <c r="D41" s="4"/>
      <c r="E41" s="4"/>
      <c r="F41" s="4"/>
      <c r="G41" s="4"/>
      <c r="H41" s="4"/>
      <c r="I41" s="4"/>
      <c r="J41" s="4"/>
      <c r="K41" s="4"/>
      <c r="L41" s="5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</row>
    <row r="42" customFormat="false" ht="13.8" hidden="false" customHeight="false" outlineLevel="0" collapsed="false">
      <c r="A42" s="22"/>
      <c r="B42" s="0"/>
      <c r="L42" s="7"/>
      <c r="M42" s="6"/>
      <c r="AA42" s="7"/>
    </row>
    <row r="43" customFormat="false" ht="13.8" hidden="false" customHeight="false" outlineLevel="0" collapsed="false">
      <c r="A43" s="22"/>
      <c r="B43" s="0"/>
      <c r="L43" s="7"/>
      <c r="M43" s="6"/>
      <c r="AA43" s="7"/>
    </row>
    <row r="44" customFormat="false" ht="13.8" hidden="false" customHeight="false" outlineLevel="0" collapsed="false">
      <c r="A44" s="22"/>
      <c r="B44" s="0"/>
      <c r="L44" s="7"/>
      <c r="M44" s="6"/>
      <c r="AA44" s="7"/>
    </row>
    <row r="45" customFormat="false" ht="13.8" hidden="false" customHeight="false" outlineLevel="0" collapsed="false">
      <c r="A45" s="22"/>
      <c r="B45" s="0"/>
      <c r="C45" s="0"/>
      <c r="D45" s="0"/>
      <c r="E45" s="0"/>
      <c r="F45" s="0"/>
      <c r="G45" s="0"/>
      <c r="H45" s="0"/>
      <c r="I45" s="0"/>
      <c r="J45" s="0"/>
      <c r="K45" s="0"/>
      <c r="L45" s="23"/>
      <c r="M45" s="6"/>
      <c r="AA45" s="7"/>
    </row>
    <row r="46" customFormat="false" ht="13.8" hidden="false" customHeight="false" outlineLevel="0" collapsed="false">
      <c r="A46" s="22"/>
      <c r="B46" s="0"/>
      <c r="C46" s="0"/>
      <c r="D46" s="0"/>
      <c r="E46" s="0"/>
      <c r="F46" s="0"/>
      <c r="G46" s="0"/>
      <c r="H46" s="0"/>
      <c r="I46" s="0"/>
      <c r="J46" s="0"/>
      <c r="K46" s="0"/>
      <c r="L46" s="23"/>
      <c r="M46" s="6"/>
      <c r="AA46" s="7"/>
    </row>
    <row r="47" customFormat="false" ht="13.8" hidden="false" customHeight="false" outlineLevel="0" collapsed="false">
      <c r="A47" s="22"/>
      <c r="B47" s="0"/>
      <c r="C47" s="0"/>
      <c r="D47" s="0"/>
      <c r="E47" s="0"/>
      <c r="F47" s="0"/>
      <c r="G47" s="0"/>
      <c r="H47" s="0"/>
      <c r="I47" s="0"/>
      <c r="J47" s="0"/>
      <c r="K47" s="0"/>
      <c r="L47" s="23"/>
      <c r="M47" s="6"/>
      <c r="AA47" s="7"/>
    </row>
    <row r="48" customFormat="false" ht="13.8" hidden="false" customHeight="false" outlineLevel="0" collapsed="false">
      <c r="A48" s="8" t="s">
        <v>35</v>
      </c>
      <c r="B48" s="2" t="s">
        <v>42</v>
      </c>
      <c r="L48" s="7"/>
      <c r="M48" s="8" t="s">
        <v>35</v>
      </c>
      <c r="N48" s="2" t="s">
        <v>36</v>
      </c>
      <c r="O48" s="24" t="s">
        <v>43</v>
      </c>
      <c r="P48" s="24" t="s">
        <v>44</v>
      </c>
      <c r="Q48" s="24" t="s">
        <v>45</v>
      </c>
      <c r="AA48" s="7"/>
    </row>
    <row r="49" customFormat="false" ht="13.8" hidden="false" customHeight="false" outlineLevel="0" collapsed="false">
      <c r="A49" s="9" t="n">
        <v>0</v>
      </c>
      <c r="B49" s="10" t="n">
        <f aca="false">LN(B26)</f>
        <v>-0.0452065928380791</v>
      </c>
      <c r="L49" s="7"/>
      <c r="M49" s="25" t="n">
        <v>0</v>
      </c>
      <c r="N49" s="10" t="n">
        <v>0.9558</v>
      </c>
      <c r="O49" s="26" t="n">
        <f aca="false">(N50-N49)/(M50-M49)</f>
        <v>-0.00356000000000001</v>
      </c>
      <c r="P49" s="1" t="n">
        <f aca="false">1/N49</f>
        <v>1.04624398409709</v>
      </c>
      <c r="Q49" s="1" t="n">
        <f aca="false">1/O49</f>
        <v>-280.898876404494</v>
      </c>
      <c r="AA49" s="7"/>
    </row>
    <row r="50" customFormat="false" ht="13.8" hidden="false" customHeight="false" outlineLevel="0" collapsed="false">
      <c r="A50" s="9" t="n">
        <v>10</v>
      </c>
      <c r="B50" s="10" t="n">
        <f aca="false">LN(B27)</f>
        <v>-0.0831642412607688</v>
      </c>
      <c r="L50" s="7"/>
      <c r="M50" s="25" t="n">
        <v>10</v>
      </c>
      <c r="N50" s="10" t="n">
        <v>0.9202</v>
      </c>
      <c r="O50" s="26" t="n">
        <f aca="false">(N51-N50)/(M51-M50)</f>
        <v>-0.00328000000000002</v>
      </c>
      <c r="P50" s="1" t="n">
        <f aca="false">1/N50</f>
        <v>1.08672027820039</v>
      </c>
      <c r="Q50" s="1" t="n">
        <f aca="false">1/O50</f>
        <v>-304.878048780486</v>
      </c>
      <c r="AA50" s="7"/>
    </row>
    <row r="51" customFormat="false" ht="13.8" hidden="false" customHeight="false" outlineLevel="0" collapsed="false">
      <c r="A51" s="9" t="n">
        <v>20</v>
      </c>
      <c r="B51" s="10" t="n">
        <f aca="false">LN(B28)</f>
        <v>-0.119459440037328</v>
      </c>
      <c r="L51" s="7"/>
      <c r="M51" s="25" t="n">
        <v>20</v>
      </c>
      <c r="N51" s="10" t="n">
        <v>0.8874</v>
      </c>
      <c r="O51" s="26" t="n">
        <f aca="false">(N52-N51)/(M52-M51)</f>
        <v>-0.00283</v>
      </c>
      <c r="P51" s="1" t="n">
        <f aca="false">1/N51</f>
        <v>1.12688753662385</v>
      </c>
      <c r="Q51" s="1" t="n">
        <f aca="false">1/O51</f>
        <v>-353.356890459364</v>
      </c>
      <c r="AA51" s="7"/>
    </row>
    <row r="52" customFormat="false" ht="13.8" hidden="false" customHeight="false" outlineLevel="0" collapsed="false">
      <c r="A52" s="9" t="n">
        <v>30</v>
      </c>
      <c r="B52" s="10" t="n">
        <f aca="false">LN(B29)</f>
        <v>-0.151869949338126</v>
      </c>
      <c r="L52" s="7"/>
      <c r="M52" s="25" t="n">
        <v>30</v>
      </c>
      <c r="N52" s="10" t="n">
        <v>0.8591</v>
      </c>
      <c r="O52" s="26" t="n">
        <f aca="false">(N53-N52)/(M53-M52)</f>
        <v>-0.00318999999999998</v>
      </c>
      <c r="P52" s="1" t="n">
        <f aca="false">1/N52</f>
        <v>1.16400884646723</v>
      </c>
      <c r="Q52" s="1" t="n">
        <f aca="false">1/O52</f>
        <v>-313.479623824453</v>
      </c>
      <c r="AA52" s="7"/>
    </row>
    <row r="53" customFormat="false" ht="13.8" hidden="false" customHeight="false" outlineLevel="0" collapsed="false">
      <c r="A53" s="9" t="n">
        <v>40</v>
      </c>
      <c r="B53" s="10" t="n">
        <f aca="false">LN(B30)</f>
        <v>-0.189708775227972</v>
      </c>
      <c r="L53" s="7"/>
      <c r="M53" s="25" t="n">
        <v>40</v>
      </c>
      <c r="N53" s="10" t="n">
        <v>0.8272</v>
      </c>
      <c r="O53" s="26" t="n">
        <f aca="false">(N54-N53)/(M54-M53)</f>
        <v>-0.00303</v>
      </c>
      <c r="P53" s="1" t="n">
        <f aca="false">1/N53</f>
        <v>1.20889748549323</v>
      </c>
      <c r="Q53" s="1" t="n">
        <f aca="false">1/O53</f>
        <v>-330.03300330033</v>
      </c>
      <c r="AA53" s="7"/>
    </row>
    <row r="54" customFormat="false" ht="13.8" hidden="false" customHeight="false" outlineLevel="0" collapsed="false">
      <c r="A54" s="9" t="n">
        <v>50</v>
      </c>
      <c r="B54" s="10" t="n">
        <f aca="false">LN(B31)</f>
        <v>-0.227026078578434</v>
      </c>
      <c r="L54" s="7"/>
      <c r="M54" s="25" t="n">
        <v>50</v>
      </c>
      <c r="N54" s="10" t="n">
        <v>0.7969</v>
      </c>
      <c r="O54" s="26" t="n">
        <f aca="false">(N55-N54)/(M55-M54)</f>
        <v>-0.00225</v>
      </c>
      <c r="P54" s="1" t="n">
        <f aca="false">1/N54</f>
        <v>1.25486259254612</v>
      </c>
      <c r="Q54" s="1" t="n">
        <f aca="false">1/O54</f>
        <v>-444.444444444445</v>
      </c>
      <c r="AA54" s="7"/>
    </row>
    <row r="55" customFormat="false" ht="13.8" hidden="false" customHeight="false" outlineLevel="0" collapsed="false">
      <c r="A55" s="9" t="n">
        <v>60</v>
      </c>
      <c r="B55" s="10" t="n">
        <f aca="false">LN(B32)</f>
        <v>-0.25566674301977</v>
      </c>
      <c r="L55" s="7"/>
      <c r="M55" s="25" t="n">
        <v>60</v>
      </c>
      <c r="N55" s="10" t="n">
        <v>0.7744</v>
      </c>
      <c r="O55" s="26" t="n">
        <f aca="false">(N56-N55)/(M56-M55)</f>
        <v>-0.00310000000000002</v>
      </c>
      <c r="P55" s="1" t="n">
        <f aca="false">1/N55</f>
        <v>1.29132231404959</v>
      </c>
      <c r="Q55" s="1" t="n">
        <f aca="false">1/O55</f>
        <v>-322.580645161288</v>
      </c>
      <c r="AA55" s="7"/>
    </row>
    <row r="56" customFormat="false" ht="13.8" hidden="false" customHeight="false" outlineLevel="0" collapsed="false">
      <c r="A56" s="9" t="n">
        <v>70</v>
      </c>
      <c r="B56" s="10" t="n">
        <f aca="false">LN(B33)</f>
        <v>-0.296521021118985</v>
      </c>
      <c r="L56" s="7"/>
      <c r="M56" s="25" t="n">
        <v>70</v>
      </c>
      <c r="N56" s="10" t="n">
        <v>0.7434</v>
      </c>
      <c r="O56" s="26" t="n">
        <f aca="false">(N57-N56)/(M57-M56)</f>
        <v>-0.00243999999999998</v>
      </c>
      <c r="P56" s="1" t="n">
        <f aca="false">1/N56</f>
        <v>1.34517083669626</v>
      </c>
      <c r="Q56" s="1" t="n">
        <f aca="false">1/O56</f>
        <v>-409.836065573775</v>
      </c>
      <c r="AA56" s="7"/>
    </row>
    <row r="57" customFormat="false" ht="13.8" hidden="false" customHeight="false" outlineLevel="0" collapsed="false">
      <c r="A57" s="9" t="n">
        <v>80</v>
      </c>
      <c r="B57" s="10" t="n">
        <f aca="false">LN(B34)</f>
        <v>-0.32989392126109</v>
      </c>
      <c r="L57" s="7"/>
      <c r="M57" s="25" t="n">
        <v>80</v>
      </c>
      <c r="N57" s="10" t="n">
        <v>0.719</v>
      </c>
      <c r="O57" s="26" t="n">
        <f aca="false">(N58-N57)/(M58-M57)</f>
        <v>-0.00221</v>
      </c>
      <c r="P57" s="1" t="n">
        <f aca="false">1/N57</f>
        <v>1.39082058414465</v>
      </c>
      <c r="Q57" s="1" t="n">
        <f aca="false">1/O57</f>
        <v>-452.488687782805</v>
      </c>
      <c r="AA57" s="7"/>
    </row>
    <row r="58" customFormat="false" ht="13.8" hidden="false" customHeight="false" outlineLevel="0" collapsed="false">
      <c r="A58" s="9" t="n">
        <v>90</v>
      </c>
      <c r="B58" s="10" t="n">
        <f aca="false">LN(B35)</f>
        <v>-0.361113350537664</v>
      </c>
      <c r="L58" s="7"/>
      <c r="M58" s="25" t="n">
        <v>90</v>
      </c>
      <c r="N58" s="10" t="n">
        <v>0.6969</v>
      </c>
      <c r="O58" s="26" t="n">
        <f aca="false">(N59-N58)/(M59-M58)</f>
        <v>-0.00218</v>
      </c>
      <c r="P58" s="1" t="n">
        <f aca="false">1/N58</f>
        <v>1.43492610130578</v>
      </c>
      <c r="Q58" s="1" t="n">
        <f aca="false">1/O58</f>
        <v>-458.715596330274</v>
      </c>
      <c r="AA58" s="7"/>
    </row>
    <row r="59" customFormat="false" ht="13.8" hidden="false" customHeight="false" outlineLevel="0" collapsed="false">
      <c r="A59" s="9" t="n">
        <v>100</v>
      </c>
      <c r="B59" s="10" t="n">
        <f aca="false">LN(B36)</f>
        <v>-0.392894450934312</v>
      </c>
      <c r="L59" s="7"/>
      <c r="M59" s="25" t="n">
        <v>100</v>
      </c>
      <c r="N59" s="10" t="n">
        <v>0.6751</v>
      </c>
      <c r="O59" s="26" t="n">
        <f aca="false">(N60-N59)/(M60-M59)</f>
        <v>-0.00206</v>
      </c>
      <c r="P59" s="1" t="n">
        <f aca="false">1/N59</f>
        <v>1.48126203525404</v>
      </c>
      <c r="Q59" s="1" t="n">
        <f aca="false">1/O59</f>
        <v>-485.436893203885</v>
      </c>
      <c r="AA59" s="7"/>
    </row>
    <row r="60" customFormat="false" ht="13.8" hidden="false" customHeight="false" outlineLevel="0" collapsed="false">
      <c r="A60" s="9" t="n">
        <v>110</v>
      </c>
      <c r="B60" s="10" t="n">
        <f aca="false">LN(B37)</f>
        <v>-0.423883693632182</v>
      </c>
      <c r="L60" s="7"/>
      <c r="M60" s="25" t="n">
        <v>110</v>
      </c>
      <c r="N60" s="10" t="n">
        <v>0.6545</v>
      </c>
      <c r="O60" s="26" t="n">
        <f aca="false">(N61-N60)/(M61-M60)</f>
        <v>-0.00172</v>
      </c>
      <c r="P60" s="1" t="n">
        <f aca="false">1/N60</f>
        <v>1.52788388082506</v>
      </c>
      <c r="Q60" s="1" t="n">
        <f aca="false">1/O60</f>
        <v>-581.39534883721</v>
      </c>
      <c r="R60" s="0"/>
      <c r="S60" s="0"/>
      <c r="T60" s="0"/>
      <c r="U60" s="0"/>
      <c r="AA60" s="7"/>
    </row>
    <row r="61" customFormat="false" ht="13.8" hidden="false" customHeight="false" outlineLevel="0" collapsed="false">
      <c r="A61" s="9" t="n">
        <v>120</v>
      </c>
      <c r="B61" s="10" t="n">
        <f aca="false">LN(B38)</f>
        <v>-0.450514776661889</v>
      </c>
      <c r="L61" s="7"/>
      <c r="M61" s="25" t="n">
        <v>120</v>
      </c>
      <c r="N61" s="10" t="n">
        <v>0.6373</v>
      </c>
      <c r="O61" s="26" t="n">
        <f aca="false">(N62-N61)/(M62-M61)</f>
        <v>0.00531083333333333</v>
      </c>
      <c r="R61" s="27" t="s">
        <v>46</v>
      </c>
      <c r="S61" s="27" t="s">
        <v>47</v>
      </c>
      <c r="T61" s="0"/>
      <c r="U61" s="28" t="s">
        <v>48</v>
      </c>
      <c r="V61" s="28" t="s">
        <v>49</v>
      </c>
      <c r="X61" s="27" t="s">
        <v>41</v>
      </c>
      <c r="Y61" s="27" t="n">
        <v>0.815</v>
      </c>
      <c r="AA61" s="7"/>
    </row>
    <row r="62" customFormat="false" ht="13.8" hidden="false" customHeight="true" outlineLevel="0" collapsed="false">
      <c r="A62" s="6"/>
      <c r="B62" s="12" t="s">
        <v>38</v>
      </c>
      <c r="C62" s="13" t="s">
        <v>39</v>
      </c>
      <c r="D62" s="14" t="n">
        <v>-0.00341</v>
      </c>
      <c r="E62" s="12" t="s">
        <v>40</v>
      </c>
      <c r="F62" s="14" t="n">
        <v>0.999</v>
      </c>
      <c r="L62" s="7"/>
      <c r="M62" s="6"/>
      <c r="N62" s="29"/>
      <c r="O62" s="29"/>
      <c r="P62" s="30" t="s">
        <v>50</v>
      </c>
      <c r="Q62" s="30"/>
      <c r="R62" s="31" t="n">
        <f aca="false" t="array" ref="R62:S62">LINEST(Q49:Q60,P49:P60)</f>
        <v>-519.826685443471</v>
      </c>
      <c r="S62" s="31" t="n">
        <v>270.539775322236</v>
      </c>
      <c r="T62" s="0"/>
      <c r="U62" s="32" t="n">
        <f aca="false">1/S62</f>
        <v>0.00369631415125157</v>
      </c>
      <c r="V62" s="28" t="n">
        <f aca="false">-1/(S62/R62)</f>
        <v>1.9214427336029</v>
      </c>
      <c r="W62" s="29"/>
      <c r="X62" s="29"/>
      <c r="Y62" s="29"/>
      <c r="Z62" s="29"/>
      <c r="AA62" s="7"/>
    </row>
    <row r="63" customFormat="false" ht="13.8" hidden="false" customHeight="false" outlineLevel="0" collapsed="false">
      <c r="A63" s="1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9"/>
      <c r="N63" s="17"/>
      <c r="O63" s="17"/>
      <c r="P63" s="19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"/>
    </row>
  </sheetData>
  <mergeCells count="1">
    <mergeCell ref="P62:Q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0" width="10.2755102040816"/>
    <col collapsed="false" hidden="false" max="2" min="2" style="0" width="13.8877551020408"/>
    <col collapsed="false" hidden="false" max="12" min="3" style="0" width="8.50510204081633"/>
    <col collapsed="false" hidden="false" max="13" min="13" style="0" width="10.2755102040816"/>
    <col collapsed="false" hidden="false" max="14" min="14" style="0" width="13.8877551020408"/>
    <col collapsed="false" hidden="false" max="1025" min="15" style="0" width="8.50510204081633"/>
  </cols>
  <sheetData>
    <row r="1" customFormat="false" ht="13.8" hidden="false" customHeight="false" outlineLevel="0" collapsed="false">
      <c r="A1" s="33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0" t="s">
        <v>3</v>
      </c>
      <c r="F3" s="33"/>
      <c r="G3" s="33"/>
    </row>
    <row r="4" customFormat="false" ht="13.8" hidden="false" customHeight="false" outlineLevel="0" collapsed="false">
      <c r="A4" s="0" t="s">
        <v>4</v>
      </c>
      <c r="B4" s="0" t="s">
        <v>51</v>
      </c>
      <c r="F4" s="34"/>
      <c r="G4" s="35"/>
    </row>
    <row r="5" customFormat="false" ht="13.8" hidden="false" customHeight="false" outlineLevel="0" collapsed="false">
      <c r="A5" s="0" t="s">
        <v>6</v>
      </c>
      <c r="B5" s="0" t="s">
        <v>7</v>
      </c>
      <c r="F5" s="34"/>
      <c r="G5" s="35"/>
    </row>
    <row r="6" customFormat="false" ht="13.8" hidden="false" customHeight="false" outlineLevel="0" collapsed="false">
      <c r="A6" s="0" t="s">
        <v>8</v>
      </c>
      <c r="B6" s="0" t="s">
        <v>52</v>
      </c>
      <c r="F6" s="34"/>
      <c r="G6" s="35"/>
    </row>
    <row r="7" customFormat="false" ht="13.8" hidden="false" customHeight="false" outlineLevel="0" collapsed="false">
      <c r="A7" s="0" t="s">
        <v>10</v>
      </c>
      <c r="F7" s="34"/>
      <c r="G7" s="35"/>
    </row>
    <row r="8" customFormat="false" ht="13.8" hidden="false" customHeight="false" outlineLevel="0" collapsed="false">
      <c r="F8" s="34"/>
      <c r="G8" s="35"/>
    </row>
    <row r="9" customFormat="false" ht="13.8" hidden="false" customHeight="false" outlineLevel="0" collapsed="false">
      <c r="A9" s="0" t="s">
        <v>11</v>
      </c>
      <c r="B9" s="0" t="s">
        <v>12</v>
      </c>
      <c r="F9" s="34"/>
      <c r="G9" s="35"/>
    </row>
    <row r="10" customFormat="false" ht="13.8" hidden="false" customHeight="false" outlineLevel="0" collapsed="false">
      <c r="A10" s="0" t="s">
        <v>13</v>
      </c>
      <c r="B10" s="0" t="s">
        <v>14</v>
      </c>
      <c r="F10" s="34"/>
      <c r="G10" s="35"/>
    </row>
    <row r="11" customFormat="false" ht="13.8" hidden="false" customHeight="false" outlineLevel="0" collapsed="false">
      <c r="A11" s="0" t="s">
        <v>15</v>
      </c>
      <c r="B11" s="0" t="s">
        <v>16</v>
      </c>
      <c r="F11" s="34"/>
      <c r="G11" s="35"/>
    </row>
    <row r="12" customFormat="false" ht="13.8" hidden="false" customHeight="false" outlineLevel="0" collapsed="false">
      <c r="A12" s="0" t="s">
        <v>17</v>
      </c>
      <c r="B12" s="0" t="s">
        <v>18</v>
      </c>
      <c r="F12" s="34"/>
      <c r="G12" s="35"/>
    </row>
    <row r="13" customFormat="false" ht="13.8" hidden="false" customHeight="false" outlineLevel="0" collapsed="false">
      <c r="A13" s="0" t="s">
        <v>19</v>
      </c>
      <c r="B13" s="0" t="s">
        <v>20</v>
      </c>
      <c r="F13" s="34"/>
      <c r="G13" s="35"/>
    </row>
    <row r="14" customFormat="false" ht="13.8" hidden="false" customHeight="false" outlineLevel="0" collapsed="false">
      <c r="A14" s="0" t="s">
        <v>21</v>
      </c>
      <c r="B14" s="0" t="s">
        <v>22</v>
      </c>
      <c r="F14" s="34"/>
      <c r="G14" s="35"/>
    </row>
    <row r="15" customFormat="false" ht="13.8" hidden="false" customHeight="false" outlineLevel="0" collapsed="false">
      <c r="A15" s="0" t="s">
        <v>23</v>
      </c>
      <c r="B15" s="0" t="s">
        <v>24</v>
      </c>
      <c r="F15" s="34"/>
      <c r="G15" s="35"/>
    </row>
    <row r="16" customFormat="false" ht="13.8" hidden="false" customHeight="false" outlineLevel="0" collapsed="false">
      <c r="A16" s="0" t="s">
        <v>25</v>
      </c>
      <c r="B16" s="0" t="s">
        <v>24</v>
      </c>
      <c r="F16" s="34"/>
      <c r="G16" s="35"/>
    </row>
    <row r="17" customFormat="false" ht="13.8" hidden="false" customHeight="false" outlineLevel="0" collapsed="false">
      <c r="A17" s="0" t="s">
        <v>26</v>
      </c>
    </row>
    <row r="19" customFormat="false" ht="13.8" hidden="false" customHeight="false" outlineLevel="0" collapsed="false">
      <c r="A19" s="3" t="s">
        <v>11</v>
      </c>
      <c r="B19" s="4" t="s">
        <v>12</v>
      </c>
      <c r="C19" s="4"/>
      <c r="D19" s="4"/>
      <c r="E19" s="4"/>
      <c r="F19" s="4"/>
      <c r="G19" s="4"/>
      <c r="H19" s="4"/>
      <c r="I19" s="4"/>
      <c r="J19" s="4"/>
      <c r="K19" s="4"/>
      <c r="L19" s="5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1"/>
      <c r="Z19" s="1"/>
      <c r="AA19" s="1"/>
    </row>
    <row r="20" customFormat="false" ht="13.8" hidden="false" customHeight="false" outlineLevel="0" collapsed="false">
      <c r="A20" s="6" t="s">
        <v>27</v>
      </c>
      <c r="B20" s="1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7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7"/>
      <c r="Y20" s="1"/>
      <c r="Z20" s="1"/>
      <c r="AA20" s="1"/>
    </row>
    <row r="21" customFormat="false" ht="13.8" hidden="false" customHeight="false" outlineLevel="0" collapsed="false">
      <c r="A21" s="6" t="s">
        <v>29</v>
      </c>
      <c r="B21" s="1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7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7"/>
      <c r="Y21" s="1"/>
      <c r="Z21" s="1"/>
      <c r="AA21" s="1"/>
    </row>
    <row r="22" customFormat="false" ht="13.8" hidden="false" customHeight="false" outlineLevel="0" collapsed="false">
      <c r="A22" s="6" t="s">
        <v>31</v>
      </c>
      <c r="B22" s="1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7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7"/>
      <c r="Y22" s="1"/>
      <c r="Z22" s="1"/>
      <c r="AA22" s="1"/>
    </row>
    <row r="23" customFormat="false" ht="13.8" hidden="false" customHeight="false" outlineLevel="0" collapsed="false">
      <c r="A23" s="6" t="s">
        <v>32</v>
      </c>
      <c r="B23" s="1" t="s">
        <v>30</v>
      </c>
      <c r="C23" s="1"/>
      <c r="D23" s="1"/>
      <c r="E23" s="1"/>
      <c r="F23" s="1"/>
      <c r="G23" s="1"/>
      <c r="H23" s="1"/>
      <c r="I23" s="1"/>
      <c r="J23" s="1"/>
      <c r="K23" s="1"/>
      <c r="L23" s="7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7"/>
      <c r="Y23" s="1"/>
      <c r="Z23" s="1"/>
      <c r="AA23" s="1"/>
    </row>
    <row r="24" customFormat="false" ht="13.8" hidden="false" customHeight="false" outlineLevel="0" collapsed="false">
      <c r="A24" s="6" t="s">
        <v>33</v>
      </c>
      <c r="B24" s="1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7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7"/>
      <c r="Y24" s="1"/>
      <c r="Z24" s="1"/>
      <c r="AA24" s="1"/>
    </row>
    <row r="25" customFormat="false" ht="13.8" hidden="false" customHeight="false" outlineLevel="0" collapsed="false">
      <c r="A25" s="8" t="s">
        <v>35</v>
      </c>
      <c r="B25" s="2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7"/>
      <c r="M25" s="8" t="s">
        <v>35</v>
      </c>
      <c r="N25" s="2" t="s">
        <v>37</v>
      </c>
      <c r="O25" s="1"/>
      <c r="P25" s="1"/>
      <c r="Q25" s="1"/>
      <c r="R25" s="1"/>
      <c r="S25" s="1"/>
      <c r="T25" s="1"/>
      <c r="U25" s="1"/>
      <c r="V25" s="1"/>
      <c r="W25" s="1"/>
      <c r="X25" s="7"/>
      <c r="Y25" s="1"/>
      <c r="Z25" s="1"/>
      <c r="AA25" s="1"/>
    </row>
    <row r="26" customFormat="false" ht="13.8" hidden="false" customHeight="false" outlineLevel="0" collapsed="false">
      <c r="A26" s="9" t="n">
        <v>0</v>
      </c>
      <c r="B26" s="35" t="n">
        <v>0.9539</v>
      </c>
      <c r="C26" s="1"/>
      <c r="D26" s="1"/>
      <c r="E26" s="11"/>
      <c r="F26" s="1"/>
      <c r="G26" s="1"/>
      <c r="H26" s="1"/>
      <c r="I26" s="1"/>
      <c r="J26" s="1"/>
      <c r="K26" s="1"/>
      <c r="L26" s="7"/>
      <c r="M26" s="9" t="n">
        <v>0</v>
      </c>
      <c r="N26" s="10" t="n">
        <f aca="false">1/B26</f>
        <v>1.04832791697243</v>
      </c>
      <c r="O26" s="1"/>
      <c r="P26" s="1"/>
      <c r="Q26" s="1"/>
      <c r="R26" s="1"/>
      <c r="S26" s="1"/>
      <c r="T26" s="1"/>
      <c r="U26" s="1"/>
      <c r="V26" s="1"/>
      <c r="W26" s="1"/>
      <c r="X26" s="7"/>
      <c r="Y26" s="1"/>
      <c r="Z26" s="1"/>
      <c r="AA26" s="1"/>
    </row>
    <row r="27" customFormat="false" ht="13.8" hidden="false" customHeight="false" outlineLevel="0" collapsed="false">
      <c r="A27" s="9" t="n">
        <v>10</v>
      </c>
      <c r="B27" s="35" t="n">
        <v>0.8622</v>
      </c>
      <c r="C27" s="1"/>
      <c r="D27" s="1"/>
      <c r="E27" s="11"/>
      <c r="F27" s="1"/>
      <c r="G27" s="1"/>
      <c r="H27" s="1"/>
      <c r="I27" s="1"/>
      <c r="J27" s="1"/>
      <c r="K27" s="1"/>
      <c r="L27" s="7"/>
      <c r="M27" s="9" t="n">
        <v>10</v>
      </c>
      <c r="N27" s="10" t="n">
        <f aca="false">1/B27</f>
        <v>1.15982370679657</v>
      </c>
      <c r="O27" s="1"/>
      <c r="P27" s="1"/>
      <c r="Q27" s="1"/>
      <c r="R27" s="1"/>
      <c r="S27" s="1"/>
      <c r="T27" s="1"/>
      <c r="U27" s="1"/>
      <c r="V27" s="1"/>
      <c r="W27" s="1"/>
      <c r="X27" s="7"/>
      <c r="Y27" s="1"/>
      <c r="Z27" s="1"/>
      <c r="AA27" s="1"/>
    </row>
    <row r="28" customFormat="false" ht="13.8" hidden="false" customHeight="false" outlineLevel="0" collapsed="false">
      <c r="A28" s="9" t="n">
        <v>20</v>
      </c>
      <c r="B28" s="35" t="n">
        <v>0.7934</v>
      </c>
      <c r="C28" s="1"/>
      <c r="D28" s="1"/>
      <c r="E28" s="11"/>
      <c r="F28" s="1"/>
      <c r="G28" s="1"/>
      <c r="H28" s="1"/>
      <c r="I28" s="1"/>
      <c r="J28" s="1"/>
      <c r="K28" s="1"/>
      <c r="L28" s="7"/>
      <c r="M28" s="9" t="n">
        <v>20</v>
      </c>
      <c r="N28" s="10" t="n">
        <f aca="false">1/B28</f>
        <v>1.26039828585833</v>
      </c>
      <c r="O28" s="1"/>
      <c r="P28" s="1"/>
      <c r="Q28" s="1"/>
      <c r="R28" s="1"/>
      <c r="S28" s="1"/>
      <c r="T28" s="1"/>
      <c r="U28" s="1"/>
      <c r="V28" s="1"/>
      <c r="W28" s="1"/>
      <c r="X28" s="7"/>
      <c r="Y28" s="1"/>
      <c r="Z28" s="1"/>
      <c r="AA28" s="1"/>
    </row>
    <row r="29" customFormat="false" ht="13.8" hidden="false" customHeight="false" outlineLevel="0" collapsed="false">
      <c r="A29" s="9" t="n">
        <v>30</v>
      </c>
      <c r="B29" s="35" t="n">
        <v>0.7174</v>
      </c>
      <c r="C29" s="1"/>
      <c r="D29" s="1"/>
      <c r="E29" s="11"/>
      <c r="F29" s="1"/>
      <c r="G29" s="1"/>
      <c r="H29" s="1"/>
      <c r="I29" s="1"/>
      <c r="J29" s="1"/>
      <c r="K29" s="1"/>
      <c r="L29" s="7"/>
      <c r="M29" s="9" t="n">
        <v>30</v>
      </c>
      <c r="N29" s="10" t="n">
        <f aca="false">1/B29</f>
        <v>1.39392249790912</v>
      </c>
      <c r="O29" s="1"/>
      <c r="P29" s="1"/>
      <c r="Q29" s="1"/>
      <c r="R29" s="1"/>
      <c r="S29" s="1"/>
      <c r="T29" s="1"/>
      <c r="U29" s="1"/>
      <c r="V29" s="1"/>
      <c r="W29" s="1"/>
      <c r="X29" s="7"/>
      <c r="Y29" s="1"/>
      <c r="Z29" s="1"/>
      <c r="AA29" s="1"/>
    </row>
    <row r="30" customFormat="false" ht="13.8" hidden="false" customHeight="false" outlineLevel="0" collapsed="false">
      <c r="A30" s="9" t="n">
        <v>40</v>
      </c>
      <c r="B30" s="35" t="n">
        <v>0.6599</v>
      </c>
      <c r="C30" s="1"/>
      <c r="D30" s="1"/>
      <c r="E30" s="11"/>
      <c r="F30" s="1"/>
      <c r="G30" s="1"/>
      <c r="H30" s="1"/>
      <c r="I30" s="1"/>
      <c r="J30" s="1"/>
      <c r="K30" s="1"/>
      <c r="L30" s="7"/>
      <c r="M30" s="9" t="n">
        <v>40</v>
      </c>
      <c r="N30" s="10" t="n">
        <f aca="false">1/B30</f>
        <v>1.51538111835127</v>
      </c>
      <c r="O30" s="1"/>
      <c r="P30" s="1"/>
      <c r="Q30" s="1"/>
      <c r="R30" s="1"/>
      <c r="S30" s="1"/>
      <c r="T30" s="1"/>
      <c r="U30" s="1"/>
      <c r="V30" s="1"/>
      <c r="W30" s="1"/>
      <c r="X30" s="7"/>
      <c r="Y30" s="1"/>
      <c r="Z30" s="1"/>
      <c r="AA30" s="1"/>
    </row>
    <row r="31" customFormat="false" ht="13.8" hidden="false" customHeight="false" outlineLevel="0" collapsed="false">
      <c r="A31" s="9" t="n">
        <v>50</v>
      </c>
      <c r="B31" s="35" t="n">
        <v>0.6114</v>
      </c>
      <c r="C31" s="1"/>
      <c r="D31" s="1"/>
      <c r="E31" s="11"/>
      <c r="F31" s="1"/>
      <c r="G31" s="1"/>
      <c r="H31" s="1"/>
      <c r="I31" s="1"/>
      <c r="J31" s="1"/>
      <c r="K31" s="1"/>
      <c r="L31" s="7"/>
      <c r="M31" s="9" t="n">
        <v>50</v>
      </c>
      <c r="N31" s="10" t="n">
        <f aca="false">1/B31</f>
        <v>1.63559044815178</v>
      </c>
      <c r="O31" s="1"/>
      <c r="P31" s="1"/>
      <c r="Q31" s="1"/>
      <c r="R31" s="1"/>
      <c r="S31" s="1"/>
      <c r="T31" s="1"/>
      <c r="U31" s="1"/>
      <c r="V31" s="1"/>
      <c r="W31" s="1"/>
      <c r="X31" s="7"/>
      <c r="Y31" s="1"/>
      <c r="Z31" s="1"/>
      <c r="AA31" s="1"/>
    </row>
    <row r="32" customFormat="false" ht="13.8" hidden="false" customHeight="false" outlineLevel="0" collapsed="false">
      <c r="A32" s="9" t="n">
        <v>60</v>
      </c>
      <c r="B32" s="35" t="n">
        <v>0.57</v>
      </c>
      <c r="C32" s="1"/>
      <c r="D32" s="1"/>
      <c r="E32" s="11"/>
      <c r="F32" s="1"/>
      <c r="G32" s="1"/>
      <c r="H32" s="1"/>
      <c r="I32" s="1"/>
      <c r="J32" s="1"/>
      <c r="K32" s="1"/>
      <c r="L32" s="7"/>
      <c r="M32" s="9" t="n">
        <v>60</v>
      </c>
      <c r="N32" s="10" t="n">
        <f aca="false">1/B32</f>
        <v>1.75438596491228</v>
      </c>
      <c r="O32" s="1"/>
      <c r="P32" s="1"/>
      <c r="Q32" s="1"/>
      <c r="R32" s="1"/>
      <c r="S32" s="1"/>
      <c r="T32" s="1"/>
      <c r="U32" s="1"/>
      <c r="V32" s="1"/>
      <c r="W32" s="1"/>
      <c r="X32" s="7"/>
      <c r="Y32" s="1"/>
      <c r="Z32" s="1"/>
      <c r="AA32" s="1"/>
    </row>
    <row r="33" customFormat="false" ht="13.8" hidden="false" customHeight="false" outlineLevel="0" collapsed="false">
      <c r="A33" s="9" t="n">
        <v>70</v>
      </c>
      <c r="B33" s="35" t="n">
        <v>0.5354</v>
      </c>
      <c r="C33" s="1"/>
      <c r="D33" s="1"/>
      <c r="E33" s="11"/>
      <c r="F33" s="1"/>
      <c r="G33" s="1"/>
      <c r="H33" s="1"/>
      <c r="I33" s="1"/>
      <c r="J33" s="1"/>
      <c r="K33" s="1"/>
      <c r="L33" s="7"/>
      <c r="M33" s="9" t="n">
        <v>70</v>
      </c>
      <c r="N33" s="10" t="n">
        <f aca="false">1/B33</f>
        <v>1.8677624206201</v>
      </c>
      <c r="O33" s="1"/>
      <c r="P33" s="1"/>
      <c r="Q33" s="1"/>
      <c r="R33" s="1"/>
      <c r="S33" s="1"/>
      <c r="T33" s="1"/>
      <c r="U33" s="1"/>
      <c r="V33" s="1"/>
      <c r="W33" s="1"/>
      <c r="X33" s="7"/>
      <c r="Y33" s="1"/>
      <c r="Z33" s="1"/>
      <c r="AA33" s="1"/>
    </row>
    <row r="34" customFormat="false" ht="13.8" hidden="false" customHeight="false" outlineLevel="0" collapsed="false">
      <c r="A34" s="9" t="n">
        <v>80</v>
      </c>
      <c r="B34" s="35" t="n">
        <v>0.5048</v>
      </c>
      <c r="C34" s="1"/>
      <c r="D34" s="1"/>
      <c r="E34" s="11"/>
      <c r="F34" s="1"/>
      <c r="G34" s="1"/>
      <c r="H34" s="1"/>
      <c r="I34" s="1"/>
      <c r="J34" s="1"/>
      <c r="K34" s="1"/>
      <c r="L34" s="7"/>
      <c r="M34" s="9" t="n">
        <v>80</v>
      </c>
      <c r="N34" s="10" t="n">
        <f aca="false">1/B34</f>
        <v>1.98098256735341</v>
      </c>
      <c r="O34" s="1"/>
      <c r="P34" s="1"/>
      <c r="Q34" s="1"/>
      <c r="R34" s="1"/>
      <c r="S34" s="1"/>
      <c r="T34" s="1"/>
      <c r="U34" s="1"/>
      <c r="V34" s="1"/>
      <c r="W34" s="1"/>
      <c r="X34" s="7"/>
      <c r="Y34" s="1"/>
      <c r="Z34" s="1"/>
      <c r="AA34" s="1"/>
    </row>
    <row r="35" customFormat="false" ht="13.8" hidden="false" customHeight="false" outlineLevel="0" collapsed="false">
      <c r="A35" s="9" t="n">
        <v>90</v>
      </c>
      <c r="B35" s="35" t="n">
        <v>0.4808</v>
      </c>
      <c r="C35" s="1"/>
      <c r="D35" s="1"/>
      <c r="E35" s="11"/>
      <c r="F35" s="1"/>
      <c r="G35" s="1"/>
      <c r="H35" s="1"/>
      <c r="I35" s="1"/>
      <c r="J35" s="1"/>
      <c r="K35" s="1"/>
      <c r="L35" s="7"/>
      <c r="M35" s="9" t="n">
        <v>90</v>
      </c>
      <c r="N35" s="10" t="n">
        <f aca="false">1/B35</f>
        <v>2.07986688851913</v>
      </c>
      <c r="O35" s="1"/>
      <c r="P35" s="1"/>
      <c r="Q35" s="1"/>
      <c r="R35" s="1"/>
      <c r="S35" s="1"/>
      <c r="T35" s="1"/>
      <c r="U35" s="1"/>
      <c r="V35" s="1"/>
      <c r="W35" s="1"/>
      <c r="X35" s="7"/>
      <c r="Y35" s="1"/>
      <c r="Z35" s="1"/>
      <c r="AA35" s="1"/>
    </row>
    <row r="36" customFormat="false" ht="13.8" hidden="false" customHeight="false" outlineLevel="0" collapsed="false">
      <c r="A36" s="9" t="n">
        <v>100</v>
      </c>
      <c r="B36" s="35" t="n">
        <v>0.4587</v>
      </c>
      <c r="C36" s="1"/>
      <c r="D36" s="1"/>
      <c r="E36" s="11"/>
      <c r="F36" s="1"/>
      <c r="G36" s="1"/>
      <c r="H36" s="1"/>
      <c r="I36" s="1"/>
      <c r="J36" s="1"/>
      <c r="K36" s="1"/>
      <c r="L36" s="7"/>
      <c r="M36" s="9" t="n">
        <v>100</v>
      </c>
      <c r="N36" s="10" t="n">
        <f aca="false">1/B36</f>
        <v>2.18007412252017</v>
      </c>
      <c r="O36" s="1"/>
      <c r="P36" s="1"/>
      <c r="Q36" s="1"/>
      <c r="R36" s="1"/>
      <c r="S36" s="1"/>
      <c r="T36" s="1"/>
      <c r="U36" s="1"/>
      <c r="V36" s="1"/>
      <c r="W36" s="1"/>
      <c r="X36" s="7"/>
      <c r="Y36" s="1"/>
      <c r="Z36" s="1"/>
      <c r="AA36" s="1"/>
    </row>
    <row r="37" customFormat="false" ht="13.8" hidden="false" customHeight="false" outlineLevel="0" collapsed="false">
      <c r="A37" s="9" t="n">
        <v>110</v>
      </c>
      <c r="B37" s="35" t="n">
        <v>0.4408</v>
      </c>
      <c r="C37" s="1"/>
      <c r="D37" s="1"/>
      <c r="E37" s="11"/>
      <c r="F37" s="1"/>
      <c r="G37" s="1"/>
      <c r="H37" s="1"/>
      <c r="I37" s="1"/>
      <c r="J37" s="1"/>
      <c r="K37" s="1"/>
      <c r="L37" s="7"/>
      <c r="M37" s="9" t="n">
        <v>110</v>
      </c>
      <c r="N37" s="10" t="n">
        <f aca="false">1/B37</f>
        <v>2.26860254083485</v>
      </c>
      <c r="O37" s="1"/>
      <c r="P37" s="1"/>
      <c r="Q37" s="1"/>
      <c r="R37" s="1"/>
      <c r="S37" s="1"/>
      <c r="T37" s="1"/>
      <c r="U37" s="1"/>
      <c r="V37" s="1"/>
      <c r="W37" s="1"/>
      <c r="X37" s="7"/>
      <c r="Y37" s="1"/>
      <c r="Z37" s="1"/>
      <c r="AA37" s="1"/>
    </row>
    <row r="38" customFormat="false" ht="13.8" hidden="false" customHeight="false" outlineLevel="0" collapsed="false">
      <c r="A38" s="9" t="n">
        <v>120</v>
      </c>
      <c r="B38" s="35" t="n">
        <v>0.4268</v>
      </c>
      <c r="C38" s="1"/>
      <c r="D38" s="1"/>
      <c r="E38" s="11"/>
      <c r="F38" s="1"/>
      <c r="G38" s="1"/>
      <c r="H38" s="1"/>
      <c r="I38" s="1"/>
      <c r="J38" s="1"/>
      <c r="K38" s="1"/>
      <c r="L38" s="7"/>
      <c r="M38" s="9" t="n">
        <v>120</v>
      </c>
      <c r="N38" s="10" t="n">
        <f aca="false">1/B38</f>
        <v>2.34301780693533</v>
      </c>
      <c r="O38" s="1"/>
      <c r="P38" s="1"/>
      <c r="Q38" s="1"/>
      <c r="R38" s="1"/>
      <c r="S38" s="1"/>
      <c r="T38" s="1"/>
      <c r="U38" s="1"/>
      <c r="V38" s="1"/>
      <c r="W38" s="1"/>
      <c r="X38" s="7"/>
      <c r="Y38" s="1"/>
      <c r="Z38" s="1"/>
      <c r="AA38" s="1"/>
    </row>
    <row r="39" customFormat="false" ht="13.8" hidden="false" customHeight="false" outlineLevel="0" collapsed="false">
      <c r="A39" s="6"/>
      <c r="B39" s="12" t="s">
        <v>38</v>
      </c>
      <c r="C39" s="13" t="s">
        <v>39</v>
      </c>
      <c r="D39" s="27" t="n">
        <v>-0.042</v>
      </c>
      <c r="E39" s="13" t="s">
        <v>41</v>
      </c>
      <c r="F39" s="27" t="n">
        <v>0.935</v>
      </c>
      <c r="H39" s="1"/>
      <c r="I39" s="1"/>
      <c r="J39" s="1"/>
      <c r="K39" s="1"/>
      <c r="L39" s="7"/>
      <c r="M39" s="6"/>
      <c r="N39" s="12" t="s">
        <v>38</v>
      </c>
      <c r="O39" s="13" t="s">
        <v>39</v>
      </c>
      <c r="P39" s="14" t="n">
        <v>0.0441</v>
      </c>
      <c r="Q39" s="1"/>
      <c r="R39" s="1"/>
      <c r="S39" s="1"/>
      <c r="T39" s="1"/>
      <c r="U39" s="1"/>
      <c r="V39" s="1"/>
      <c r="W39" s="1"/>
      <c r="X39" s="7"/>
      <c r="Y39" s="1"/>
      <c r="Z39" s="1"/>
      <c r="AA39" s="1"/>
    </row>
    <row r="40" customFormat="false" ht="13.8" hidden="false" customHeight="false" outlineLevel="0" collapsed="false">
      <c r="A40" s="15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9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8"/>
      <c r="Y40" s="1"/>
      <c r="Z40" s="1"/>
      <c r="AA40" s="1"/>
    </row>
    <row r="41" customFormat="false" ht="13.8" hidden="false" customHeight="false" outlineLevel="0" collapsed="false">
      <c r="A41" s="20"/>
      <c r="B41" s="21"/>
      <c r="C41" s="4"/>
      <c r="D41" s="4"/>
      <c r="E41" s="4"/>
      <c r="F41" s="4"/>
      <c r="G41" s="4"/>
      <c r="H41" s="4"/>
      <c r="I41" s="4"/>
      <c r="J41" s="4"/>
      <c r="K41" s="4"/>
      <c r="L41" s="5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</row>
    <row r="42" customFormat="false" ht="13.8" hidden="false" customHeight="false" outlineLevel="0" collapsed="false">
      <c r="A42" s="22"/>
      <c r="C42" s="1"/>
      <c r="D42" s="1"/>
      <c r="E42" s="1"/>
      <c r="F42" s="1"/>
      <c r="G42" s="1"/>
      <c r="H42" s="1"/>
      <c r="I42" s="1"/>
      <c r="J42" s="1"/>
      <c r="K42" s="1"/>
      <c r="L42" s="7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7"/>
    </row>
    <row r="43" customFormat="false" ht="13.8" hidden="false" customHeight="false" outlineLevel="0" collapsed="false">
      <c r="A43" s="22"/>
      <c r="C43" s="1"/>
      <c r="D43" s="1"/>
      <c r="E43" s="1"/>
      <c r="F43" s="1"/>
      <c r="G43" s="1"/>
      <c r="H43" s="1"/>
      <c r="I43" s="1"/>
      <c r="J43" s="1"/>
      <c r="K43" s="1"/>
      <c r="L43" s="7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7"/>
    </row>
    <row r="44" customFormat="false" ht="13.8" hidden="false" customHeight="false" outlineLevel="0" collapsed="false">
      <c r="A44" s="22"/>
      <c r="C44" s="1"/>
      <c r="D44" s="1"/>
      <c r="E44" s="1"/>
      <c r="F44" s="1"/>
      <c r="G44" s="1"/>
      <c r="H44" s="1"/>
      <c r="I44" s="1"/>
      <c r="J44" s="1"/>
      <c r="K44" s="1"/>
      <c r="L44" s="7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7"/>
    </row>
    <row r="45" customFormat="false" ht="13.8" hidden="false" customHeight="false" outlineLevel="0" collapsed="false">
      <c r="A45" s="22"/>
      <c r="L45" s="23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7"/>
    </row>
    <row r="46" customFormat="false" ht="13.8" hidden="false" customHeight="false" outlineLevel="0" collapsed="false">
      <c r="A46" s="22"/>
      <c r="L46" s="23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7"/>
    </row>
    <row r="47" customFormat="false" ht="13.8" hidden="false" customHeight="false" outlineLevel="0" collapsed="false">
      <c r="A47" s="22"/>
      <c r="L47" s="23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7"/>
    </row>
    <row r="48" customFormat="false" ht="13.8" hidden="false" customHeight="false" outlineLevel="0" collapsed="false">
      <c r="A48" s="8" t="s">
        <v>35</v>
      </c>
      <c r="B48" s="2" t="s">
        <v>42</v>
      </c>
      <c r="C48" s="1"/>
      <c r="D48" s="1"/>
      <c r="E48" s="1"/>
      <c r="F48" s="1"/>
      <c r="G48" s="1"/>
      <c r="H48" s="1"/>
      <c r="I48" s="1"/>
      <c r="J48" s="1"/>
      <c r="K48" s="1"/>
      <c r="L48" s="7"/>
      <c r="M48" s="8" t="s">
        <v>35</v>
      </c>
      <c r="N48" s="2" t="s">
        <v>36</v>
      </c>
      <c r="O48" s="24" t="s">
        <v>43</v>
      </c>
      <c r="P48" s="24" t="s">
        <v>44</v>
      </c>
      <c r="Q48" s="24" t="s">
        <v>45</v>
      </c>
      <c r="R48" s="1"/>
      <c r="S48" s="1"/>
      <c r="T48" s="1"/>
      <c r="U48" s="1"/>
      <c r="V48" s="1"/>
      <c r="W48" s="1"/>
      <c r="X48" s="1"/>
      <c r="Y48" s="1"/>
      <c r="Z48" s="1"/>
      <c r="AA48" s="7"/>
    </row>
    <row r="49" customFormat="false" ht="13.8" hidden="false" customHeight="false" outlineLevel="0" collapsed="false">
      <c r="A49" s="9" t="n">
        <v>0</v>
      </c>
      <c r="B49" s="10" t="n">
        <f aca="false">LN(B26)</f>
        <v>-0.0471964348309746</v>
      </c>
      <c r="C49" s="1"/>
      <c r="D49" s="1"/>
      <c r="E49" s="1"/>
      <c r="F49" s="1"/>
      <c r="G49" s="1"/>
      <c r="H49" s="1"/>
      <c r="I49" s="1"/>
      <c r="J49" s="1"/>
      <c r="K49" s="1"/>
      <c r="L49" s="7"/>
      <c r="M49" s="25" t="n">
        <v>0</v>
      </c>
      <c r="N49" s="10" t="n">
        <v>0.9558</v>
      </c>
      <c r="O49" s="26" t="n">
        <f aca="false">(N50-N49)/(M50-M49)</f>
        <v>-0.00356000000000001</v>
      </c>
      <c r="P49" s="1" t="n">
        <f aca="false">1/N49</f>
        <v>1.04624398409709</v>
      </c>
      <c r="Q49" s="1" t="n">
        <f aca="false">1/O49</f>
        <v>-280.898876404494</v>
      </c>
      <c r="R49" s="1"/>
      <c r="S49" s="1"/>
      <c r="T49" s="1"/>
      <c r="U49" s="1"/>
      <c r="V49" s="1"/>
      <c r="W49" s="1"/>
      <c r="X49" s="1"/>
      <c r="Y49" s="1"/>
      <c r="Z49" s="1"/>
      <c r="AA49" s="7"/>
    </row>
    <row r="50" customFormat="false" ht="13.8" hidden="false" customHeight="false" outlineLevel="0" collapsed="false">
      <c r="A50" s="9" t="n">
        <v>10</v>
      </c>
      <c r="B50" s="10" t="n">
        <f aca="false">LN(B27)</f>
        <v>-0.148268016669103</v>
      </c>
      <c r="C50" s="1"/>
      <c r="D50" s="1"/>
      <c r="E50" s="1"/>
      <c r="F50" s="1"/>
      <c r="G50" s="1"/>
      <c r="H50" s="1"/>
      <c r="I50" s="1"/>
      <c r="J50" s="1"/>
      <c r="K50" s="1"/>
      <c r="L50" s="7"/>
      <c r="M50" s="25" t="n">
        <v>10</v>
      </c>
      <c r="N50" s="10" t="n">
        <v>0.9202</v>
      </c>
      <c r="O50" s="26" t="n">
        <f aca="false">(N51-N50)/(M51-M50)</f>
        <v>-0.00328000000000002</v>
      </c>
      <c r="P50" s="1" t="n">
        <f aca="false">1/N50</f>
        <v>1.08672027820039</v>
      </c>
      <c r="Q50" s="1" t="n">
        <f aca="false">1/O50</f>
        <v>-304.878048780486</v>
      </c>
      <c r="R50" s="1"/>
      <c r="S50" s="1"/>
      <c r="T50" s="1"/>
      <c r="U50" s="1"/>
      <c r="V50" s="1"/>
      <c r="W50" s="1"/>
      <c r="X50" s="1"/>
      <c r="Y50" s="1"/>
      <c r="Z50" s="1"/>
      <c r="AA50" s="7"/>
    </row>
    <row r="51" customFormat="false" ht="13.8" hidden="false" customHeight="false" outlineLevel="0" collapsed="false">
      <c r="A51" s="9" t="n">
        <v>20</v>
      </c>
      <c r="B51" s="10" t="n">
        <f aca="false">LN(B28)</f>
        <v>-0.231427770901907</v>
      </c>
      <c r="C51" s="1"/>
      <c r="D51" s="1"/>
      <c r="E51" s="1"/>
      <c r="F51" s="1"/>
      <c r="G51" s="1"/>
      <c r="H51" s="1"/>
      <c r="I51" s="1"/>
      <c r="J51" s="1"/>
      <c r="K51" s="1"/>
      <c r="L51" s="7"/>
      <c r="M51" s="25" t="n">
        <v>20</v>
      </c>
      <c r="N51" s="10" t="n">
        <v>0.8874</v>
      </c>
      <c r="O51" s="26" t="n">
        <f aca="false">(N52-N51)/(M52-M51)</f>
        <v>-0.00283</v>
      </c>
      <c r="P51" s="1" t="n">
        <f aca="false">1/N51</f>
        <v>1.12688753662385</v>
      </c>
      <c r="Q51" s="1" t="n">
        <f aca="false">1/O51</f>
        <v>-353.356890459364</v>
      </c>
      <c r="R51" s="1"/>
      <c r="S51" s="1"/>
      <c r="T51" s="1"/>
      <c r="U51" s="1"/>
      <c r="V51" s="1"/>
      <c r="W51" s="1"/>
      <c r="X51" s="1"/>
      <c r="Y51" s="1"/>
      <c r="Z51" s="1"/>
      <c r="AA51" s="7"/>
    </row>
    <row r="52" customFormat="false" ht="13.8" hidden="false" customHeight="false" outlineLevel="0" collapsed="false">
      <c r="A52" s="9" t="n">
        <v>30</v>
      </c>
      <c r="B52" s="10" t="n">
        <f aca="false">LN(B29)</f>
        <v>-0.332121713883955</v>
      </c>
      <c r="C52" s="1"/>
      <c r="D52" s="1"/>
      <c r="E52" s="1"/>
      <c r="F52" s="1"/>
      <c r="G52" s="1"/>
      <c r="H52" s="1"/>
      <c r="I52" s="1"/>
      <c r="J52" s="1"/>
      <c r="K52" s="1"/>
      <c r="L52" s="7"/>
      <c r="M52" s="25" t="n">
        <v>30</v>
      </c>
      <c r="N52" s="10" t="n">
        <v>0.8591</v>
      </c>
      <c r="O52" s="26" t="n">
        <f aca="false">(N53-N52)/(M53-M52)</f>
        <v>-0.00318999999999998</v>
      </c>
      <c r="P52" s="1" t="n">
        <f aca="false">1/N52</f>
        <v>1.16400884646723</v>
      </c>
      <c r="Q52" s="1" t="n">
        <f aca="false">1/O52</f>
        <v>-313.479623824453</v>
      </c>
      <c r="R52" s="1"/>
      <c r="S52" s="1"/>
      <c r="T52" s="1"/>
      <c r="U52" s="1"/>
      <c r="V52" s="1"/>
      <c r="W52" s="1"/>
      <c r="X52" s="1"/>
      <c r="Y52" s="1"/>
      <c r="Z52" s="1"/>
      <c r="AA52" s="7"/>
    </row>
    <row r="53" customFormat="false" ht="13.8" hidden="false" customHeight="false" outlineLevel="0" collapsed="false">
      <c r="A53" s="9" t="n">
        <v>40</v>
      </c>
      <c r="B53" s="10" t="n">
        <f aca="false">LN(B30)</f>
        <v>-0.415666970592761</v>
      </c>
      <c r="C53" s="1"/>
      <c r="D53" s="1"/>
      <c r="E53" s="1"/>
      <c r="F53" s="1"/>
      <c r="G53" s="1"/>
      <c r="H53" s="1"/>
      <c r="I53" s="1"/>
      <c r="J53" s="1"/>
      <c r="K53" s="1"/>
      <c r="L53" s="7"/>
      <c r="M53" s="25" t="n">
        <v>40</v>
      </c>
      <c r="N53" s="10" t="n">
        <v>0.8272</v>
      </c>
      <c r="O53" s="26" t="n">
        <f aca="false">(N54-N53)/(M54-M53)</f>
        <v>-0.00303</v>
      </c>
      <c r="P53" s="1" t="n">
        <f aca="false">1/N53</f>
        <v>1.20889748549323</v>
      </c>
      <c r="Q53" s="1" t="n">
        <f aca="false">1/O53</f>
        <v>-330.03300330033</v>
      </c>
      <c r="R53" s="1"/>
      <c r="S53" s="1"/>
      <c r="T53" s="1"/>
      <c r="U53" s="1"/>
      <c r="V53" s="1"/>
      <c r="W53" s="1"/>
      <c r="X53" s="1"/>
      <c r="Y53" s="1"/>
      <c r="Z53" s="1"/>
      <c r="AA53" s="7"/>
    </row>
    <row r="54" customFormat="false" ht="13.8" hidden="false" customHeight="false" outlineLevel="0" collapsed="false">
      <c r="A54" s="9" t="n">
        <v>50</v>
      </c>
      <c r="B54" s="10" t="n">
        <f aca="false">LN(B31)</f>
        <v>-0.492003869525403</v>
      </c>
      <c r="C54" s="1"/>
      <c r="D54" s="1"/>
      <c r="E54" s="1"/>
      <c r="F54" s="1"/>
      <c r="G54" s="1"/>
      <c r="H54" s="1"/>
      <c r="I54" s="1"/>
      <c r="J54" s="1"/>
      <c r="K54" s="1"/>
      <c r="L54" s="7"/>
      <c r="M54" s="25" t="n">
        <v>50</v>
      </c>
      <c r="N54" s="10" t="n">
        <v>0.7969</v>
      </c>
      <c r="O54" s="26" t="n">
        <f aca="false">(N55-N54)/(M55-M54)</f>
        <v>-0.00225</v>
      </c>
      <c r="P54" s="1" t="n">
        <f aca="false">1/N54</f>
        <v>1.25486259254612</v>
      </c>
      <c r="Q54" s="1" t="n">
        <f aca="false">1/O54</f>
        <v>-444.444444444445</v>
      </c>
      <c r="R54" s="1"/>
      <c r="S54" s="1"/>
      <c r="T54" s="1"/>
      <c r="U54" s="1"/>
      <c r="V54" s="1"/>
      <c r="W54" s="1"/>
      <c r="X54" s="1"/>
      <c r="Y54" s="1"/>
      <c r="Z54" s="1"/>
      <c r="AA54" s="7"/>
    </row>
    <row r="55" customFormat="false" ht="13.8" hidden="false" customHeight="false" outlineLevel="0" collapsed="false">
      <c r="A55" s="9" t="n">
        <v>60</v>
      </c>
      <c r="B55" s="10" t="n">
        <f aca="false">LN(B32)</f>
        <v>-0.562118918153541</v>
      </c>
      <c r="C55" s="1"/>
      <c r="D55" s="1"/>
      <c r="E55" s="1"/>
      <c r="F55" s="1"/>
      <c r="G55" s="1"/>
      <c r="H55" s="1"/>
      <c r="I55" s="1"/>
      <c r="J55" s="1"/>
      <c r="K55" s="1"/>
      <c r="L55" s="7"/>
      <c r="M55" s="25" t="n">
        <v>60</v>
      </c>
      <c r="N55" s="10" t="n">
        <v>0.7744</v>
      </c>
      <c r="O55" s="26" t="n">
        <f aca="false">(N56-N55)/(M56-M55)</f>
        <v>-0.00310000000000002</v>
      </c>
      <c r="P55" s="1" t="n">
        <f aca="false">1/N55</f>
        <v>1.29132231404959</v>
      </c>
      <c r="Q55" s="1" t="n">
        <f aca="false">1/O55</f>
        <v>-322.580645161288</v>
      </c>
      <c r="R55" s="1"/>
      <c r="S55" s="1"/>
      <c r="T55" s="1"/>
      <c r="U55" s="1"/>
      <c r="V55" s="1"/>
      <c r="W55" s="1"/>
      <c r="X55" s="1"/>
      <c r="Y55" s="1"/>
      <c r="Z55" s="1"/>
      <c r="AA55" s="7"/>
    </row>
    <row r="56" customFormat="false" ht="13.8" hidden="false" customHeight="false" outlineLevel="0" collapsed="false">
      <c r="A56" s="9" t="n">
        <v>70</v>
      </c>
      <c r="B56" s="10" t="n">
        <f aca="false">LN(B33)</f>
        <v>-0.624741147895885</v>
      </c>
      <c r="C56" s="1"/>
      <c r="D56" s="1"/>
      <c r="E56" s="1"/>
      <c r="F56" s="1"/>
      <c r="G56" s="1"/>
      <c r="H56" s="1"/>
      <c r="I56" s="1"/>
      <c r="J56" s="1"/>
      <c r="K56" s="1"/>
      <c r="L56" s="7"/>
      <c r="M56" s="25" t="n">
        <v>70</v>
      </c>
      <c r="N56" s="10" t="n">
        <v>0.7434</v>
      </c>
      <c r="O56" s="26" t="n">
        <f aca="false">(N57-N56)/(M57-M56)</f>
        <v>-0.00243999999999998</v>
      </c>
      <c r="P56" s="1" t="n">
        <f aca="false">1/N56</f>
        <v>1.34517083669626</v>
      </c>
      <c r="Q56" s="1" t="n">
        <f aca="false">1/O56</f>
        <v>-409.836065573775</v>
      </c>
      <c r="R56" s="1"/>
      <c r="S56" s="1"/>
      <c r="T56" s="1"/>
      <c r="U56" s="1"/>
      <c r="V56" s="1"/>
      <c r="W56" s="1"/>
      <c r="X56" s="1"/>
      <c r="Y56" s="1"/>
      <c r="Z56" s="1"/>
      <c r="AA56" s="7"/>
    </row>
    <row r="57" customFormat="false" ht="13.8" hidden="false" customHeight="false" outlineLevel="0" collapsed="false">
      <c r="A57" s="9" t="n">
        <v>80</v>
      </c>
      <c r="B57" s="10" t="n">
        <f aca="false">LN(B34)</f>
        <v>-0.683592967755134</v>
      </c>
      <c r="C57" s="1"/>
      <c r="D57" s="1"/>
      <c r="E57" s="1"/>
      <c r="F57" s="1"/>
      <c r="G57" s="1"/>
      <c r="H57" s="1"/>
      <c r="I57" s="1"/>
      <c r="J57" s="1"/>
      <c r="K57" s="1"/>
      <c r="L57" s="7"/>
      <c r="M57" s="25" t="n">
        <v>80</v>
      </c>
      <c r="N57" s="10" t="n">
        <v>0.719</v>
      </c>
      <c r="O57" s="26" t="n">
        <f aca="false">(N58-N57)/(M58-M57)</f>
        <v>-0.00221</v>
      </c>
      <c r="P57" s="1" t="n">
        <f aca="false">1/N57</f>
        <v>1.39082058414465</v>
      </c>
      <c r="Q57" s="1" t="n">
        <f aca="false">1/O57</f>
        <v>-452.488687782805</v>
      </c>
      <c r="R57" s="1"/>
      <c r="S57" s="1"/>
      <c r="T57" s="1"/>
      <c r="U57" s="1"/>
      <c r="V57" s="1"/>
      <c r="W57" s="1"/>
      <c r="X57" s="1"/>
      <c r="Y57" s="1"/>
      <c r="Z57" s="1"/>
      <c r="AA57" s="7"/>
    </row>
    <row r="58" customFormat="false" ht="13.8" hidden="false" customHeight="false" outlineLevel="0" collapsed="false">
      <c r="A58" s="9" t="n">
        <v>90</v>
      </c>
      <c r="B58" s="10" t="n">
        <f aca="false">LN(B35)</f>
        <v>-0.732303895761139</v>
      </c>
      <c r="C58" s="1"/>
      <c r="D58" s="1"/>
      <c r="E58" s="1"/>
      <c r="F58" s="1"/>
      <c r="G58" s="1"/>
      <c r="H58" s="1"/>
      <c r="I58" s="1"/>
      <c r="J58" s="1"/>
      <c r="K58" s="1"/>
      <c r="L58" s="7"/>
      <c r="M58" s="25" t="n">
        <v>90</v>
      </c>
      <c r="N58" s="10" t="n">
        <v>0.6969</v>
      </c>
      <c r="O58" s="26" t="n">
        <f aca="false">(N59-N58)/(M59-M58)</f>
        <v>-0.00218</v>
      </c>
      <c r="P58" s="1" t="n">
        <f aca="false">1/N58</f>
        <v>1.43492610130578</v>
      </c>
      <c r="Q58" s="1" t="n">
        <f aca="false">1/O58</f>
        <v>-458.715596330274</v>
      </c>
      <c r="R58" s="1"/>
      <c r="S58" s="1"/>
      <c r="T58" s="1"/>
      <c r="U58" s="1"/>
      <c r="V58" s="1"/>
      <c r="W58" s="1"/>
      <c r="X58" s="1"/>
      <c r="Y58" s="1"/>
      <c r="Z58" s="1"/>
      <c r="AA58" s="7"/>
    </row>
    <row r="59" customFormat="false" ht="13.8" hidden="false" customHeight="false" outlineLevel="0" collapsed="false">
      <c r="A59" s="9" t="n">
        <v>100</v>
      </c>
      <c r="B59" s="10" t="n">
        <f aca="false">LN(B36)</f>
        <v>-0.779358877379011</v>
      </c>
      <c r="C59" s="1"/>
      <c r="D59" s="1"/>
      <c r="E59" s="1"/>
      <c r="F59" s="1"/>
      <c r="G59" s="1"/>
      <c r="H59" s="1"/>
      <c r="I59" s="1"/>
      <c r="J59" s="1"/>
      <c r="K59" s="1"/>
      <c r="L59" s="7"/>
      <c r="M59" s="25" t="n">
        <v>100</v>
      </c>
      <c r="N59" s="10" t="n">
        <v>0.6751</v>
      </c>
      <c r="O59" s="26" t="n">
        <f aca="false">(N60-N59)/(M60-M59)</f>
        <v>-0.00206</v>
      </c>
      <c r="P59" s="1" t="n">
        <f aca="false">1/N59</f>
        <v>1.48126203525404</v>
      </c>
      <c r="Q59" s="1" t="n">
        <f aca="false">1/O59</f>
        <v>-485.436893203885</v>
      </c>
      <c r="R59" s="1"/>
      <c r="S59" s="1"/>
      <c r="T59" s="1"/>
      <c r="U59" s="1"/>
      <c r="V59" s="1"/>
      <c r="W59" s="1"/>
      <c r="X59" s="1"/>
      <c r="Y59" s="1"/>
      <c r="Z59" s="1"/>
      <c r="AA59" s="7"/>
    </row>
    <row r="60" customFormat="false" ht="13.8" hidden="false" customHeight="false" outlineLevel="0" collapsed="false">
      <c r="A60" s="9" t="n">
        <v>110</v>
      </c>
      <c r="B60" s="10" t="n">
        <f aca="false">LN(B37)</f>
        <v>-0.819164021143432</v>
      </c>
      <c r="C60" s="1"/>
      <c r="D60" s="1"/>
      <c r="E60" s="1"/>
      <c r="F60" s="1"/>
      <c r="G60" s="1"/>
      <c r="H60" s="1"/>
      <c r="I60" s="1"/>
      <c r="J60" s="1"/>
      <c r="K60" s="1"/>
      <c r="L60" s="7"/>
      <c r="M60" s="25" t="n">
        <v>110</v>
      </c>
      <c r="N60" s="10" t="n">
        <v>0.6545</v>
      </c>
      <c r="O60" s="26" t="n">
        <f aca="false">(N61-N60)/(M61-M60)</f>
        <v>-0.00172</v>
      </c>
      <c r="P60" s="1" t="n">
        <f aca="false">1/N60</f>
        <v>1.52788388082506</v>
      </c>
      <c r="Q60" s="1" t="n">
        <f aca="false">1/O60</f>
        <v>-581.39534883721</v>
      </c>
      <c r="R60" s="1"/>
      <c r="S60" s="1"/>
      <c r="T60" s="1"/>
      <c r="U60" s="1"/>
      <c r="V60" s="1"/>
      <c r="W60" s="1"/>
      <c r="X60" s="1"/>
      <c r="Y60" s="1"/>
      <c r="Z60" s="1"/>
      <c r="AA60" s="7"/>
    </row>
    <row r="61" customFormat="false" ht="13.8" hidden="false" customHeight="true" outlineLevel="0" collapsed="false">
      <c r="A61" s="9" t="n">
        <v>120</v>
      </c>
      <c r="B61" s="10" t="n">
        <f aca="false">LN(B38)</f>
        <v>-0.851439759554539</v>
      </c>
      <c r="C61" s="1"/>
      <c r="D61" s="1"/>
      <c r="E61" s="1"/>
      <c r="F61" s="1"/>
      <c r="G61" s="1"/>
      <c r="H61" s="1"/>
      <c r="I61" s="1"/>
      <c r="J61" s="1"/>
      <c r="K61" s="1"/>
      <c r="L61" s="7"/>
      <c r="M61" s="25" t="n">
        <v>120</v>
      </c>
      <c r="N61" s="10" t="n">
        <v>0.6373</v>
      </c>
      <c r="O61" s="26" t="n">
        <f aca="false">(N62-N61)/(M62-M61)</f>
        <v>0.00531083333333333</v>
      </c>
      <c r="P61" s="1"/>
      <c r="Q61" s="1"/>
      <c r="R61" s="36" t="s">
        <v>53</v>
      </c>
      <c r="S61" s="36"/>
      <c r="T61" s="1"/>
      <c r="U61" s="1"/>
      <c r="V61" s="1"/>
      <c r="W61" s="1"/>
      <c r="X61" s="1"/>
      <c r="Y61" s="1"/>
      <c r="Z61" s="1"/>
      <c r="AA61" s="7"/>
    </row>
    <row r="62" customFormat="false" ht="13.8" hidden="false" customHeight="false" outlineLevel="0" collapsed="false">
      <c r="A62" s="6"/>
      <c r="B62" s="12" t="s">
        <v>38</v>
      </c>
      <c r="C62" s="13" t="s">
        <v>39</v>
      </c>
      <c r="D62" s="14" t="n">
        <v>-0.0341</v>
      </c>
      <c r="E62" s="1"/>
      <c r="F62" s="1"/>
      <c r="G62" s="1"/>
      <c r="H62" s="1"/>
      <c r="I62" s="1"/>
      <c r="J62" s="1"/>
      <c r="K62" s="1"/>
      <c r="L62" s="7"/>
      <c r="M62" s="19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"/>
    </row>
  </sheetData>
  <mergeCells count="1">
    <mergeCell ref="R61:S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2016-12-22T18:19:36Z</dcterms:created>
  <dc:creator>Chris Seymour</dc:creator>
  <dc:description/>
  <dc:language>en-CA</dc:language>
  <cp:lastModifiedBy/>
  <dcterms:modified xsi:type="dcterms:W3CDTF">2017-01-04T13:12:13Z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