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AB2378B6-601D-4525-9381-97E8FF6CDB88}" xr6:coauthVersionLast="45" xr6:coauthVersionMax="45" xr10:uidLastSave="{00000000-0000-0000-0000-000000000000}"/>
  <bookViews>
    <workbookView xWindow="-38510" yWindow="-10800" windowWidth="38620" windowHeight="21820" xr2:uid="{00000000-000D-0000-FFFF-FFFF00000000}"/>
  </bookViews>
  <sheets>
    <sheet name="Vaccin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1" i="1"/>
  <c r="O2" i="1"/>
  <c r="P2" i="1"/>
  <c r="Q2" i="1"/>
  <c r="R2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K7" i="1"/>
  <c r="L7" i="1"/>
  <c r="M7" i="1"/>
  <c r="N7" i="1"/>
  <c r="J7" i="1"/>
  <c r="J5" i="1" l="1"/>
  <c r="J6" i="1"/>
  <c r="J4" i="1"/>
  <c r="B2" i="1"/>
  <c r="C2" i="1"/>
  <c r="D2" i="1"/>
  <c r="E2" i="1"/>
  <c r="K5" i="1"/>
  <c r="L5" i="1"/>
  <c r="M5" i="1"/>
  <c r="N5" i="1"/>
  <c r="K6" i="1"/>
  <c r="L6" i="1"/>
  <c r="M6" i="1"/>
  <c r="N6" i="1"/>
  <c r="N4" i="1"/>
  <c r="N2" i="1" s="1"/>
  <c r="M4" i="1"/>
  <c r="L4" i="1"/>
  <c r="K4" i="1"/>
  <c r="M2" i="1" l="1"/>
  <c r="K2" i="1"/>
  <c r="A2" i="1"/>
  <c r="L2" i="1"/>
</calcChain>
</file>

<file path=xl/sharedStrings.xml><?xml version="1.0" encoding="utf-8"?>
<sst xmlns="http://schemas.openxmlformats.org/spreadsheetml/2006/main" count="22" uniqueCount="10">
  <si>
    <t>date</t>
  </si>
  <si>
    <t>Scotland</t>
  </si>
  <si>
    <t>England</t>
  </si>
  <si>
    <t>Wales</t>
  </si>
  <si>
    <t>Northern Ireland</t>
  </si>
  <si>
    <t>Date</t>
  </si>
  <si>
    <t>2nd dose</t>
  </si>
  <si>
    <t>1st dose</t>
  </si>
  <si>
    <t>UK Total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</si>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</sst>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43" fontId="0" fillId="0" borderId="0" xfId="0" applyNumberFormat="1"/>
    <xf numFmtId="164" fontId="16" fillId="0" borderId="0" xfId="0" applyNumberFormat="1" applyFont="1"/>
    <xf numFmtId="0" fontId="0" fillId="0" borderId="0" xfId="0" applyAlignment="1">
      <alignment horizontal="center"/>
    </xf>
    <xf numFmtId="0" fontId="16" fillId="33" borderId="0" xfId="0" applyFont="1" applyFill="1"/>
    <xf numFmtId="164" fontId="16" fillId="33" borderId="0" xfId="0" applyNumberFormat="1" applyFont="1" applyFill="1"/>
    <xf numFmtId="164" fontId="0" fillId="33" borderId="0" xfId="1" applyNumberFormat="1" applyFont="1" applyFill="1"/>
    <xf numFmtId="164" fontId="16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Vaccinations!$K$3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Vaccinations!$J$4:$J$7</c:f>
              <c:numCache>
                <c:formatCode>m/d/yyyy</c:formatCode>
                <c:ptCount val="4"/>
                <c:pt idx="0">
                  <c:v>44178</c:v>
                </c:pt>
                <c:pt idx="1">
                  <c:v>44185</c:v>
                </c:pt>
                <c:pt idx="2">
                  <c:v>44192</c:v>
                </c:pt>
                <c:pt idx="3">
                  <c:v>44199</c:v>
                </c:pt>
              </c:numCache>
            </c:numRef>
          </c:cat>
          <c:val>
            <c:numRef>
              <c:f>Vaccinations!$K$4:$K$7</c:f>
              <c:numCache>
                <c:formatCode>_(* #,##0.00_);_(* \(#,##0.00\);_(* "-"??_);_(@_)</c:formatCode>
                <c:ptCount val="4"/>
                <c:pt idx="0">
                  <c:v>350.191276334816</c:v>
                </c:pt>
                <c:pt idx="1">
                  <c:v>726.20943385865689</c:v>
                </c:pt>
                <c:pt idx="2">
                  <c:v>611.00433803744988</c:v>
                </c:pt>
                <c:pt idx="3">
                  <c:v>386.85409917083081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8-49EE-8785-52F7FF4DAEA9}"/>
            </c:ext>
          </c:extLst>
        </c:ser>
        <c:ser>
          <c:idx val="1"/>
          <c:order val="1"/>
          <c:tx>
            <c:strRef>
              <c:f>Vaccinations!$L$3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Vaccinations!$J$4:$J$7</c:f>
              <c:numCache>
                <c:formatCode>m/d/yyyy</c:formatCode>
                <c:ptCount val="4"/>
                <c:pt idx="0">
                  <c:v>44178</c:v>
                </c:pt>
                <c:pt idx="1">
                  <c:v>44185</c:v>
                </c:pt>
                <c:pt idx="2">
                  <c:v>44192</c:v>
                </c:pt>
                <c:pt idx="3">
                  <c:v>44199</c:v>
                </c:pt>
              </c:numCache>
            </c:numRef>
          </c:cat>
          <c:val>
            <c:numRef>
              <c:f>Vaccinations!$L$4:$L$7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964.63015652950241</c:v>
                </c:pt>
                <c:pt idx="2">
                  <c:v>431.78561372322093</c:v>
                </c:pt>
                <c:pt idx="3">
                  <c:v>512.65869550143236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8-49EE-8785-52F7FF4DAEA9}"/>
            </c:ext>
          </c:extLst>
        </c:ser>
        <c:ser>
          <c:idx val="2"/>
          <c:order val="2"/>
          <c:tx>
            <c:strRef>
              <c:f>Vaccinations!$M$3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Vaccinations!$J$4:$J$7</c:f>
              <c:numCache>
                <c:formatCode>m/d/yyyy</c:formatCode>
                <c:ptCount val="4"/>
                <c:pt idx="0">
                  <c:v>44178</c:v>
                </c:pt>
                <c:pt idx="1">
                  <c:v>44185</c:v>
                </c:pt>
                <c:pt idx="2">
                  <c:v>44192</c:v>
                </c:pt>
                <c:pt idx="3">
                  <c:v>44199</c:v>
                </c:pt>
              </c:numCache>
            </c:numRef>
          </c:cat>
          <c:val>
            <c:numRef>
              <c:f>Vaccinations!$M$4:$M$7</c:f>
              <c:numCache>
                <c:formatCode>_(* #,##0.00_);_(* \(#,##0.00\);_(* "-"??_);_(@_)</c:formatCode>
                <c:ptCount val="4"/>
                <c:pt idx="0">
                  <c:v>258.27188420488068</c:v>
                </c:pt>
                <c:pt idx="1">
                  <c:v>480.10088557156803</c:v>
                </c:pt>
                <c:pt idx="2">
                  <c:v>382.34895788896432</c:v>
                </c:pt>
                <c:pt idx="3">
                  <c:v>439.5982211813394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8-49EE-8785-52F7FF4DAEA9}"/>
            </c:ext>
          </c:extLst>
        </c:ser>
        <c:ser>
          <c:idx val="3"/>
          <c:order val="3"/>
          <c:tx>
            <c:strRef>
              <c:f>Vaccinations!$N$3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Vaccinations!$J$4:$J$7</c:f>
              <c:numCache>
                <c:formatCode>m/d/yyyy</c:formatCode>
                <c:ptCount val="4"/>
                <c:pt idx="0">
                  <c:v>44178</c:v>
                </c:pt>
                <c:pt idx="1">
                  <c:v>44185</c:v>
                </c:pt>
                <c:pt idx="2">
                  <c:v>44192</c:v>
                </c:pt>
                <c:pt idx="3">
                  <c:v>44199</c:v>
                </c:pt>
              </c:numCache>
            </c:numRef>
          </c:cat>
          <c:val>
            <c:numRef>
              <c:f>Vaccinations!$N$4:$N$7</c:f>
              <c:numCache>
                <c:formatCode>_(* #,##0.00_);_(* \(#,##0.00\);_(* "-"??_);_(@_)</c:formatCode>
                <c:ptCount val="4"/>
                <c:pt idx="0">
                  <c:v>191.32191668334505</c:v>
                </c:pt>
                <c:pt idx="1">
                  <c:v>657.1905197693153</c:v>
                </c:pt>
                <c:pt idx="2">
                  <c:v>789.36793005317202</c:v>
                </c:pt>
                <c:pt idx="3">
                  <c:v>510.59663605058336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8-49EE-8785-52F7FF4D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63984"/>
        <c:axId val="515065296"/>
      </c:lineChart>
      <c:dateAx>
        <c:axId val="51506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5296"/>
        <c:crosses val="autoZero"/>
        <c:auto val="1"/>
        <c:lblOffset val="100"/>
        <c:baseTimeUnit val="days"/>
      </c:dateAx>
      <c:valAx>
        <c:axId val="515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25</xdr:row>
      <xdr:rowOff>101600</xdr:rowOff>
    </xdr:from>
    <xdr:to>
      <xdr:col>17</xdr:col>
      <xdr:colOff>425450</xdr:colOff>
      <xdr:row>42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C3A63-5EC4-4955-88C0-0BF6AD650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>
      <selection activeCell="K15" sqref="K15"/>
    </sheetView>
  </sheetViews>
  <sheetFormatPr defaultColWidth="11.140625" defaultRowHeight="15" x14ac:dyDescent="0.25"/>
  <cols>
    <col min="1" max="1" width="21.42578125" customWidth="1"/>
    <col min="5" max="5" width="16" bestFit="1" customWidth="1"/>
    <col min="6" max="10" width="16" customWidth="1"/>
    <col min="12" max="12" width="11.5703125" bestFit="1" customWidth="1"/>
  </cols>
  <sheetData>
    <row r="1" spans="1:18" x14ac:dyDescent="0.25">
      <c r="A1" s="7" t="s">
        <v>8</v>
      </c>
      <c r="B1" s="6" t="s">
        <v>7</v>
      </c>
      <c r="C1" s="6"/>
      <c r="D1" s="6"/>
      <c r="E1" s="6"/>
      <c r="F1" s="6" t="s">
        <v>6</v>
      </c>
      <c r="G1" s="6"/>
      <c r="H1" s="6"/>
      <c r="I1" s="6"/>
      <c r="J1" s="5">
        <f>SUM(K1:N1)</f>
        <v>66796807</v>
      </c>
      <c r="K1" s="3">
        <v>5463300</v>
      </c>
      <c r="L1" s="3">
        <v>56286961</v>
      </c>
      <c r="M1" s="3">
        <v>3152879</v>
      </c>
      <c r="N1" s="3">
        <v>1893667</v>
      </c>
    </row>
    <row r="2" spans="1:18" x14ac:dyDescent="0.25">
      <c r="A2" s="8">
        <f>SUM(B2:E2)</f>
        <v>1277763</v>
      </c>
      <c r="B2" s="3">
        <f t="shared" ref="B2:E2" si="0">SUM(B4:B42)</f>
        <v>113323</v>
      </c>
      <c r="C2" s="3">
        <f t="shared" si="0"/>
        <v>1074560</v>
      </c>
      <c r="D2" s="3">
        <f t="shared" si="0"/>
        <v>49195</v>
      </c>
      <c r="E2" s="3">
        <f t="shared" si="0"/>
        <v>40685</v>
      </c>
      <c r="F2" s="3"/>
      <c r="G2" s="3"/>
      <c r="H2" s="3"/>
      <c r="I2" s="9" t="s">
        <v>9</v>
      </c>
      <c r="J2" s="10">
        <f>(A2/J1)*100000</f>
        <v>1912.9102982422501</v>
      </c>
      <c r="K2" s="9">
        <f>SUM(K4:K42)</f>
        <v>2074.2591474017536</v>
      </c>
      <c r="L2" s="9">
        <f t="shared" ref="L2:R2" si="1">SUM(L4:L42)</f>
        <v>1909.0744657541559</v>
      </c>
      <c r="M2" s="9">
        <f t="shared" si="1"/>
        <v>1560.3199488467524</v>
      </c>
      <c r="N2" s="9">
        <f t="shared" si="1"/>
        <v>2148.4770025564158</v>
      </c>
      <c r="O2" s="3">
        <f t="shared" si="1"/>
        <v>0.65894239745208938</v>
      </c>
      <c r="P2" s="3">
        <f t="shared" si="1"/>
        <v>35.498452296971585</v>
      </c>
      <c r="Q2" s="3">
        <f t="shared" si="1"/>
        <v>0.79292608438192524</v>
      </c>
      <c r="R2" s="3">
        <f t="shared" si="1"/>
        <v>67.118453244419428</v>
      </c>
    </row>
    <row r="3" spans="1:18" s="2" customFormat="1" ht="46.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1</v>
      </c>
      <c r="P3" s="2" t="s">
        <v>2</v>
      </c>
      <c r="Q3" s="2" t="s">
        <v>3</v>
      </c>
      <c r="R3" s="2" t="s">
        <v>4</v>
      </c>
    </row>
    <row r="4" spans="1:18" x14ac:dyDescent="0.25">
      <c r="A4" s="1">
        <v>44178</v>
      </c>
      <c r="B4">
        <v>19132</v>
      </c>
      <c r="D4">
        <v>8143</v>
      </c>
      <c r="E4">
        <v>3623</v>
      </c>
      <c r="J4" s="1">
        <f>A4</f>
        <v>44178</v>
      </c>
      <c r="K4" s="4">
        <f>(B4/$K$1)*100000</f>
        <v>350.191276334816</v>
      </c>
      <c r="L4" s="4">
        <f>(C4/$L$1)*100000</f>
        <v>0</v>
      </c>
      <c r="M4" s="4">
        <f>(D4/$M$1)*100000</f>
        <v>258.27188420488068</v>
      </c>
      <c r="N4" s="4">
        <f>(E4/$N$1)*100000</f>
        <v>191.32191668334505</v>
      </c>
      <c r="O4" s="4">
        <f>(F4/$K$1)*100000</f>
        <v>0</v>
      </c>
      <c r="P4" s="4">
        <f>(G4/$L$1)*100000</f>
        <v>0</v>
      </c>
      <c r="Q4" s="4">
        <f>(H4/$M$1)*100000</f>
        <v>0</v>
      </c>
      <c r="R4" s="4">
        <f>(I4/$N$1)*100000</f>
        <v>0</v>
      </c>
    </row>
    <row r="5" spans="1:18" x14ac:dyDescent="0.25">
      <c r="A5" s="1">
        <v>44185</v>
      </c>
      <c r="B5">
        <v>39675</v>
      </c>
      <c r="C5">
        <v>542961</v>
      </c>
      <c r="D5">
        <v>15137</v>
      </c>
      <c r="E5">
        <v>12445</v>
      </c>
      <c r="J5" s="1">
        <f>A5</f>
        <v>44185</v>
      </c>
      <c r="K5" s="4">
        <f t="shared" ref="K5:K6" si="2">(B5/$K$1)*100000</f>
        <v>726.20943385865689</v>
      </c>
      <c r="L5" s="4">
        <f t="shared" ref="L5:L6" si="3">(C5/$L$1)*100000</f>
        <v>964.63015652950241</v>
      </c>
      <c r="M5" s="4">
        <f t="shared" ref="M5:M6" si="4">(D5/$M$1)*100000</f>
        <v>480.10088557156803</v>
      </c>
      <c r="N5" s="4">
        <f t="shared" ref="N5:N6" si="5">(E5/$N$1)*100000</f>
        <v>657.1905197693153</v>
      </c>
      <c r="O5" s="4">
        <f t="shared" ref="O5:O7" si="6">(F5/$K$1)*100000</f>
        <v>0</v>
      </c>
      <c r="P5" s="4">
        <f t="shared" ref="P5:P7" si="7">(G5/$L$1)*100000</f>
        <v>0</v>
      </c>
      <c r="Q5" s="4">
        <f t="shared" ref="Q5:Q7" si="8">(H5/$M$1)*100000</f>
        <v>0</v>
      </c>
      <c r="R5" s="4">
        <f t="shared" ref="R5:R7" si="9">(I5/$N$1)*100000</f>
        <v>0</v>
      </c>
    </row>
    <row r="6" spans="1:18" x14ac:dyDescent="0.25">
      <c r="A6" s="1">
        <v>44192</v>
      </c>
      <c r="B6">
        <v>33381</v>
      </c>
      <c r="C6">
        <v>243039</v>
      </c>
      <c r="D6">
        <v>12055</v>
      </c>
      <c r="E6">
        <v>14948</v>
      </c>
      <c r="J6" s="1">
        <f>A6</f>
        <v>44192</v>
      </c>
      <c r="K6" s="4">
        <f t="shared" si="2"/>
        <v>611.00433803744988</v>
      </c>
      <c r="L6" s="4">
        <f t="shared" si="3"/>
        <v>431.78561372322093</v>
      </c>
      <c r="M6" s="4">
        <f t="shared" si="4"/>
        <v>382.34895788896432</v>
      </c>
      <c r="N6" s="4">
        <f t="shared" si="5"/>
        <v>789.36793005317202</v>
      </c>
      <c r="O6" s="4">
        <f t="shared" si="6"/>
        <v>0</v>
      </c>
      <c r="P6" s="4">
        <f t="shared" si="7"/>
        <v>0</v>
      </c>
      <c r="Q6" s="4">
        <f t="shared" si="8"/>
        <v>0</v>
      </c>
      <c r="R6" s="4">
        <f t="shared" si="9"/>
        <v>0</v>
      </c>
    </row>
    <row r="7" spans="1:18" x14ac:dyDescent="0.25">
      <c r="A7" s="1">
        <v>44199</v>
      </c>
      <c r="B7">
        <v>21135</v>
      </c>
      <c r="C7">
        <v>288560</v>
      </c>
      <c r="D7">
        <v>13860</v>
      </c>
      <c r="E7">
        <v>9669</v>
      </c>
      <c r="F7">
        <v>36</v>
      </c>
      <c r="G7">
        <v>19981</v>
      </c>
      <c r="H7">
        <v>25</v>
      </c>
      <c r="I7">
        <v>1271</v>
      </c>
      <c r="J7" s="1">
        <f>A7</f>
        <v>44199</v>
      </c>
      <c r="K7" s="4">
        <f t="shared" ref="K7" si="10">(B7/$K$1)*100000</f>
        <v>386.85409917083081</v>
      </c>
      <c r="L7" s="4">
        <f t="shared" ref="L7" si="11">(C7/$L$1)*100000</f>
        <v>512.65869550143236</v>
      </c>
      <c r="M7" s="4">
        <f t="shared" ref="M7" si="12">(D7/$M$1)*100000</f>
        <v>439.5982211813394</v>
      </c>
      <c r="N7" s="4">
        <f t="shared" ref="N7" si="13">(E7/$N$1)*100000</f>
        <v>510.59663605058336</v>
      </c>
      <c r="O7" s="4">
        <f t="shared" si="6"/>
        <v>0.65894239745208938</v>
      </c>
      <c r="P7" s="4">
        <f t="shared" si="7"/>
        <v>35.498452296971585</v>
      </c>
      <c r="Q7" s="4">
        <f t="shared" si="8"/>
        <v>0.79292608438192524</v>
      </c>
      <c r="R7" s="4">
        <f t="shared" si="9"/>
        <v>67.118453244419428</v>
      </c>
    </row>
  </sheetData>
  <sortState xmlns:xlrd2="http://schemas.microsoft.com/office/spreadsheetml/2017/richdata2" ref="A4:E6">
    <sortCondition ref="A4:A6"/>
  </sortState>
  <mergeCells count="2">
    <mergeCell ref="F1:I1"/>
    <mergeCell ref="B1:E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Kent</dc:creator>
  <cp:lastModifiedBy>Michael</cp:lastModifiedBy>
  <dcterms:created xsi:type="dcterms:W3CDTF">2021-01-04T21:01:14Z</dcterms:created>
  <dcterms:modified xsi:type="dcterms:W3CDTF">2021-01-07T16:50:10Z</dcterms:modified>
</cp:coreProperties>
</file>