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53030383-AA71-4A00-87F7-5FADF6FD306A}" xr6:coauthVersionLast="45" xr6:coauthVersionMax="45" xr10:uidLastSave="{00000000-0000-0000-0000-000000000000}"/>
  <bookViews>
    <workbookView xWindow="12270" yWindow="1170" windowWidth="12375" windowHeight="13575" firstSheet="1" activeTab="1" xr2:uid="{93D57720-AC84-4EF6-A2D3-6D35E30BD1F9}"/>
  </bookViews>
  <sheets>
    <sheet name="d_cases_by_hb" sheetId="3" r:id="rId1"/>
    <sheet name="d_SCO_UK_Testing" sheetId="1" r:id="rId2"/>
    <sheet name="MK DATA" sheetId="2" r:id="rId3"/>
  </sheets>
  <externalReferences>
    <externalReference r:id="rId4"/>
    <externalReference r:id="rId5"/>
  </externalReferences>
  <definedNames>
    <definedName name="_xlnm._FilterDatabase" localSheetId="0" hidden="1">d_cases_by_hb!$A$3:$P$48</definedName>
    <definedName name="_Order1" hidden="1">255</definedName>
    <definedName name="_Order2" hidden="1">255</definedName>
    <definedName name="Confirmed" localSheetId="0">OFFSET(#REF!,0,0,COUNTA(#REF!) - 1)</definedName>
    <definedName name="Confirmed" localSheetId="1">OFFSET(#REF!,0,0,COUNTA(#REF!) - 1)</definedName>
    <definedName name="Confirmed" localSheetId="2">OFFSET(#REF!,0,0,COUNTA(#REF!) - 1)</definedName>
    <definedName name="Confirmed">OFFSET(#REF!,0,0,COUNTA(#REF!) - 1)</definedName>
    <definedName name="ConfirmedHosp" localSheetId="0">OFFSET(#REF!,0,0,COUNTA(#REF!)-1)</definedName>
    <definedName name="ConfirmedHosp" localSheetId="1">OFFSET(#REF!,0,0,COUNTA(#REF!)-1)</definedName>
    <definedName name="ConfirmedHosp" localSheetId="2">OFFSET(#REF!,0,0,COUNTA(#REF!)-1)</definedName>
    <definedName name="ConfirmedHosp">OFFSET(#REF!,0,0,COUNTA(#REF!)-1)</definedName>
    <definedName name="Date" localSheetId="0">OFFSET(#REF!,0,0,COUNTA(#REF!) - 1)</definedName>
    <definedName name="Date" localSheetId="1">OFFSET(#REF!,0,0,COUNTA(#REF!) - 1)</definedName>
    <definedName name="Date" localSheetId="2">OFFSET(#REF!,0,0,COUNTA(#REF!) - 1)</definedName>
    <definedName name="Date">OFFSET(#REF!,0,0,COUNTA(#REF!) - 1)</definedName>
    <definedName name="DateHosp" localSheetId="0">OFFSET(#REF!,0,0,COUNTA(#REF!)-1)</definedName>
    <definedName name="DateHosp" localSheetId="1">OFFSET(#REF!,0,0,COUNTA(#REF!)-1)</definedName>
    <definedName name="DateHosp" localSheetId="2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AX289" i="3"/>
  <c r="AS290" i="3"/>
  <c r="AX290" i="3"/>
  <c r="AM291" i="3"/>
  <c r="AO291" i="3"/>
  <c r="AS291" i="3"/>
  <c r="AX291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X10" i="3"/>
  <c r="BO10" i="3" s="1"/>
  <c r="AF5" i="3"/>
  <c r="AF6" i="3"/>
  <c r="AF7" i="3"/>
  <c r="AF8" i="3"/>
  <c r="AF9" i="3"/>
  <c r="AX15" i="3" s="1"/>
  <c r="BO15" i="3" s="1"/>
  <c r="AF10" i="3"/>
  <c r="AF11" i="3"/>
  <c r="AX12" i="3" s="1"/>
  <c r="BO12" i="3" s="1"/>
  <c r="AF12" i="3"/>
  <c r="AX18" i="3" s="1"/>
  <c r="BO18" i="3" s="1"/>
  <c r="AF13" i="3"/>
  <c r="AX19" i="3" s="1"/>
  <c r="BO19" i="3" s="1"/>
  <c r="AF14" i="3"/>
  <c r="AF15" i="3"/>
  <c r="AF16" i="3"/>
  <c r="AF17" i="3"/>
  <c r="AX22" i="3" s="1"/>
  <c r="BO22" i="3" s="1"/>
  <c r="AF18" i="3"/>
  <c r="AF19" i="3"/>
  <c r="AX20" i="3" s="1"/>
  <c r="BO20" i="3" s="1"/>
  <c r="AF20" i="3"/>
  <c r="AX26" i="3" s="1"/>
  <c r="BO26" i="3" s="1"/>
  <c r="AF21" i="3"/>
  <c r="AF22" i="3"/>
  <c r="AF23" i="3"/>
  <c r="AF24" i="3"/>
  <c r="AF25" i="3"/>
  <c r="AX30" i="3" s="1"/>
  <c r="BO30" i="3" s="1"/>
  <c r="AF26" i="3"/>
  <c r="AF27" i="3"/>
  <c r="AX29" i="3" s="1"/>
  <c r="BO29" i="3" s="1"/>
  <c r="AF28" i="3"/>
  <c r="AX34" i="3" s="1"/>
  <c r="BO34" i="3" s="1"/>
  <c r="AF29" i="3"/>
  <c r="AF30" i="3"/>
  <c r="AF31" i="3"/>
  <c r="AF32" i="3"/>
  <c r="AF33" i="3"/>
  <c r="AF34" i="3"/>
  <c r="AF35" i="3"/>
  <c r="AX36" i="3" s="1"/>
  <c r="BO36" i="3" s="1"/>
  <c r="AF36" i="3"/>
  <c r="AX42" i="3" s="1"/>
  <c r="BO42" i="3" s="1"/>
  <c r="AF37" i="3"/>
  <c r="AX43" i="3" s="1"/>
  <c r="BO43" i="3" s="1"/>
  <c r="AF38" i="3"/>
  <c r="AF39" i="3"/>
  <c r="AF40" i="3"/>
  <c r="AF41" i="3"/>
  <c r="AF42" i="3"/>
  <c r="AF43" i="3"/>
  <c r="AX46" i="3" s="1"/>
  <c r="BO46" i="3" s="1"/>
  <c r="AF44" i="3"/>
  <c r="AX50" i="3" s="1"/>
  <c r="BO50" i="3" s="1"/>
  <c r="AF45" i="3"/>
  <c r="AF46" i="3"/>
  <c r="AX52" i="3" s="1"/>
  <c r="BO52" i="3" s="1"/>
  <c r="AF47" i="3"/>
  <c r="AF48" i="3"/>
  <c r="AF49" i="3"/>
  <c r="AF50" i="3"/>
  <c r="AF51" i="3"/>
  <c r="AX53" i="3" s="1"/>
  <c r="BO53" i="3" s="1"/>
  <c r="AF52" i="3"/>
  <c r="AX58" i="3" s="1"/>
  <c r="BO58" i="3" s="1"/>
  <c r="AF53" i="3"/>
  <c r="AF54" i="3"/>
  <c r="AF55" i="3"/>
  <c r="AF56" i="3"/>
  <c r="AF57" i="3"/>
  <c r="AF58" i="3"/>
  <c r="AF59" i="3"/>
  <c r="AX60" i="3" s="1"/>
  <c r="BO60" i="3" s="1"/>
  <c r="AF60" i="3"/>
  <c r="AX66" i="3" s="1"/>
  <c r="BO66" i="3" s="1"/>
  <c r="AF61" i="3"/>
  <c r="AF62" i="3"/>
  <c r="AF63" i="3"/>
  <c r="AF64" i="3"/>
  <c r="AF65" i="3"/>
  <c r="AF66" i="3"/>
  <c r="AF67" i="3"/>
  <c r="AX68" i="3" s="1"/>
  <c r="BO68" i="3" s="1"/>
  <c r="AF68" i="3"/>
  <c r="AX74" i="3" s="1"/>
  <c r="BO74" i="3" s="1"/>
  <c r="AF69" i="3"/>
  <c r="AF70" i="3"/>
  <c r="AF71" i="3"/>
  <c r="AF72" i="3"/>
  <c r="AF73" i="3"/>
  <c r="AF74" i="3"/>
  <c r="AF75" i="3"/>
  <c r="AX78" i="3" s="1"/>
  <c r="BO78" i="3" s="1"/>
  <c r="AF76" i="3"/>
  <c r="AX82" i="3" s="1"/>
  <c r="BO82" i="3" s="1"/>
  <c r="AF77" i="3"/>
  <c r="AF78" i="3"/>
  <c r="AF79" i="3"/>
  <c r="AF80" i="3"/>
  <c r="AF81" i="3"/>
  <c r="AF82" i="3"/>
  <c r="AF83" i="3"/>
  <c r="AX83" i="3" s="1"/>
  <c r="BO83" i="3" s="1"/>
  <c r="AF84" i="3"/>
  <c r="AX90" i="3" s="1"/>
  <c r="BO90" i="3" s="1"/>
  <c r="AF85" i="3"/>
  <c r="AF86" i="3"/>
  <c r="AF87" i="3"/>
  <c r="AF88" i="3"/>
  <c r="AF89" i="3"/>
  <c r="AF90" i="3"/>
  <c r="AF91" i="3"/>
  <c r="AF92" i="3"/>
  <c r="AX98" i="3" s="1"/>
  <c r="BO98" i="3" s="1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X113" i="3" s="1"/>
  <c r="BO113" i="3" s="1"/>
  <c r="AF108" i="3"/>
  <c r="AF109" i="3"/>
  <c r="AF110" i="3"/>
  <c r="AF111" i="3"/>
  <c r="AF112" i="3"/>
  <c r="AF113" i="3"/>
  <c r="AF114" i="3"/>
  <c r="AF115" i="3"/>
  <c r="AX117" i="3" s="1"/>
  <c r="BO117" i="3" s="1"/>
  <c r="AF116" i="3"/>
  <c r="AF117" i="3"/>
  <c r="AF118" i="3"/>
  <c r="AF119" i="3"/>
  <c r="AF120" i="3"/>
  <c r="AF121" i="3"/>
  <c r="AF122" i="3"/>
  <c r="AF123" i="3"/>
  <c r="AX125" i="3" s="1"/>
  <c r="BO125" i="3" s="1"/>
  <c r="AF124" i="3"/>
  <c r="AF125" i="3"/>
  <c r="AF126" i="3"/>
  <c r="AF127" i="3"/>
  <c r="AF128" i="3"/>
  <c r="AF129" i="3"/>
  <c r="AF130" i="3"/>
  <c r="AF131" i="3"/>
  <c r="AX133" i="3" s="1"/>
  <c r="BO133" i="3" s="1"/>
  <c r="AF132" i="3"/>
  <c r="AX138" i="3" s="1"/>
  <c r="BO138" i="3" s="1"/>
  <c r="AF133" i="3"/>
  <c r="AF134" i="3"/>
  <c r="AF135" i="3"/>
  <c r="AF136" i="3"/>
  <c r="AF137" i="3"/>
  <c r="AF138" i="3"/>
  <c r="AF139" i="3"/>
  <c r="AX141" i="3" s="1"/>
  <c r="BO141" i="3" s="1"/>
  <c r="AF140" i="3"/>
  <c r="AF141" i="3"/>
  <c r="AF142" i="3"/>
  <c r="AF143" i="3"/>
  <c r="AF144" i="3"/>
  <c r="AF145" i="3"/>
  <c r="AF146" i="3"/>
  <c r="AF147" i="3"/>
  <c r="AX147" i="3" s="1"/>
  <c r="BO147" i="3" s="1"/>
  <c r="AF148" i="3"/>
  <c r="AF149" i="3"/>
  <c r="AF150" i="3"/>
  <c r="AF151" i="3"/>
  <c r="AF152" i="3"/>
  <c r="AF153" i="3"/>
  <c r="AF154" i="3"/>
  <c r="AF155" i="3"/>
  <c r="AX158" i="3" s="1"/>
  <c r="BO158" i="3" s="1"/>
  <c r="AF156" i="3"/>
  <c r="AF157" i="3"/>
  <c r="AF158" i="3"/>
  <c r="AF159" i="3"/>
  <c r="AF160" i="3"/>
  <c r="AF161" i="3"/>
  <c r="AF162" i="3"/>
  <c r="AF163" i="3"/>
  <c r="AX168" i="3" s="1"/>
  <c r="BO168" i="3" s="1"/>
  <c r="AF164" i="3"/>
  <c r="AF165" i="3"/>
  <c r="AF166" i="3"/>
  <c r="AF167" i="3"/>
  <c r="AF168" i="3"/>
  <c r="AF169" i="3"/>
  <c r="AF170" i="3"/>
  <c r="AF171" i="3"/>
  <c r="AX171" i="3" s="1"/>
  <c r="BO171" i="3" s="1"/>
  <c r="AF172" i="3"/>
  <c r="AF173" i="3"/>
  <c r="AF174" i="3"/>
  <c r="AF175" i="3"/>
  <c r="AF176" i="3"/>
  <c r="AF177" i="3"/>
  <c r="AF178" i="3"/>
  <c r="AF179" i="3"/>
  <c r="AX181" i="3" s="1"/>
  <c r="BO181" i="3" s="1"/>
  <c r="AF180" i="3"/>
  <c r="AF181" i="3"/>
  <c r="AF182" i="3"/>
  <c r="AF183" i="3"/>
  <c r="AF184" i="3"/>
  <c r="AF185" i="3"/>
  <c r="AF186" i="3"/>
  <c r="AF187" i="3"/>
  <c r="AX187" i="3" s="1"/>
  <c r="BO187" i="3" s="1"/>
  <c r="AF188" i="3"/>
  <c r="AF189" i="3"/>
  <c r="AF190" i="3"/>
  <c r="AF191" i="3"/>
  <c r="AF192" i="3"/>
  <c r="AF193" i="3"/>
  <c r="AF194" i="3"/>
  <c r="AF195" i="3"/>
  <c r="AX201" i="3" s="1"/>
  <c r="BO201" i="3" s="1"/>
  <c r="AF196" i="3"/>
  <c r="AF197" i="3"/>
  <c r="AF198" i="3"/>
  <c r="AF199" i="3"/>
  <c r="AF200" i="3"/>
  <c r="AF201" i="3"/>
  <c r="AF202" i="3"/>
  <c r="AF203" i="3"/>
  <c r="AX203" i="3" s="1"/>
  <c r="BO203" i="3" s="1"/>
  <c r="AF204" i="3"/>
  <c r="AF205" i="3"/>
  <c r="AF206" i="3"/>
  <c r="AF207" i="3"/>
  <c r="AF208" i="3"/>
  <c r="AF209" i="3"/>
  <c r="AF210" i="3"/>
  <c r="AF211" i="3"/>
  <c r="AX212" i="3" s="1"/>
  <c r="BO212" i="3" s="1"/>
  <c r="AF212" i="3"/>
  <c r="AF213" i="3"/>
  <c r="AF214" i="3"/>
  <c r="AF215" i="3"/>
  <c r="AF216" i="3"/>
  <c r="AF217" i="3"/>
  <c r="AF218" i="3"/>
  <c r="AF219" i="3"/>
  <c r="AX219" i="3" s="1"/>
  <c r="BO219" i="3" s="1"/>
  <c r="AF220" i="3"/>
  <c r="AF221" i="3"/>
  <c r="AF222" i="3"/>
  <c r="AF223" i="3"/>
  <c r="AF224" i="3"/>
  <c r="AF225" i="3"/>
  <c r="AF226" i="3"/>
  <c r="AF227" i="3"/>
  <c r="AX233" i="3" s="1"/>
  <c r="BO233" i="3" s="1"/>
  <c r="AF228" i="3"/>
  <c r="AF229" i="3"/>
  <c r="AF230" i="3"/>
  <c r="AF231" i="3"/>
  <c r="AF232" i="3"/>
  <c r="AF233" i="3"/>
  <c r="AF234" i="3"/>
  <c r="AF235" i="3"/>
  <c r="AX236" i="3" s="1"/>
  <c r="BO236" i="3" s="1"/>
  <c r="AF236" i="3"/>
  <c r="AF237" i="3"/>
  <c r="AF238" i="3"/>
  <c r="AF239" i="3"/>
  <c r="AF240" i="3"/>
  <c r="AF241" i="3"/>
  <c r="AF242" i="3"/>
  <c r="AF243" i="3"/>
  <c r="AX247" i="3" s="1"/>
  <c r="BO247" i="3" s="1"/>
  <c r="AF244" i="3"/>
  <c r="AF245" i="3"/>
  <c r="AF246" i="3"/>
  <c r="AF247" i="3"/>
  <c r="AF248" i="3"/>
  <c r="AF249" i="3"/>
  <c r="AF250" i="3"/>
  <c r="AF251" i="3"/>
  <c r="AX255" i="3" s="1"/>
  <c r="BO255" i="3" s="1"/>
  <c r="AF252" i="3"/>
  <c r="AF253" i="3"/>
  <c r="AF254" i="3"/>
  <c r="AF255" i="3"/>
  <c r="AF256" i="3"/>
  <c r="AF257" i="3"/>
  <c r="AF258" i="3"/>
  <c r="AF259" i="3"/>
  <c r="AX263" i="3" s="1"/>
  <c r="BO263" i="3" s="1"/>
  <c r="AF260" i="3"/>
  <c r="AF261" i="3"/>
  <c r="AF262" i="3"/>
  <c r="AF263" i="3"/>
  <c r="AF264" i="3"/>
  <c r="AF265" i="3"/>
  <c r="AF266" i="3"/>
  <c r="AF267" i="3"/>
  <c r="AX268" i="3" s="1"/>
  <c r="BO268" i="3" s="1"/>
  <c r="AF268" i="3"/>
  <c r="AF269" i="3"/>
  <c r="AF270" i="3"/>
  <c r="AF271" i="3"/>
  <c r="AF272" i="3"/>
  <c r="AF273" i="3"/>
  <c r="AF274" i="3"/>
  <c r="AF275" i="3"/>
  <c r="AX280" i="3" s="1"/>
  <c r="BO280" i="3" s="1"/>
  <c r="AF276" i="3"/>
  <c r="AF277" i="3"/>
  <c r="AF278" i="3"/>
  <c r="AF279" i="3"/>
  <c r="AF280" i="3"/>
  <c r="AF281" i="3"/>
  <c r="AE279" i="3"/>
  <c r="AW279" i="3" s="1"/>
  <c r="BN279" i="3" s="1"/>
  <c r="AE280" i="3"/>
  <c r="AE281" i="3"/>
  <c r="AE282" i="3"/>
  <c r="AW282" i="3" s="1"/>
  <c r="AF282" i="3"/>
  <c r="AX283" i="3" s="1"/>
  <c r="S282" i="3"/>
  <c r="AK282" i="3" s="1"/>
  <c r="T282" i="3"/>
  <c r="AL282" i="3" s="1"/>
  <c r="U282" i="3"/>
  <c r="AM282" i="3" s="1"/>
  <c r="V282" i="3"/>
  <c r="AN282" i="3" s="1"/>
  <c r="W282" i="3"/>
  <c r="AO282" i="3" s="1"/>
  <c r="X282" i="3"/>
  <c r="AP282" i="3" s="1"/>
  <c r="Y282" i="3"/>
  <c r="AQ288" i="3" s="1"/>
  <c r="Z282" i="3"/>
  <c r="AR282" i="3" s="1"/>
  <c r="AA282" i="3"/>
  <c r="AS282" i="3" s="1"/>
  <c r="AB282" i="3"/>
  <c r="AC282" i="3"/>
  <c r="AU282" i="3" s="1"/>
  <c r="AD282" i="3"/>
  <c r="AV282" i="3" s="1"/>
  <c r="AG282" i="3"/>
  <c r="AJ282" i="3" s="1"/>
  <c r="S283" i="3"/>
  <c r="T283" i="3"/>
  <c r="AL289" i="3" s="1"/>
  <c r="U283" i="3"/>
  <c r="AM289" i="3" s="1"/>
  <c r="V283" i="3"/>
  <c r="W283" i="3"/>
  <c r="X283" i="3"/>
  <c r="Y283" i="3"/>
  <c r="Z283" i="3"/>
  <c r="AA283" i="3"/>
  <c r="AB283" i="3"/>
  <c r="AT289" i="3" s="1"/>
  <c r="AC283" i="3"/>
  <c r="AU289" i="3" s="1"/>
  <c r="AD283" i="3"/>
  <c r="AE283" i="3"/>
  <c r="AG283" i="3"/>
  <c r="S284" i="3"/>
  <c r="AK290" i="3" s="1"/>
  <c r="T284" i="3"/>
  <c r="AL290" i="3" s="1"/>
  <c r="U284" i="3"/>
  <c r="AM290" i="3" s="1"/>
  <c r="V284" i="3"/>
  <c r="AN290" i="3" s="1"/>
  <c r="W284" i="3"/>
  <c r="AO290" i="3" s="1"/>
  <c r="X284" i="3"/>
  <c r="Y284" i="3"/>
  <c r="Z284" i="3"/>
  <c r="AA284" i="3"/>
  <c r="AB284" i="3"/>
  <c r="AT290" i="3" s="1"/>
  <c r="AC284" i="3"/>
  <c r="AU290" i="3" s="1"/>
  <c r="AD284" i="3"/>
  <c r="AV290" i="3" s="1"/>
  <c r="AE284" i="3"/>
  <c r="AW290" i="3" s="1"/>
  <c r="AG284" i="3"/>
  <c r="S285" i="3"/>
  <c r="AK291" i="3" s="1"/>
  <c r="T285" i="3"/>
  <c r="AL291" i="3" s="1"/>
  <c r="U285" i="3"/>
  <c r="V285" i="3"/>
  <c r="AN291" i="3" s="1"/>
  <c r="W285" i="3"/>
  <c r="X285" i="3"/>
  <c r="AP291" i="3" s="1"/>
  <c r="Y285" i="3"/>
  <c r="AQ291" i="3" s="1"/>
  <c r="Z285" i="3"/>
  <c r="AR291" i="3" s="1"/>
  <c r="AA285" i="3"/>
  <c r="AB285" i="3"/>
  <c r="AT291" i="3" s="1"/>
  <c r="AC285" i="3"/>
  <c r="AU291" i="3" s="1"/>
  <c r="AD285" i="3"/>
  <c r="AV291" i="3" s="1"/>
  <c r="AE285" i="3"/>
  <c r="AW291" i="3" s="1"/>
  <c r="AG285" i="3"/>
  <c r="AY291" i="3" s="1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G286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G287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G288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G289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G290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G291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G292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G293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G294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G295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G296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G297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G298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G299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G300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G301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G302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G303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G304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G305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G306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G307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G308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G309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G310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G311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G312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G313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G314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G315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G316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G317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G318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G319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G320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G321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G322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G323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G324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G325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G326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G327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G328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G329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G330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G331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G332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G333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G33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4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BN254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G278" i="3"/>
  <c r="AI278" i="3"/>
  <c r="AJ278" i="3"/>
  <c r="AK278" i="3"/>
  <c r="AL278" i="3"/>
  <c r="AM278" i="3"/>
  <c r="AN278" i="3"/>
  <c r="AO278" i="3"/>
  <c r="AP278" i="3"/>
  <c r="AQ278" i="3"/>
  <c r="BH278" i="3" s="1"/>
  <c r="AR278" i="3"/>
  <c r="AS278" i="3"/>
  <c r="AT278" i="3"/>
  <c r="AU278" i="3"/>
  <c r="AV278" i="3"/>
  <c r="AW278" i="3"/>
  <c r="AY278" i="3"/>
  <c r="BP278" i="3" s="1"/>
  <c r="BB278" i="3"/>
  <c r="BC278" i="3"/>
  <c r="BD278" i="3"/>
  <c r="BE278" i="3"/>
  <c r="BF278" i="3"/>
  <c r="BG278" i="3"/>
  <c r="BI278" i="3"/>
  <c r="BJ278" i="3"/>
  <c r="BK278" i="3"/>
  <c r="BL278" i="3"/>
  <c r="BM278" i="3"/>
  <c r="BN278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G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X279" i="3"/>
  <c r="BO279" i="3" s="1"/>
  <c r="AY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P279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G280" i="3"/>
  <c r="AI280" i="3"/>
  <c r="AJ280" i="3"/>
  <c r="AK280" i="3"/>
  <c r="AL280" i="3"/>
  <c r="AM280" i="3"/>
  <c r="AN280" i="3"/>
  <c r="AO280" i="3"/>
  <c r="AP280" i="3"/>
  <c r="AQ280" i="3"/>
  <c r="BH280" i="3" s="1"/>
  <c r="AR280" i="3"/>
  <c r="AS280" i="3"/>
  <c r="AT280" i="3"/>
  <c r="AU280" i="3"/>
  <c r="AV280" i="3"/>
  <c r="AW280" i="3"/>
  <c r="BN280" i="3" s="1"/>
  <c r="AY280" i="3"/>
  <c r="BB280" i="3"/>
  <c r="BC280" i="3"/>
  <c r="BD280" i="3"/>
  <c r="BE280" i="3"/>
  <c r="BF280" i="3"/>
  <c r="BG280" i="3"/>
  <c r="BI280" i="3"/>
  <c r="BJ280" i="3"/>
  <c r="BK280" i="3"/>
  <c r="BL280" i="3"/>
  <c r="BM280" i="3"/>
  <c r="BP280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G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BN281" i="3" s="1"/>
  <c r="AY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P281" i="3"/>
  <c r="BP1" i="3"/>
  <c r="S3" i="3"/>
  <c r="T3" i="3"/>
  <c r="U3" i="3"/>
  <c r="AM3" i="3" s="1"/>
  <c r="BD3" i="3" s="1"/>
  <c r="V3" i="3"/>
  <c r="W3" i="3"/>
  <c r="AO3" i="3" s="1"/>
  <c r="BF3" i="3" s="1"/>
  <c r="X3" i="3"/>
  <c r="Y3" i="3"/>
  <c r="AQ3" i="3" s="1"/>
  <c r="BH3" i="3" s="1"/>
  <c r="Z3" i="3"/>
  <c r="AA3" i="3"/>
  <c r="AB3" i="3"/>
  <c r="AC3" i="3"/>
  <c r="AU3" i="3" s="1"/>
  <c r="BL3" i="3" s="1"/>
  <c r="AD3" i="3"/>
  <c r="AE3" i="3"/>
  <c r="AW3" i="3" s="1"/>
  <c r="BN3" i="3" s="1"/>
  <c r="AF3" i="3"/>
  <c r="AG3" i="3"/>
  <c r="AY3" i="3" s="1"/>
  <c r="BP3" i="3" s="1"/>
  <c r="AK3" i="3"/>
  <c r="AL3" i="3"/>
  <c r="AN3" i="3"/>
  <c r="BE3" i="3" s="1"/>
  <c r="AP3" i="3"/>
  <c r="BG3" i="3" s="1"/>
  <c r="AR3" i="3"/>
  <c r="BI3" i="3" s="1"/>
  <c r="AS3" i="3"/>
  <c r="AT3" i="3"/>
  <c r="AV3" i="3"/>
  <c r="BM3" i="3" s="1"/>
  <c r="AX3" i="3"/>
  <c r="BO3" i="3" s="1"/>
  <c r="BB3" i="3"/>
  <c r="BC3" i="3"/>
  <c r="BJ3" i="3"/>
  <c r="BK3" i="3"/>
  <c r="Q4" i="3"/>
  <c r="R4" i="3"/>
  <c r="AI4" i="3"/>
  <c r="Q5" i="3"/>
  <c r="R5" i="3"/>
  <c r="S5" i="3"/>
  <c r="T5" i="3"/>
  <c r="AL10" i="3" s="1"/>
  <c r="BC10" i="3" s="1"/>
  <c r="V5" i="3"/>
  <c r="W5" i="3"/>
  <c r="X5" i="3"/>
  <c r="Y5" i="3"/>
  <c r="AQ11" i="3" s="1"/>
  <c r="BH11" i="3" s="1"/>
  <c r="AA5" i="3"/>
  <c r="AB5" i="3"/>
  <c r="AD5" i="3"/>
  <c r="AV11" i="3" s="1"/>
  <c r="BM11" i="3" s="1"/>
  <c r="AE5" i="3"/>
  <c r="AW11" i="3" s="1"/>
  <c r="BN11" i="3" s="1"/>
  <c r="AG5" i="3"/>
  <c r="AI5" i="3"/>
  <c r="Q6" i="3"/>
  <c r="R6" i="3"/>
  <c r="S6" i="3"/>
  <c r="AK11" i="3" s="1"/>
  <c r="BB11" i="3" s="1"/>
  <c r="T6" i="3"/>
  <c r="V6" i="3"/>
  <c r="W6" i="3"/>
  <c r="X6" i="3"/>
  <c r="Y6" i="3"/>
  <c r="AA6" i="3"/>
  <c r="AB6" i="3"/>
  <c r="AD6" i="3"/>
  <c r="AV12" i="3" s="1"/>
  <c r="BM12" i="3" s="1"/>
  <c r="AE6" i="3"/>
  <c r="AG6" i="3"/>
  <c r="AI6" i="3"/>
  <c r="Q7" i="3"/>
  <c r="R7" i="3"/>
  <c r="S7" i="3"/>
  <c r="T7" i="3"/>
  <c r="V7" i="3"/>
  <c r="W7" i="3"/>
  <c r="X7" i="3"/>
  <c r="Y7" i="3"/>
  <c r="AA7" i="3"/>
  <c r="AB7" i="3"/>
  <c r="AT12" i="3" s="1"/>
  <c r="BK12" i="3" s="1"/>
  <c r="AD7" i="3"/>
  <c r="AE7" i="3"/>
  <c r="AG7" i="3"/>
  <c r="AI7" i="3"/>
  <c r="Q8" i="3"/>
  <c r="R8" i="3"/>
  <c r="S8" i="3"/>
  <c r="T8" i="3"/>
  <c r="V8" i="3"/>
  <c r="W8" i="3"/>
  <c r="X8" i="3"/>
  <c r="Y8" i="3"/>
  <c r="AA8" i="3"/>
  <c r="AB8" i="3"/>
  <c r="AD8" i="3"/>
  <c r="AE8" i="3"/>
  <c r="AG8" i="3"/>
  <c r="AI8" i="3"/>
  <c r="Q9" i="3"/>
  <c r="R9" i="3"/>
  <c r="S9" i="3"/>
  <c r="T9" i="3"/>
  <c r="V9" i="3"/>
  <c r="W9" i="3"/>
  <c r="X9" i="3"/>
  <c r="Y9" i="3"/>
  <c r="AA9" i="3"/>
  <c r="AB9" i="3"/>
  <c r="AD9" i="3"/>
  <c r="AE9" i="3"/>
  <c r="AW12" i="3" s="1"/>
  <c r="BN12" i="3" s="1"/>
  <c r="AG9" i="3"/>
  <c r="AI9" i="3"/>
  <c r="Q10" i="3"/>
  <c r="R10" i="3"/>
  <c r="S10" i="3"/>
  <c r="T10" i="3"/>
  <c r="V10" i="3"/>
  <c r="W10" i="3"/>
  <c r="AO16" i="3" s="1"/>
  <c r="BF16" i="3" s="1"/>
  <c r="X10" i="3"/>
  <c r="Y10" i="3"/>
  <c r="AA10" i="3"/>
  <c r="AB10" i="3"/>
  <c r="AD10" i="3"/>
  <c r="AV13" i="3" s="1"/>
  <c r="BM13" i="3" s="1"/>
  <c r="AE10" i="3"/>
  <c r="AG10" i="3"/>
  <c r="AI10" i="3"/>
  <c r="AM10" i="3"/>
  <c r="AQ10" i="3"/>
  <c r="BH10" i="3" s="1"/>
  <c r="AR10" i="3"/>
  <c r="AU10" i="3"/>
  <c r="BB10" i="3"/>
  <c r="BD10" i="3"/>
  <c r="BI10" i="3"/>
  <c r="BL10" i="3"/>
  <c r="Q11" i="3"/>
  <c r="R11" i="3"/>
  <c r="S11" i="3"/>
  <c r="T11" i="3"/>
  <c r="V11" i="3"/>
  <c r="W11" i="3"/>
  <c r="X11" i="3"/>
  <c r="AP16" i="3" s="1"/>
  <c r="BG16" i="3" s="1"/>
  <c r="Y11" i="3"/>
  <c r="AA11" i="3"/>
  <c r="AS17" i="3" s="1"/>
  <c r="BJ17" i="3" s="1"/>
  <c r="AB11" i="3"/>
  <c r="AD11" i="3"/>
  <c r="AE11" i="3"/>
  <c r="AG11" i="3"/>
  <c r="AI11" i="3"/>
  <c r="AL11" i="3"/>
  <c r="AM11" i="3"/>
  <c r="AR11" i="3"/>
  <c r="BI11" i="3" s="1"/>
  <c r="AU11" i="3"/>
  <c r="AX11" i="3"/>
  <c r="BO11" i="3" s="1"/>
  <c r="BC11" i="3"/>
  <c r="BD11" i="3"/>
  <c r="BL11" i="3"/>
  <c r="Q12" i="3"/>
  <c r="R12" i="3"/>
  <c r="S12" i="3"/>
  <c r="T12" i="3"/>
  <c r="V12" i="3"/>
  <c r="W12" i="3"/>
  <c r="X12" i="3"/>
  <c r="Y12" i="3"/>
  <c r="AA12" i="3"/>
  <c r="AS18" i="3" s="1"/>
  <c r="BJ18" i="3" s="1"/>
  <c r="AB12" i="3"/>
  <c r="AT13" i="3" s="1"/>
  <c r="BK13" i="3" s="1"/>
  <c r="AD12" i="3"/>
  <c r="AE12" i="3"/>
  <c r="AG12" i="3"/>
  <c r="AI12" i="3"/>
  <c r="AK12" i="3"/>
  <c r="AL12" i="3"/>
  <c r="AM12" i="3"/>
  <c r="AR12" i="3"/>
  <c r="AS12" i="3"/>
  <c r="AU12" i="3"/>
  <c r="BB12" i="3"/>
  <c r="BC12" i="3"/>
  <c r="BD12" i="3"/>
  <c r="BI12" i="3"/>
  <c r="BJ12" i="3"/>
  <c r="BL12" i="3"/>
  <c r="Q13" i="3"/>
  <c r="R13" i="3"/>
  <c r="S13" i="3"/>
  <c r="T13" i="3"/>
  <c r="V13" i="3"/>
  <c r="W13" i="3"/>
  <c r="X13" i="3"/>
  <c r="Y13" i="3"/>
  <c r="AA13" i="3"/>
  <c r="AB13" i="3"/>
  <c r="AD13" i="3"/>
  <c r="AE13" i="3"/>
  <c r="AG13" i="3"/>
  <c r="AI13" i="3"/>
  <c r="AK13" i="3"/>
  <c r="AL13" i="3"/>
  <c r="AM13" i="3"/>
  <c r="AR13" i="3"/>
  <c r="AS13" i="3"/>
  <c r="AU13" i="3"/>
  <c r="AX13" i="3"/>
  <c r="BO13" i="3" s="1"/>
  <c r="BB13" i="3"/>
  <c r="BC13" i="3"/>
  <c r="BD13" i="3"/>
  <c r="BI13" i="3"/>
  <c r="BJ13" i="3"/>
  <c r="BL13" i="3"/>
  <c r="Q14" i="3"/>
  <c r="R14" i="3"/>
  <c r="S14" i="3"/>
  <c r="T14" i="3"/>
  <c r="V14" i="3"/>
  <c r="W14" i="3"/>
  <c r="AO20" i="3" s="1"/>
  <c r="BF20" i="3" s="1"/>
  <c r="X14" i="3"/>
  <c r="Y14" i="3"/>
  <c r="AA14" i="3"/>
  <c r="AB14" i="3"/>
  <c r="AT18" i="3" s="1"/>
  <c r="BK18" i="3" s="1"/>
  <c r="AD14" i="3"/>
  <c r="AE14" i="3"/>
  <c r="AG14" i="3"/>
  <c r="AI14" i="3"/>
  <c r="AK14" i="3"/>
  <c r="AL14" i="3"/>
  <c r="AM14" i="3"/>
  <c r="AR14" i="3"/>
  <c r="AS14" i="3"/>
  <c r="AU14" i="3"/>
  <c r="BB14" i="3"/>
  <c r="BC14" i="3"/>
  <c r="BD14" i="3"/>
  <c r="BI14" i="3"/>
  <c r="BJ14" i="3"/>
  <c r="BL14" i="3"/>
  <c r="Q15" i="3"/>
  <c r="R15" i="3"/>
  <c r="S15" i="3"/>
  <c r="AK18" i="3" s="1"/>
  <c r="BB18" i="3" s="1"/>
  <c r="T15" i="3"/>
  <c r="V15" i="3"/>
  <c r="W15" i="3"/>
  <c r="X15" i="3"/>
  <c r="Y15" i="3"/>
  <c r="AA15" i="3"/>
  <c r="AB15" i="3"/>
  <c r="AT21" i="3" s="1"/>
  <c r="BK21" i="3" s="1"/>
  <c r="AD15" i="3"/>
  <c r="AE15" i="3"/>
  <c r="AG15" i="3"/>
  <c r="AI15" i="3"/>
  <c r="AK15" i="3"/>
  <c r="AL15" i="3"/>
  <c r="AM15" i="3"/>
  <c r="AR15" i="3"/>
  <c r="AS15" i="3"/>
  <c r="AU15" i="3"/>
  <c r="BB15" i="3"/>
  <c r="BC15" i="3"/>
  <c r="BD15" i="3"/>
  <c r="BI15" i="3"/>
  <c r="BJ15" i="3"/>
  <c r="BL15" i="3"/>
  <c r="Q16" i="3"/>
  <c r="R16" i="3"/>
  <c r="S16" i="3"/>
  <c r="T16" i="3"/>
  <c r="V16" i="3"/>
  <c r="W16" i="3"/>
  <c r="X16" i="3"/>
  <c r="Y16" i="3"/>
  <c r="Z16" i="3"/>
  <c r="AR18" i="3" s="1"/>
  <c r="BI18" i="3" s="1"/>
  <c r="AA16" i="3"/>
  <c r="AS16" i="3" s="1"/>
  <c r="BJ16" i="3" s="1"/>
  <c r="AB16" i="3"/>
  <c r="AD16" i="3"/>
  <c r="AE16" i="3"/>
  <c r="AG16" i="3"/>
  <c r="AI16" i="3"/>
  <c r="AK16" i="3"/>
  <c r="AL16" i="3"/>
  <c r="AM16" i="3"/>
  <c r="AR16" i="3"/>
  <c r="BI16" i="3" s="1"/>
  <c r="AT16" i="3"/>
  <c r="AU16" i="3"/>
  <c r="AW16" i="3"/>
  <c r="BB16" i="3"/>
  <c r="BC16" i="3"/>
  <c r="BD16" i="3"/>
  <c r="BK16" i="3"/>
  <c r="BL16" i="3"/>
  <c r="BN16" i="3"/>
  <c r="Q17" i="3"/>
  <c r="R17" i="3"/>
  <c r="S17" i="3"/>
  <c r="T17" i="3"/>
  <c r="U17" i="3"/>
  <c r="V17" i="3"/>
  <c r="W17" i="3"/>
  <c r="X17" i="3"/>
  <c r="AP19" i="3" s="1"/>
  <c r="BG19" i="3" s="1"/>
  <c r="Y17" i="3"/>
  <c r="AQ23" i="3" s="1"/>
  <c r="BH23" i="3" s="1"/>
  <c r="Z17" i="3"/>
  <c r="AA17" i="3"/>
  <c r="AB17" i="3"/>
  <c r="AD17" i="3"/>
  <c r="AE17" i="3"/>
  <c r="AG17" i="3"/>
  <c r="AI17" i="3"/>
  <c r="AK17" i="3"/>
  <c r="AL17" i="3"/>
  <c r="AN17" i="3"/>
  <c r="AR17" i="3"/>
  <c r="AU17" i="3"/>
  <c r="AV17" i="3"/>
  <c r="AW17" i="3"/>
  <c r="BB17" i="3"/>
  <c r="BC17" i="3"/>
  <c r="BE17" i="3"/>
  <c r="BI17" i="3"/>
  <c r="BL17" i="3"/>
  <c r="BM17" i="3"/>
  <c r="BN17" i="3"/>
  <c r="Q18" i="3"/>
  <c r="R18" i="3"/>
  <c r="S18" i="3"/>
  <c r="T18" i="3"/>
  <c r="U18" i="3"/>
  <c r="AM23" i="3" s="1"/>
  <c r="BD23" i="3" s="1"/>
  <c r="V18" i="3"/>
  <c r="AN20" i="3" s="1"/>
  <c r="BE20" i="3" s="1"/>
  <c r="W18" i="3"/>
  <c r="X18" i="3"/>
  <c r="Y18" i="3"/>
  <c r="Z18" i="3"/>
  <c r="AA18" i="3"/>
  <c r="AB18" i="3"/>
  <c r="AD18" i="3"/>
  <c r="AV22" i="3" s="1"/>
  <c r="BM22" i="3" s="1"/>
  <c r="AE18" i="3"/>
  <c r="AW19" i="3" s="1"/>
  <c r="BN19" i="3" s="1"/>
  <c r="AG18" i="3"/>
  <c r="AI18" i="3"/>
  <c r="AL18" i="3"/>
  <c r="AN18" i="3"/>
  <c r="AP18" i="3"/>
  <c r="AU18" i="3"/>
  <c r="AV18" i="3"/>
  <c r="AW18" i="3"/>
  <c r="BC18" i="3"/>
  <c r="BE18" i="3"/>
  <c r="BG18" i="3"/>
  <c r="BL18" i="3"/>
  <c r="BM18" i="3"/>
  <c r="BN18" i="3"/>
  <c r="Q19" i="3"/>
  <c r="R19" i="3"/>
  <c r="S19" i="3"/>
  <c r="T19" i="3"/>
  <c r="AL21" i="3" s="1"/>
  <c r="BC21" i="3" s="1"/>
  <c r="U19" i="3"/>
  <c r="V19" i="3"/>
  <c r="W19" i="3"/>
  <c r="X19" i="3"/>
  <c r="Y19" i="3"/>
  <c r="Z19" i="3"/>
  <c r="AA19" i="3"/>
  <c r="AS25" i="3" s="1"/>
  <c r="BJ25" i="3" s="1"/>
  <c r="AB19" i="3"/>
  <c r="AD19" i="3"/>
  <c r="AE19" i="3"/>
  <c r="AG19" i="3"/>
  <c r="AI19" i="3"/>
  <c r="AL19" i="3"/>
  <c r="AN19" i="3"/>
  <c r="AR19" i="3"/>
  <c r="AT19" i="3"/>
  <c r="AU19" i="3"/>
  <c r="BC19" i="3"/>
  <c r="BE19" i="3"/>
  <c r="BI19" i="3"/>
  <c r="BK19" i="3"/>
  <c r="BL19" i="3"/>
  <c r="Q20" i="3"/>
  <c r="R20" i="3"/>
  <c r="S20" i="3"/>
  <c r="T20" i="3"/>
  <c r="U20" i="3"/>
  <c r="V20" i="3"/>
  <c r="W20" i="3"/>
  <c r="AO25" i="3" s="1"/>
  <c r="BF25" i="3" s="1"/>
  <c r="X20" i="3"/>
  <c r="Y20" i="3"/>
  <c r="Z20" i="3"/>
  <c r="AA20" i="3"/>
  <c r="AB20" i="3"/>
  <c r="AD20" i="3"/>
  <c r="AE20" i="3"/>
  <c r="AG20" i="3"/>
  <c r="AY26" i="3" s="1"/>
  <c r="BP26" i="3" s="1"/>
  <c r="AI20" i="3"/>
  <c r="AL20" i="3"/>
  <c r="AP20" i="3"/>
  <c r="AR20" i="3"/>
  <c r="AT20" i="3"/>
  <c r="AU20" i="3"/>
  <c r="BC20" i="3"/>
  <c r="BG20" i="3"/>
  <c r="BI20" i="3"/>
  <c r="BK20" i="3"/>
  <c r="BL20" i="3"/>
  <c r="Q21" i="3"/>
  <c r="R21" i="3"/>
  <c r="S21" i="3"/>
  <c r="T21" i="3"/>
  <c r="U21" i="3"/>
  <c r="V21" i="3"/>
  <c r="W21" i="3"/>
  <c r="X21" i="3"/>
  <c r="AP27" i="3" s="1"/>
  <c r="BG27" i="3" s="1"/>
  <c r="Y21" i="3"/>
  <c r="Z21" i="3"/>
  <c r="AA21" i="3"/>
  <c r="AB21" i="3"/>
  <c r="AD21" i="3"/>
  <c r="AE21" i="3"/>
  <c r="AG21" i="3"/>
  <c r="AI21" i="3"/>
  <c r="AN21" i="3"/>
  <c r="AP21" i="3"/>
  <c r="AR21" i="3"/>
  <c r="BI21" i="3" s="1"/>
  <c r="AU21" i="3"/>
  <c r="BE21" i="3"/>
  <c r="BG21" i="3"/>
  <c r="BL21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AG22" i="3"/>
  <c r="AI22" i="3"/>
  <c r="AL22" i="3"/>
  <c r="AN22" i="3"/>
  <c r="BE22" i="3" s="1"/>
  <c r="AO22" i="3"/>
  <c r="AP22" i="3"/>
  <c r="AT22" i="3"/>
  <c r="BK22" i="3" s="1"/>
  <c r="AU22" i="3"/>
  <c r="BC22" i="3"/>
  <c r="BF22" i="3"/>
  <c r="BG22" i="3"/>
  <c r="BL22" i="3"/>
  <c r="Q23" i="3"/>
  <c r="R23" i="3"/>
  <c r="S23" i="3"/>
  <c r="T23" i="3"/>
  <c r="U23" i="3"/>
  <c r="AM29" i="3" s="1"/>
  <c r="BD29" i="3" s="1"/>
  <c r="V23" i="3"/>
  <c r="W23" i="3"/>
  <c r="X23" i="3"/>
  <c r="Y23" i="3"/>
  <c r="Z23" i="3"/>
  <c r="AA23" i="3"/>
  <c r="AB23" i="3"/>
  <c r="AD23" i="3"/>
  <c r="AV29" i="3" s="1"/>
  <c r="AE23" i="3"/>
  <c r="AG23" i="3"/>
  <c r="AI23" i="3"/>
  <c r="AL23" i="3"/>
  <c r="BC23" i="3" s="1"/>
  <c r="AR23" i="3"/>
  <c r="AT23" i="3"/>
  <c r="BK23" i="3" s="1"/>
  <c r="AU23" i="3"/>
  <c r="BL23" i="3" s="1"/>
  <c r="AX23" i="3"/>
  <c r="BO23" i="3" s="1"/>
  <c r="BI23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AG24" i="3"/>
  <c r="AI24" i="3"/>
  <c r="AL24" i="3"/>
  <c r="BC24" i="3" s="1"/>
  <c r="AP24" i="3"/>
  <c r="BG24" i="3" s="1"/>
  <c r="AS24" i="3"/>
  <c r="BJ24" i="3" s="1"/>
  <c r="AT24" i="3"/>
  <c r="BK24" i="3" s="1"/>
  <c r="AU24" i="3"/>
  <c r="BL24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AG25" i="3"/>
  <c r="AI25" i="3"/>
  <c r="AN25" i="3"/>
  <c r="BE25" i="3" s="1"/>
  <c r="AU25" i="3"/>
  <c r="AV25" i="3"/>
  <c r="BM25" i="3" s="1"/>
  <c r="BL25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AG26" i="3"/>
  <c r="AI26" i="3"/>
  <c r="AL26" i="3"/>
  <c r="AO26" i="3"/>
  <c r="BF26" i="3" s="1"/>
  <c r="AP26" i="3"/>
  <c r="AT26" i="3"/>
  <c r="AU26" i="3"/>
  <c r="BC26" i="3"/>
  <c r="BG26" i="3"/>
  <c r="BK26" i="3"/>
  <c r="BL26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AG27" i="3"/>
  <c r="AI27" i="3"/>
  <c r="AL27" i="3"/>
  <c r="BC27" i="3" s="1"/>
  <c r="AT27" i="3"/>
  <c r="AU27" i="3"/>
  <c r="BL27" i="3" s="1"/>
  <c r="BK27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AG28" i="3"/>
  <c r="AI28" i="3"/>
  <c r="AL28" i="3"/>
  <c r="AP28" i="3"/>
  <c r="BG28" i="3" s="1"/>
  <c r="AR28" i="3"/>
  <c r="BI28" i="3" s="1"/>
  <c r="AT28" i="3"/>
  <c r="BK28" i="3" s="1"/>
  <c r="AU28" i="3"/>
  <c r="AX28" i="3"/>
  <c r="BO28" i="3" s="1"/>
  <c r="BC28" i="3"/>
  <c r="BL28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AG29" i="3"/>
  <c r="AI29" i="3"/>
  <c r="AP29" i="3"/>
  <c r="BG29" i="3" s="1"/>
  <c r="AU29" i="3"/>
  <c r="AY29" i="3"/>
  <c r="BP29" i="3" s="1"/>
  <c r="BL29" i="3"/>
  <c r="BM29" i="3"/>
  <c r="Q30" i="3"/>
  <c r="R30" i="3"/>
  <c r="S30" i="3"/>
  <c r="T30" i="3"/>
  <c r="U30" i="3"/>
  <c r="AM31" i="3" s="1"/>
  <c r="BD31" i="3" s="1"/>
  <c r="V30" i="3"/>
  <c r="AN34" i="3" s="1"/>
  <c r="W30" i="3"/>
  <c r="X30" i="3"/>
  <c r="Y30" i="3"/>
  <c r="Z30" i="3"/>
  <c r="AA30" i="3"/>
  <c r="AB30" i="3"/>
  <c r="AD30" i="3"/>
  <c r="AE30" i="3"/>
  <c r="AG30" i="3"/>
  <c r="AI30" i="3"/>
  <c r="AL30" i="3"/>
  <c r="AP30" i="3"/>
  <c r="BG30" i="3" s="1"/>
  <c r="AT30" i="3"/>
  <c r="AU30" i="3"/>
  <c r="AV30" i="3"/>
  <c r="BM30" i="3" s="1"/>
  <c r="BC30" i="3"/>
  <c r="BK30" i="3"/>
  <c r="BL30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AG31" i="3"/>
  <c r="AI31" i="3"/>
  <c r="AL31" i="3"/>
  <c r="BC31" i="3" s="1"/>
  <c r="AR31" i="3"/>
  <c r="AT31" i="3"/>
  <c r="AU31" i="3"/>
  <c r="BL31" i="3" s="1"/>
  <c r="AV31" i="3"/>
  <c r="BM31" i="3" s="1"/>
  <c r="AX31" i="3"/>
  <c r="BO31" i="3" s="1"/>
  <c r="BI31" i="3"/>
  <c r="BK31" i="3"/>
  <c r="Q32" i="3"/>
  <c r="R32" i="3"/>
  <c r="S32" i="3"/>
  <c r="T32" i="3"/>
  <c r="AL32" i="3" s="1"/>
  <c r="BC32" i="3" s="1"/>
  <c r="U32" i="3"/>
  <c r="V32" i="3"/>
  <c r="W32" i="3"/>
  <c r="X32" i="3"/>
  <c r="Y32" i="3"/>
  <c r="Z32" i="3"/>
  <c r="AR32" i="3" s="1"/>
  <c r="BI32" i="3" s="1"/>
  <c r="AA32" i="3"/>
  <c r="AB32" i="3"/>
  <c r="AT32" i="3" s="1"/>
  <c r="BK32" i="3" s="1"/>
  <c r="AD32" i="3"/>
  <c r="AE32" i="3"/>
  <c r="AG32" i="3"/>
  <c r="AI32" i="3"/>
  <c r="AM32" i="3"/>
  <c r="BD32" i="3" s="1"/>
  <c r="AU32" i="3"/>
  <c r="AX32" i="3"/>
  <c r="BO32" i="3" s="1"/>
  <c r="BL32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AG33" i="3"/>
  <c r="AI33" i="3"/>
  <c r="AN33" i="3"/>
  <c r="BE33" i="3" s="1"/>
  <c r="AU33" i="3"/>
  <c r="BL33" i="3" s="1"/>
  <c r="AV33" i="3"/>
  <c r="BM33" i="3" s="1"/>
  <c r="AY33" i="3"/>
  <c r="BP33" i="3" s="1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AG34" i="3"/>
  <c r="AI34" i="3"/>
  <c r="AQ34" i="3"/>
  <c r="BH34" i="3" s="1"/>
  <c r="AU34" i="3"/>
  <c r="BE34" i="3"/>
  <c r="BL34" i="3"/>
  <c r="Q35" i="3"/>
  <c r="R35" i="3"/>
  <c r="S35" i="3"/>
  <c r="T35" i="3"/>
  <c r="U35" i="3"/>
  <c r="AM38" i="3" s="1"/>
  <c r="BD38" i="3" s="1"/>
  <c r="V35" i="3"/>
  <c r="W35" i="3"/>
  <c r="X35" i="3"/>
  <c r="Y35" i="3"/>
  <c r="Z35" i="3"/>
  <c r="AA35" i="3"/>
  <c r="AB35" i="3"/>
  <c r="AD35" i="3"/>
  <c r="AE35" i="3"/>
  <c r="AG35" i="3"/>
  <c r="AI35" i="3"/>
  <c r="AL35" i="3"/>
  <c r="BC35" i="3" s="1"/>
  <c r="AN35" i="3"/>
  <c r="BE35" i="3" s="1"/>
  <c r="AU35" i="3"/>
  <c r="BL35" i="3" s="1"/>
  <c r="AV35" i="3"/>
  <c r="BM35" i="3" s="1"/>
  <c r="AW35" i="3"/>
  <c r="AX35" i="3"/>
  <c r="BO35" i="3" s="1"/>
  <c r="BN35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AG36" i="3"/>
  <c r="AI36" i="3"/>
  <c r="AM36" i="3"/>
  <c r="AO36" i="3"/>
  <c r="AT36" i="3"/>
  <c r="BK36" i="3" s="1"/>
  <c r="AU36" i="3"/>
  <c r="AW36" i="3"/>
  <c r="BD36" i="3"/>
  <c r="BF36" i="3"/>
  <c r="BL36" i="3"/>
  <c r="BN36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V38" i="3" s="1"/>
  <c r="BM38" i="3" s="1"/>
  <c r="AE37" i="3"/>
  <c r="AG37" i="3"/>
  <c r="AI37" i="3"/>
  <c r="AK37" i="3"/>
  <c r="AM37" i="3"/>
  <c r="AR37" i="3"/>
  <c r="AS37" i="3"/>
  <c r="AU37" i="3"/>
  <c r="AV37" i="3"/>
  <c r="AX37" i="3"/>
  <c r="BO37" i="3" s="1"/>
  <c r="BB37" i="3"/>
  <c r="BD37" i="3"/>
  <c r="BI37" i="3"/>
  <c r="BJ37" i="3"/>
  <c r="BL37" i="3"/>
  <c r="BM37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AG38" i="3"/>
  <c r="AY43" i="3" s="1"/>
  <c r="BP43" i="3" s="1"/>
  <c r="AI38" i="3"/>
  <c r="AK38" i="3"/>
  <c r="BB38" i="3" s="1"/>
  <c r="AS38" i="3"/>
  <c r="AU38" i="3"/>
  <c r="AY38" i="3"/>
  <c r="BJ38" i="3"/>
  <c r="BL38" i="3"/>
  <c r="BP38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AG39" i="3"/>
  <c r="AI39" i="3"/>
  <c r="AO39" i="3"/>
  <c r="BF39" i="3" s="1"/>
  <c r="AU39" i="3"/>
  <c r="AV39" i="3"/>
  <c r="BM39" i="3" s="1"/>
  <c r="AX39" i="3"/>
  <c r="BO39" i="3" s="1"/>
  <c r="AY39" i="3"/>
  <c r="BP39" i="3" s="1"/>
  <c r="BL39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AG40" i="3"/>
  <c r="AI40" i="3"/>
  <c r="AM40" i="3"/>
  <c r="BD40" i="3" s="1"/>
  <c r="AO40" i="3"/>
  <c r="AT40" i="3"/>
  <c r="BK40" i="3" s="1"/>
  <c r="AU40" i="3"/>
  <c r="BF40" i="3"/>
  <c r="BL40" i="3"/>
  <c r="Q41" i="3"/>
  <c r="R41" i="3"/>
  <c r="S41" i="3"/>
  <c r="T41" i="3"/>
  <c r="U41" i="3"/>
  <c r="V41" i="3"/>
  <c r="W41" i="3"/>
  <c r="X41" i="3"/>
  <c r="Y41" i="3"/>
  <c r="Z41" i="3"/>
  <c r="AR45" i="3" s="1"/>
  <c r="BI45" i="3" s="1"/>
  <c r="AA41" i="3"/>
  <c r="AB41" i="3"/>
  <c r="AC41" i="3"/>
  <c r="AU44" i="3" s="1"/>
  <c r="BL44" i="3" s="1"/>
  <c r="AD41" i="3"/>
  <c r="AE41" i="3"/>
  <c r="AG41" i="3"/>
  <c r="AI41" i="3"/>
  <c r="AL41" i="3"/>
  <c r="BC41" i="3" s="1"/>
  <c r="AU41" i="3"/>
  <c r="AY41" i="3"/>
  <c r="BP41" i="3" s="1"/>
  <c r="BL41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W48" i="3" s="1"/>
  <c r="BN48" i="3" s="1"/>
  <c r="AG42" i="3"/>
  <c r="AI42" i="3"/>
  <c r="AY42" i="3"/>
  <c r="BP42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G43" i="3"/>
  <c r="AI43" i="3"/>
  <c r="AL43" i="3"/>
  <c r="BC43" i="3" s="1"/>
  <c r="AS43" i="3"/>
  <c r="BJ43" i="3"/>
  <c r="Q44" i="3"/>
  <c r="R44" i="3"/>
  <c r="S44" i="3"/>
  <c r="AK50" i="3" s="1"/>
  <c r="BB50" i="3" s="1"/>
  <c r="T44" i="3"/>
  <c r="U44" i="3"/>
  <c r="V44" i="3"/>
  <c r="W44" i="3"/>
  <c r="X44" i="3"/>
  <c r="Y44" i="3"/>
  <c r="Z44" i="3"/>
  <c r="AA44" i="3"/>
  <c r="AS50" i="3" s="1"/>
  <c r="BJ50" i="3" s="1"/>
  <c r="AB44" i="3"/>
  <c r="AC44" i="3"/>
  <c r="AD44" i="3"/>
  <c r="AE44" i="3"/>
  <c r="AG44" i="3"/>
  <c r="AI44" i="3"/>
  <c r="AK44" i="3"/>
  <c r="BB44" i="3" s="1"/>
  <c r="AY44" i="3"/>
  <c r="BP44" i="3" s="1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G45" i="3"/>
  <c r="AI45" i="3"/>
  <c r="AM45" i="3"/>
  <c r="BD45" i="3" s="1"/>
  <c r="AU45" i="3"/>
  <c r="BL45" i="3" s="1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G46" i="3"/>
  <c r="AI46" i="3"/>
  <c r="AM46" i="3"/>
  <c r="BD46" i="3" s="1"/>
  <c r="AU46" i="3"/>
  <c r="BL46" i="3"/>
  <c r="Q47" i="3"/>
  <c r="R47" i="3"/>
  <c r="S47" i="3"/>
  <c r="AK53" i="3" s="1"/>
  <c r="BB53" i="3" s="1"/>
  <c r="T47" i="3"/>
  <c r="U47" i="3"/>
  <c r="V47" i="3"/>
  <c r="W47" i="3"/>
  <c r="AO51" i="3" s="1"/>
  <c r="BF51" i="3" s="1"/>
  <c r="X47" i="3"/>
  <c r="Y47" i="3"/>
  <c r="Z47" i="3"/>
  <c r="AA47" i="3"/>
  <c r="AS53" i="3" s="1"/>
  <c r="BJ53" i="3" s="1"/>
  <c r="AB47" i="3"/>
  <c r="AC47" i="3"/>
  <c r="AD47" i="3"/>
  <c r="AE47" i="3"/>
  <c r="AW51" i="3" s="1"/>
  <c r="BN51" i="3" s="1"/>
  <c r="AG47" i="3"/>
  <c r="AI47" i="3"/>
  <c r="AS47" i="3"/>
  <c r="AW47" i="3"/>
  <c r="BJ47" i="3"/>
  <c r="BN47" i="3"/>
  <c r="Q48" i="3"/>
  <c r="R48" i="3"/>
  <c r="S48" i="3"/>
  <c r="T48" i="3"/>
  <c r="U48" i="3"/>
  <c r="AM49" i="3" s="1"/>
  <c r="BD49" i="3" s="1"/>
  <c r="V48" i="3"/>
  <c r="W48" i="3"/>
  <c r="X48" i="3"/>
  <c r="Y48" i="3"/>
  <c r="Z48" i="3"/>
  <c r="AA48" i="3"/>
  <c r="AB48" i="3"/>
  <c r="AC48" i="3"/>
  <c r="AU49" i="3" s="1"/>
  <c r="BL49" i="3" s="1"/>
  <c r="AD48" i="3"/>
  <c r="AE48" i="3"/>
  <c r="AG48" i="3"/>
  <c r="AI48" i="3"/>
  <c r="AO48" i="3"/>
  <c r="BF48" i="3" s="1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G49" i="3"/>
  <c r="AI49" i="3"/>
  <c r="AN49" i="3"/>
  <c r="AV49" i="3"/>
  <c r="AX49" i="3"/>
  <c r="BO49" i="3" s="1"/>
  <c r="AY49" i="3"/>
  <c r="BE49" i="3"/>
  <c r="BM49" i="3"/>
  <c r="BP49" i="3"/>
  <c r="Q50" i="3"/>
  <c r="R50" i="3"/>
  <c r="S50" i="3"/>
  <c r="T50" i="3"/>
  <c r="U50" i="3"/>
  <c r="V50" i="3"/>
  <c r="W50" i="3"/>
  <c r="X50" i="3"/>
  <c r="AP52" i="3" s="1"/>
  <c r="Y50" i="3"/>
  <c r="Z50" i="3"/>
  <c r="AA50" i="3"/>
  <c r="AB50" i="3"/>
  <c r="AC50" i="3"/>
  <c r="AD50" i="3"/>
  <c r="AE50" i="3"/>
  <c r="AG50" i="3"/>
  <c r="AI50" i="3"/>
  <c r="AM50" i="3"/>
  <c r="AP50" i="3"/>
  <c r="BG50" i="3" s="1"/>
  <c r="AU50" i="3"/>
  <c r="AV50" i="3"/>
  <c r="BM50" i="3" s="1"/>
  <c r="BD50" i="3"/>
  <c r="BL50" i="3"/>
  <c r="Q51" i="3"/>
  <c r="R51" i="3"/>
  <c r="S51" i="3"/>
  <c r="T51" i="3"/>
  <c r="U51" i="3"/>
  <c r="V51" i="3"/>
  <c r="W51" i="3"/>
  <c r="X51" i="3"/>
  <c r="Y51" i="3"/>
  <c r="Z51" i="3"/>
  <c r="AR56" i="3" s="1"/>
  <c r="BI56" i="3" s="1"/>
  <c r="AA51" i="3"/>
  <c r="AS56" i="3" s="1"/>
  <c r="BJ56" i="3" s="1"/>
  <c r="AB51" i="3"/>
  <c r="AC51" i="3"/>
  <c r="AD51" i="3"/>
  <c r="AE51" i="3"/>
  <c r="AG51" i="3"/>
  <c r="AI51" i="3"/>
  <c r="AK51" i="3"/>
  <c r="BB51" i="3" s="1"/>
  <c r="AS51" i="3"/>
  <c r="AU51" i="3"/>
  <c r="BL51" i="3" s="1"/>
  <c r="BJ51" i="3"/>
  <c r="Q52" i="3"/>
  <c r="R52" i="3"/>
  <c r="S52" i="3"/>
  <c r="T52" i="3"/>
  <c r="U52" i="3"/>
  <c r="V52" i="3"/>
  <c r="W52" i="3"/>
  <c r="X52" i="3"/>
  <c r="AP57" i="3" s="1"/>
  <c r="BG57" i="3" s="1"/>
  <c r="Y52" i="3"/>
  <c r="Z52" i="3"/>
  <c r="AA52" i="3"/>
  <c r="AB52" i="3"/>
  <c r="AC52" i="3"/>
  <c r="AD52" i="3"/>
  <c r="AE52" i="3"/>
  <c r="AG52" i="3"/>
  <c r="AI52" i="3"/>
  <c r="AO52" i="3"/>
  <c r="AR52" i="3"/>
  <c r="BI52" i="3" s="1"/>
  <c r="AW52" i="3"/>
  <c r="BF52" i="3"/>
  <c r="BG52" i="3"/>
  <c r="BN52" i="3"/>
  <c r="Q53" i="3"/>
  <c r="R53" i="3"/>
  <c r="S53" i="3"/>
  <c r="T53" i="3"/>
  <c r="U53" i="3"/>
  <c r="AM58" i="3" s="1"/>
  <c r="BD58" i="3" s="1"/>
  <c r="V53" i="3"/>
  <c r="W53" i="3"/>
  <c r="X53" i="3"/>
  <c r="Y53" i="3"/>
  <c r="Z53" i="3"/>
  <c r="AA53" i="3"/>
  <c r="AB53" i="3"/>
  <c r="AC53" i="3"/>
  <c r="AU58" i="3" s="1"/>
  <c r="AD53" i="3"/>
  <c r="AE53" i="3"/>
  <c r="AG53" i="3"/>
  <c r="AI53" i="3"/>
  <c r="AM53" i="3"/>
  <c r="BD53" i="3" s="1"/>
  <c r="AO53" i="3"/>
  <c r="BF53" i="3" s="1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G54" i="3"/>
  <c r="AI54" i="3"/>
  <c r="AR54" i="3"/>
  <c r="BI54" i="3" s="1"/>
  <c r="Q55" i="3"/>
  <c r="R55" i="3"/>
  <c r="S55" i="3"/>
  <c r="T55" i="3"/>
  <c r="U55" i="3"/>
  <c r="V55" i="3"/>
  <c r="AN57" i="3" s="1"/>
  <c r="BE57" i="3" s="1"/>
  <c r="W55" i="3"/>
  <c r="AO61" i="3" s="1"/>
  <c r="BF61" i="3" s="1"/>
  <c r="X55" i="3"/>
  <c r="Y55" i="3"/>
  <c r="Z55" i="3"/>
  <c r="AA55" i="3"/>
  <c r="AB55" i="3"/>
  <c r="AC55" i="3"/>
  <c r="AD55" i="3"/>
  <c r="AV57" i="3" s="1"/>
  <c r="BM57" i="3" s="1"/>
  <c r="AE55" i="3"/>
  <c r="AW60" i="3" s="1"/>
  <c r="BN60" i="3" s="1"/>
  <c r="AG55" i="3"/>
  <c r="AI55" i="3"/>
  <c r="AY55" i="3"/>
  <c r="BP55" i="3" s="1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G56" i="3"/>
  <c r="AI56" i="3"/>
  <c r="AL56" i="3"/>
  <c r="BC56" i="3" s="1"/>
  <c r="AV56" i="3"/>
  <c r="BM56" i="3" s="1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G57" i="3"/>
  <c r="AI57" i="3"/>
  <c r="AK57" i="3"/>
  <c r="BB57" i="3" s="1"/>
  <c r="AQ57" i="3"/>
  <c r="BH57" i="3" s="1"/>
  <c r="AY57" i="3"/>
  <c r="BP57" i="3" s="1"/>
  <c r="Q58" i="3"/>
  <c r="R58" i="3"/>
  <c r="S58" i="3"/>
  <c r="T58" i="3"/>
  <c r="U58" i="3"/>
  <c r="AM60" i="3" s="1"/>
  <c r="BD60" i="3" s="1"/>
  <c r="V58" i="3"/>
  <c r="W58" i="3"/>
  <c r="X58" i="3"/>
  <c r="AP61" i="3" s="1"/>
  <c r="BG61" i="3" s="1"/>
  <c r="Y58" i="3"/>
  <c r="Z58" i="3"/>
  <c r="AA58" i="3"/>
  <c r="AB58" i="3"/>
  <c r="AC58" i="3"/>
  <c r="AU60" i="3" s="1"/>
  <c r="BL60" i="3" s="1"/>
  <c r="AD58" i="3"/>
  <c r="AE58" i="3"/>
  <c r="AG58" i="3"/>
  <c r="AI58" i="3"/>
  <c r="AN58" i="3"/>
  <c r="BE58" i="3" s="1"/>
  <c r="AP58" i="3"/>
  <c r="AV58" i="3"/>
  <c r="BM58" i="3" s="1"/>
  <c r="BG58" i="3"/>
  <c r="BL58" i="3"/>
  <c r="Q59" i="3"/>
  <c r="R59" i="3"/>
  <c r="S59" i="3"/>
  <c r="AK60" i="3" s="1"/>
  <c r="BB60" i="3" s="1"/>
  <c r="T59" i="3"/>
  <c r="U59" i="3"/>
  <c r="V59" i="3"/>
  <c r="W59" i="3"/>
  <c r="X59" i="3"/>
  <c r="Y59" i="3"/>
  <c r="Z59" i="3"/>
  <c r="AA59" i="3"/>
  <c r="AS65" i="3" s="1"/>
  <c r="BJ65" i="3" s="1"/>
  <c r="AB59" i="3"/>
  <c r="AC59" i="3"/>
  <c r="AU62" i="3" s="1"/>
  <c r="BL62" i="3" s="1"/>
  <c r="AD59" i="3"/>
  <c r="AE59" i="3"/>
  <c r="AG59" i="3"/>
  <c r="AI59" i="3"/>
  <c r="AM59" i="3"/>
  <c r="AR59" i="3"/>
  <c r="AU59" i="3"/>
  <c r="AV59" i="3"/>
  <c r="BD59" i="3"/>
  <c r="BI59" i="3"/>
  <c r="BL59" i="3"/>
  <c r="BM59" i="3"/>
  <c r="Q60" i="3"/>
  <c r="R60" i="3"/>
  <c r="S60" i="3"/>
  <c r="AK66" i="3" s="1"/>
  <c r="BB66" i="3" s="1"/>
  <c r="T60" i="3"/>
  <c r="U60" i="3"/>
  <c r="V60" i="3"/>
  <c r="W60" i="3"/>
  <c r="X60" i="3"/>
  <c r="AP60" i="3" s="1"/>
  <c r="BG60" i="3" s="1"/>
  <c r="Y60" i="3"/>
  <c r="Z60" i="3"/>
  <c r="AR63" i="3" s="1"/>
  <c r="BI63" i="3" s="1"/>
  <c r="AA60" i="3"/>
  <c r="AB60" i="3"/>
  <c r="AC60" i="3"/>
  <c r="AD60" i="3"/>
  <c r="AE60" i="3"/>
  <c r="AG60" i="3"/>
  <c r="AI60" i="3"/>
  <c r="AO60" i="3"/>
  <c r="AR60" i="3"/>
  <c r="BI60" i="3" s="1"/>
  <c r="BF60" i="3"/>
  <c r="Q61" i="3"/>
  <c r="R61" i="3"/>
  <c r="S61" i="3"/>
  <c r="T61" i="3"/>
  <c r="U61" i="3"/>
  <c r="V61" i="3"/>
  <c r="W61" i="3"/>
  <c r="X61" i="3"/>
  <c r="Y61" i="3"/>
  <c r="Z61" i="3"/>
  <c r="AA61" i="3"/>
  <c r="AB61" i="3"/>
  <c r="AT63" i="3" s="1"/>
  <c r="BK63" i="3" s="1"/>
  <c r="AC61" i="3"/>
  <c r="AD61" i="3"/>
  <c r="AE61" i="3"/>
  <c r="AG61" i="3"/>
  <c r="AI61" i="3"/>
  <c r="AL61" i="3"/>
  <c r="AM61" i="3"/>
  <c r="BD61" i="3" s="1"/>
  <c r="AT61" i="3"/>
  <c r="BK61" i="3" s="1"/>
  <c r="AW61" i="3"/>
  <c r="BC61" i="3"/>
  <c r="BN61" i="3"/>
  <c r="Q62" i="3"/>
  <c r="R62" i="3"/>
  <c r="S62" i="3"/>
  <c r="T62" i="3"/>
  <c r="U62" i="3"/>
  <c r="AM66" i="3" s="1"/>
  <c r="V62" i="3"/>
  <c r="W62" i="3"/>
  <c r="X62" i="3"/>
  <c r="Y62" i="3"/>
  <c r="Z62" i="3"/>
  <c r="AA62" i="3"/>
  <c r="AB62" i="3"/>
  <c r="AT62" i="3" s="1"/>
  <c r="BK62" i="3" s="1"/>
  <c r="AC62" i="3"/>
  <c r="AU66" i="3" s="1"/>
  <c r="AD62" i="3"/>
  <c r="AE62" i="3"/>
  <c r="AG62" i="3"/>
  <c r="AI62" i="3"/>
  <c r="AQ62" i="3"/>
  <c r="BH62" i="3" s="1"/>
  <c r="AR62" i="3"/>
  <c r="BI62" i="3" s="1"/>
  <c r="Q63" i="3"/>
  <c r="R63" i="3"/>
  <c r="S63" i="3"/>
  <c r="T63" i="3"/>
  <c r="AL63" i="3" s="1"/>
  <c r="BC63" i="3" s="1"/>
  <c r="U63" i="3"/>
  <c r="V63" i="3"/>
  <c r="W63" i="3"/>
  <c r="X63" i="3"/>
  <c r="Y63" i="3"/>
  <c r="AQ68" i="3" s="1"/>
  <c r="BH68" i="3" s="1"/>
  <c r="Z63" i="3"/>
  <c r="AA63" i="3"/>
  <c r="AB63" i="3"/>
  <c r="AT64" i="3" s="1"/>
  <c r="BK64" i="3" s="1"/>
  <c r="AC63" i="3"/>
  <c r="AD63" i="3"/>
  <c r="AE63" i="3"/>
  <c r="AG63" i="3"/>
  <c r="AI63" i="3"/>
  <c r="AQ63" i="3"/>
  <c r="BH63" i="3" s="1"/>
  <c r="AY63" i="3"/>
  <c r="BP63" i="3" s="1"/>
  <c r="Q64" i="3"/>
  <c r="R64" i="3"/>
  <c r="S64" i="3"/>
  <c r="AK67" i="3" s="1"/>
  <c r="BB67" i="3" s="1"/>
  <c r="T64" i="3"/>
  <c r="U64" i="3"/>
  <c r="V64" i="3"/>
  <c r="W64" i="3"/>
  <c r="X64" i="3"/>
  <c r="Y64" i="3"/>
  <c r="Z64" i="3"/>
  <c r="AA64" i="3"/>
  <c r="AS67" i="3" s="1"/>
  <c r="BJ67" i="3" s="1"/>
  <c r="AB64" i="3"/>
  <c r="AC64" i="3"/>
  <c r="AD64" i="3"/>
  <c r="AE64" i="3"/>
  <c r="AG64" i="3"/>
  <c r="AI64" i="3"/>
  <c r="AK64" i="3"/>
  <c r="AN64" i="3"/>
  <c r="BE64" i="3" s="1"/>
  <c r="AQ64" i="3"/>
  <c r="BB64" i="3"/>
  <c r="BH64" i="3"/>
  <c r="Q65" i="3"/>
  <c r="R65" i="3"/>
  <c r="S65" i="3"/>
  <c r="AK69" i="3" s="1"/>
  <c r="BB69" i="3" s="1"/>
  <c r="T65" i="3"/>
  <c r="U65" i="3"/>
  <c r="V65" i="3"/>
  <c r="W65" i="3"/>
  <c r="X65" i="3"/>
  <c r="Y65" i="3"/>
  <c r="Z65" i="3"/>
  <c r="AA65" i="3"/>
  <c r="AS69" i="3" s="1"/>
  <c r="BJ69" i="3" s="1"/>
  <c r="AB65" i="3"/>
  <c r="AC65" i="3"/>
  <c r="AD65" i="3"/>
  <c r="AE65" i="3"/>
  <c r="AG65" i="3"/>
  <c r="AI65" i="3"/>
  <c r="AK65" i="3"/>
  <c r="AM65" i="3"/>
  <c r="BD65" i="3" s="1"/>
  <c r="AQ65" i="3"/>
  <c r="BH65" i="3" s="1"/>
  <c r="AU65" i="3"/>
  <c r="BL65" i="3" s="1"/>
  <c r="BB65" i="3"/>
  <c r="Q66" i="3"/>
  <c r="R66" i="3"/>
  <c r="S66" i="3"/>
  <c r="T66" i="3"/>
  <c r="U66" i="3"/>
  <c r="AM69" i="3" s="1"/>
  <c r="BD69" i="3" s="1"/>
  <c r="V66" i="3"/>
  <c r="W66" i="3"/>
  <c r="X66" i="3"/>
  <c r="Y66" i="3"/>
  <c r="Z66" i="3"/>
  <c r="AA66" i="3"/>
  <c r="AB66" i="3"/>
  <c r="AC66" i="3"/>
  <c r="AU69" i="3" s="1"/>
  <c r="BL69" i="3" s="1"/>
  <c r="AD66" i="3"/>
  <c r="AE66" i="3"/>
  <c r="AG66" i="3"/>
  <c r="AI66" i="3"/>
  <c r="AQ66" i="3"/>
  <c r="BH66" i="3" s="1"/>
  <c r="AS66" i="3"/>
  <c r="BJ66" i="3" s="1"/>
  <c r="BD66" i="3"/>
  <c r="BL66" i="3"/>
  <c r="Q67" i="3"/>
  <c r="R67" i="3"/>
  <c r="S67" i="3"/>
  <c r="T67" i="3"/>
  <c r="U67" i="3"/>
  <c r="AM68" i="3" s="1"/>
  <c r="BD68" i="3" s="1"/>
  <c r="V67" i="3"/>
  <c r="W67" i="3"/>
  <c r="X67" i="3"/>
  <c r="Y67" i="3"/>
  <c r="Z67" i="3"/>
  <c r="AR73" i="3" s="1"/>
  <c r="BI73" i="3" s="1"/>
  <c r="AA67" i="3"/>
  <c r="AB67" i="3"/>
  <c r="AC67" i="3"/>
  <c r="AU68" i="3" s="1"/>
  <c r="BL68" i="3" s="1"/>
  <c r="AD67" i="3"/>
  <c r="AE67" i="3"/>
  <c r="AG67" i="3"/>
  <c r="AI67" i="3"/>
  <c r="AM67" i="3"/>
  <c r="AQ67" i="3"/>
  <c r="AR67" i="3"/>
  <c r="BI67" i="3" s="1"/>
  <c r="AU67" i="3"/>
  <c r="AX67" i="3"/>
  <c r="BO67" i="3" s="1"/>
  <c r="BD67" i="3"/>
  <c r="BH67" i="3"/>
  <c r="BL67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G68" i="3"/>
  <c r="AI68" i="3"/>
  <c r="AL68" i="3"/>
  <c r="AT68" i="3"/>
  <c r="BC68" i="3"/>
  <c r="BK68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G69" i="3"/>
  <c r="AI69" i="3"/>
  <c r="AQ69" i="3"/>
  <c r="AT69" i="3"/>
  <c r="BH69" i="3"/>
  <c r="BK69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G70" i="3"/>
  <c r="AI70" i="3"/>
  <c r="AL70" i="3"/>
  <c r="AN70" i="3"/>
  <c r="AQ70" i="3"/>
  <c r="BH70" i="3" s="1"/>
  <c r="AV70" i="3"/>
  <c r="AY70" i="3"/>
  <c r="BC70" i="3"/>
  <c r="BE70" i="3"/>
  <c r="BM70" i="3"/>
  <c r="BP70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V71" i="3" s="1"/>
  <c r="BM71" i="3" s="1"/>
  <c r="AE71" i="3"/>
  <c r="AG71" i="3"/>
  <c r="AI71" i="3"/>
  <c r="AK71" i="3"/>
  <c r="AS71" i="3"/>
  <c r="AY71" i="3"/>
  <c r="BB71" i="3"/>
  <c r="BJ71" i="3"/>
  <c r="BP71" i="3"/>
  <c r="Q72" i="3"/>
  <c r="R72" i="3"/>
  <c r="S72" i="3"/>
  <c r="AK73" i="3" s="1"/>
  <c r="BB73" i="3" s="1"/>
  <c r="T72" i="3"/>
  <c r="U72" i="3"/>
  <c r="V72" i="3"/>
  <c r="AN72" i="3" s="1"/>
  <c r="BE72" i="3" s="1"/>
  <c r="W72" i="3"/>
  <c r="X72" i="3"/>
  <c r="Y72" i="3"/>
  <c r="Z72" i="3"/>
  <c r="AA72" i="3"/>
  <c r="AS74" i="3" s="1"/>
  <c r="BJ74" i="3" s="1"/>
  <c r="AB72" i="3"/>
  <c r="AC72" i="3"/>
  <c r="AD72" i="3"/>
  <c r="AV73" i="3" s="1"/>
  <c r="BM73" i="3" s="1"/>
  <c r="AE72" i="3"/>
  <c r="AG72" i="3"/>
  <c r="AI72" i="3"/>
  <c r="AP72" i="3"/>
  <c r="AV72" i="3"/>
  <c r="AY72" i="3"/>
  <c r="BG72" i="3"/>
  <c r="BM72" i="3"/>
  <c r="BP72" i="3"/>
  <c r="Q73" i="3"/>
  <c r="R73" i="3"/>
  <c r="S73" i="3"/>
  <c r="T73" i="3"/>
  <c r="U73" i="3"/>
  <c r="V73" i="3"/>
  <c r="W73" i="3"/>
  <c r="X73" i="3"/>
  <c r="AP75" i="3" s="1"/>
  <c r="BG75" i="3" s="1"/>
  <c r="Y73" i="3"/>
  <c r="Z73" i="3"/>
  <c r="AA73" i="3"/>
  <c r="AB73" i="3"/>
  <c r="AC73" i="3"/>
  <c r="AD73" i="3"/>
  <c r="AE73" i="3"/>
  <c r="AG73" i="3"/>
  <c r="AI73" i="3"/>
  <c r="AM73" i="3"/>
  <c r="AN73" i="3"/>
  <c r="AP73" i="3"/>
  <c r="BG73" i="3" s="1"/>
  <c r="AU73" i="3"/>
  <c r="BD73" i="3"/>
  <c r="BE73" i="3"/>
  <c r="BL73" i="3"/>
  <c r="Q74" i="3"/>
  <c r="R74" i="3"/>
  <c r="S74" i="3"/>
  <c r="T74" i="3"/>
  <c r="U74" i="3"/>
  <c r="V74" i="3"/>
  <c r="W74" i="3"/>
  <c r="X74" i="3"/>
  <c r="AP74" i="3" s="1"/>
  <c r="BG74" i="3" s="1"/>
  <c r="Y74" i="3"/>
  <c r="Z74" i="3"/>
  <c r="AA74" i="3"/>
  <c r="AB74" i="3"/>
  <c r="AC74" i="3"/>
  <c r="AU74" i="3" s="1"/>
  <c r="BL74" i="3" s="1"/>
  <c r="AD74" i="3"/>
  <c r="AE74" i="3"/>
  <c r="AG74" i="3"/>
  <c r="AI74" i="3"/>
  <c r="AR74" i="3"/>
  <c r="BI74" i="3"/>
  <c r="Q75" i="3"/>
  <c r="R75" i="3"/>
  <c r="S75" i="3"/>
  <c r="T75" i="3"/>
  <c r="U75" i="3"/>
  <c r="V75" i="3"/>
  <c r="W75" i="3"/>
  <c r="X75" i="3"/>
  <c r="Y75" i="3"/>
  <c r="Z75" i="3"/>
  <c r="AR75" i="3" s="1"/>
  <c r="BI75" i="3" s="1"/>
  <c r="AA75" i="3"/>
  <c r="AB75" i="3"/>
  <c r="AC75" i="3"/>
  <c r="AD75" i="3"/>
  <c r="AE75" i="3"/>
  <c r="AG75" i="3"/>
  <c r="AI75" i="3"/>
  <c r="AU75" i="3"/>
  <c r="BL75" i="3"/>
  <c r="Q76" i="3"/>
  <c r="R76" i="3"/>
  <c r="S76" i="3"/>
  <c r="T76" i="3"/>
  <c r="AL79" i="3" s="1"/>
  <c r="BC79" i="3" s="1"/>
  <c r="U76" i="3"/>
  <c r="V76" i="3"/>
  <c r="W76" i="3"/>
  <c r="X76" i="3"/>
  <c r="Y76" i="3"/>
  <c r="Z76" i="3"/>
  <c r="AA76" i="3"/>
  <c r="AB76" i="3"/>
  <c r="AT76" i="3" s="1"/>
  <c r="BK76" i="3" s="1"/>
  <c r="AC76" i="3"/>
  <c r="AD76" i="3"/>
  <c r="AE76" i="3"/>
  <c r="AG76" i="3"/>
  <c r="AI76" i="3"/>
  <c r="AR76" i="3"/>
  <c r="BI76" i="3" s="1"/>
  <c r="Q77" i="3"/>
  <c r="R77" i="3"/>
  <c r="S77" i="3"/>
  <c r="T77" i="3"/>
  <c r="U77" i="3"/>
  <c r="V77" i="3"/>
  <c r="W77" i="3"/>
  <c r="X77" i="3"/>
  <c r="Y77" i="3"/>
  <c r="Z77" i="3"/>
  <c r="AA77" i="3"/>
  <c r="AS79" i="3" s="1"/>
  <c r="AB77" i="3"/>
  <c r="AC77" i="3"/>
  <c r="AD77" i="3"/>
  <c r="AE77" i="3"/>
  <c r="AG77" i="3"/>
  <c r="AI77" i="3"/>
  <c r="AK77" i="3"/>
  <c r="AQ77" i="3"/>
  <c r="BH77" i="3" s="1"/>
  <c r="AR77" i="3"/>
  <c r="BI77" i="3" s="1"/>
  <c r="BB77" i="3"/>
  <c r="Q78" i="3"/>
  <c r="R78" i="3"/>
  <c r="S78" i="3"/>
  <c r="T78" i="3"/>
  <c r="U78" i="3"/>
  <c r="V78" i="3"/>
  <c r="W78" i="3"/>
  <c r="X78" i="3"/>
  <c r="Y78" i="3"/>
  <c r="AQ78" i="3" s="1"/>
  <c r="BH78" i="3" s="1"/>
  <c r="Z78" i="3"/>
  <c r="AA78" i="3"/>
  <c r="AB78" i="3"/>
  <c r="AC78" i="3"/>
  <c r="AD78" i="3"/>
  <c r="AE78" i="3"/>
  <c r="AG78" i="3"/>
  <c r="AI78" i="3"/>
  <c r="AP78" i="3"/>
  <c r="BG78" i="3" s="1"/>
  <c r="AY78" i="3"/>
  <c r="BP78" i="3" s="1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G79" i="3"/>
  <c r="AI79" i="3"/>
  <c r="AR79" i="3"/>
  <c r="BI79" i="3" s="1"/>
  <c r="AY79" i="3"/>
  <c r="BP79" i="3" s="1"/>
  <c r="BJ79" i="3"/>
  <c r="Q80" i="3"/>
  <c r="R80" i="3"/>
  <c r="S80" i="3"/>
  <c r="T80" i="3"/>
  <c r="U80" i="3"/>
  <c r="V80" i="3"/>
  <c r="W80" i="3"/>
  <c r="AO84" i="3" s="1"/>
  <c r="BF84" i="3" s="1"/>
  <c r="X80" i="3"/>
  <c r="Y80" i="3"/>
  <c r="Z80" i="3"/>
  <c r="AR80" i="3" s="1"/>
  <c r="AA80" i="3"/>
  <c r="AS80" i="3" s="1"/>
  <c r="BJ80" i="3" s="1"/>
  <c r="AB80" i="3"/>
  <c r="AC80" i="3"/>
  <c r="AD80" i="3"/>
  <c r="AE80" i="3"/>
  <c r="AW84" i="3" s="1"/>
  <c r="BN84" i="3" s="1"/>
  <c r="AG80" i="3"/>
  <c r="AI80" i="3"/>
  <c r="AK80" i="3"/>
  <c r="BB80" i="3" s="1"/>
  <c r="AL80" i="3"/>
  <c r="BC80" i="3" s="1"/>
  <c r="AT80" i="3"/>
  <c r="BK80" i="3" s="1"/>
  <c r="BI80" i="3"/>
  <c r="Q81" i="3"/>
  <c r="R81" i="3"/>
  <c r="S81" i="3"/>
  <c r="T81" i="3"/>
  <c r="U81" i="3"/>
  <c r="V81" i="3"/>
  <c r="W81" i="3"/>
  <c r="X81" i="3"/>
  <c r="Y81" i="3"/>
  <c r="Z81" i="3"/>
  <c r="AR83" i="3" s="1"/>
  <c r="BI83" i="3" s="1"/>
  <c r="AA81" i="3"/>
  <c r="AS83" i="3" s="1"/>
  <c r="BJ83" i="3" s="1"/>
  <c r="AB81" i="3"/>
  <c r="AC81" i="3"/>
  <c r="AD81" i="3"/>
  <c r="AE81" i="3"/>
  <c r="AG81" i="3"/>
  <c r="AI81" i="3"/>
  <c r="AK81" i="3"/>
  <c r="AR81" i="3"/>
  <c r="AS81" i="3"/>
  <c r="BB81" i="3"/>
  <c r="BI81" i="3"/>
  <c r="BJ81" i="3"/>
  <c r="Q82" i="3"/>
  <c r="R82" i="3"/>
  <c r="S82" i="3"/>
  <c r="AK84" i="3" s="1"/>
  <c r="BB84" i="3" s="1"/>
  <c r="T82" i="3"/>
  <c r="U82" i="3"/>
  <c r="V82" i="3"/>
  <c r="W82" i="3"/>
  <c r="X82" i="3"/>
  <c r="Y82" i="3"/>
  <c r="Z82" i="3"/>
  <c r="AA82" i="3"/>
  <c r="AS84" i="3" s="1"/>
  <c r="BJ84" i="3" s="1"/>
  <c r="AB82" i="3"/>
  <c r="AC82" i="3"/>
  <c r="AD82" i="3"/>
  <c r="AE82" i="3"/>
  <c r="AG82" i="3"/>
  <c r="AI82" i="3"/>
  <c r="AK82" i="3"/>
  <c r="AS82" i="3"/>
  <c r="AT82" i="3"/>
  <c r="BK82" i="3" s="1"/>
  <c r="BB82" i="3"/>
  <c r="BJ82" i="3"/>
  <c r="Q83" i="3"/>
  <c r="R83" i="3"/>
  <c r="S83" i="3"/>
  <c r="T83" i="3"/>
  <c r="U83" i="3"/>
  <c r="AM85" i="3" s="1"/>
  <c r="BD85" i="3" s="1"/>
  <c r="V83" i="3"/>
  <c r="W83" i="3"/>
  <c r="X83" i="3"/>
  <c r="Y83" i="3"/>
  <c r="Z83" i="3"/>
  <c r="AA83" i="3"/>
  <c r="AB83" i="3"/>
  <c r="AC83" i="3"/>
  <c r="AU85" i="3" s="1"/>
  <c r="BL85" i="3" s="1"/>
  <c r="AD83" i="3"/>
  <c r="AE83" i="3"/>
  <c r="AG83" i="3"/>
  <c r="AI83" i="3"/>
  <c r="AM83" i="3"/>
  <c r="AU83" i="3"/>
  <c r="AY83" i="3"/>
  <c r="BP83" i="3" s="1"/>
  <c r="BD83" i="3"/>
  <c r="BL83" i="3"/>
  <c r="Q84" i="3"/>
  <c r="R84" i="3"/>
  <c r="S84" i="3"/>
  <c r="T84" i="3"/>
  <c r="U84" i="3"/>
  <c r="V84" i="3"/>
  <c r="W84" i="3"/>
  <c r="X84" i="3"/>
  <c r="Y84" i="3"/>
  <c r="Z84" i="3"/>
  <c r="AR86" i="3" s="1"/>
  <c r="BI86" i="3" s="1"/>
  <c r="AA84" i="3"/>
  <c r="AB84" i="3"/>
  <c r="AC84" i="3"/>
  <c r="AD84" i="3"/>
  <c r="AE84" i="3"/>
  <c r="AG84" i="3"/>
  <c r="AI84" i="3"/>
  <c r="AM84" i="3"/>
  <c r="AR84" i="3"/>
  <c r="AU84" i="3"/>
  <c r="AV84" i="3"/>
  <c r="BM84" i="3" s="1"/>
  <c r="BD84" i="3"/>
  <c r="BI84" i="3"/>
  <c r="BL84" i="3"/>
  <c r="Q85" i="3"/>
  <c r="R85" i="3"/>
  <c r="S85" i="3"/>
  <c r="T85" i="3"/>
  <c r="U85" i="3"/>
  <c r="V85" i="3"/>
  <c r="W85" i="3"/>
  <c r="AO88" i="3" s="1"/>
  <c r="BF88" i="3" s="1"/>
  <c r="X85" i="3"/>
  <c r="Y85" i="3"/>
  <c r="Z85" i="3"/>
  <c r="AA85" i="3"/>
  <c r="AS85" i="3" s="1"/>
  <c r="BJ85" i="3" s="1"/>
  <c r="AB85" i="3"/>
  <c r="AC85" i="3"/>
  <c r="AD85" i="3"/>
  <c r="AE85" i="3"/>
  <c r="AW88" i="3" s="1"/>
  <c r="BN88" i="3" s="1"/>
  <c r="AG85" i="3"/>
  <c r="AI85" i="3"/>
  <c r="AR85" i="3"/>
  <c r="BI85" i="3"/>
  <c r="Q86" i="3"/>
  <c r="R86" i="3"/>
  <c r="S86" i="3"/>
  <c r="T86" i="3"/>
  <c r="AL89" i="3" s="1"/>
  <c r="BC89" i="3" s="1"/>
  <c r="U86" i="3"/>
  <c r="V86" i="3"/>
  <c r="W86" i="3"/>
  <c r="X86" i="3"/>
  <c r="Y86" i="3"/>
  <c r="Z86" i="3"/>
  <c r="AA86" i="3"/>
  <c r="AB86" i="3"/>
  <c r="AT89" i="3" s="1"/>
  <c r="BK89" i="3" s="1"/>
  <c r="AC86" i="3"/>
  <c r="AD86" i="3"/>
  <c r="AE86" i="3"/>
  <c r="AG86" i="3"/>
  <c r="AI86" i="3"/>
  <c r="Q87" i="3"/>
  <c r="R87" i="3"/>
  <c r="S87" i="3"/>
  <c r="T87" i="3"/>
  <c r="U87" i="3"/>
  <c r="V87" i="3"/>
  <c r="W87" i="3"/>
  <c r="X87" i="3"/>
  <c r="Y87" i="3"/>
  <c r="AQ90" i="3" s="1"/>
  <c r="BH90" i="3" s="1"/>
  <c r="Z87" i="3"/>
  <c r="AA87" i="3"/>
  <c r="AB87" i="3"/>
  <c r="AC87" i="3"/>
  <c r="AD87" i="3"/>
  <c r="AE87" i="3"/>
  <c r="AG87" i="3"/>
  <c r="AI87" i="3"/>
  <c r="AM87" i="3"/>
  <c r="BD87" i="3" s="1"/>
  <c r="AU87" i="3"/>
  <c r="BL87" i="3" s="1"/>
  <c r="Q88" i="3"/>
  <c r="R88" i="3"/>
  <c r="S88" i="3"/>
  <c r="T88" i="3"/>
  <c r="U88" i="3"/>
  <c r="V88" i="3"/>
  <c r="AN91" i="3" s="1"/>
  <c r="BE91" i="3" s="1"/>
  <c r="W88" i="3"/>
  <c r="X88" i="3"/>
  <c r="Y88" i="3"/>
  <c r="Z88" i="3"/>
  <c r="AA88" i="3"/>
  <c r="AB88" i="3"/>
  <c r="AC88" i="3"/>
  <c r="AD88" i="3"/>
  <c r="AV91" i="3" s="1"/>
  <c r="BM91" i="3" s="1"/>
  <c r="AE88" i="3"/>
  <c r="AG88" i="3"/>
  <c r="AI88" i="3"/>
  <c r="AR88" i="3"/>
  <c r="BI88" i="3" s="1"/>
  <c r="AX88" i="3"/>
  <c r="BO88" i="3" s="1"/>
  <c r="Q89" i="3"/>
  <c r="R89" i="3"/>
  <c r="S89" i="3"/>
  <c r="T89" i="3"/>
  <c r="U89" i="3"/>
  <c r="V89" i="3"/>
  <c r="W89" i="3"/>
  <c r="X89" i="3"/>
  <c r="Y89" i="3"/>
  <c r="Z89" i="3"/>
  <c r="AA89" i="3"/>
  <c r="AS92" i="3" s="1"/>
  <c r="BJ92" i="3" s="1"/>
  <c r="AB89" i="3"/>
  <c r="AC89" i="3"/>
  <c r="AD89" i="3"/>
  <c r="AE89" i="3"/>
  <c r="AG89" i="3"/>
  <c r="AI89" i="3"/>
  <c r="AO89" i="3"/>
  <c r="BF89" i="3" s="1"/>
  <c r="Q90" i="3"/>
  <c r="R90" i="3"/>
  <c r="S90" i="3"/>
  <c r="T90" i="3"/>
  <c r="U90" i="3"/>
  <c r="V90" i="3"/>
  <c r="W90" i="3"/>
  <c r="X90" i="3"/>
  <c r="AP93" i="3" s="1"/>
  <c r="BG93" i="3" s="1"/>
  <c r="Y90" i="3"/>
  <c r="Z90" i="3"/>
  <c r="AA90" i="3"/>
  <c r="AB90" i="3"/>
  <c r="AC90" i="3"/>
  <c r="AD90" i="3"/>
  <c r="AE90" i="3"/>
  <c r="AG90" i="3"/>
  <c r="AY94" i="3" s="1"/>
  <c r="BP94" i="3" s="1"/>
  <c r="AI90" i="3"/>
  <c r="AT90" i="3"/>
  <c r="BK90" i="3"/>
  <c r="Q91" i="3"/>
  <c r="R91" i="3"/>
  <c r="S91" i="3"/>
  <c r="T91" i="3"/>
  <c r="U91" i="3"/>
  <c r="AM94" i="3" s="1"/>
  <c r="BD94" i="3" s="1"/>
  <c r="V91" i="3"/>
  <c r="W91" i="3"/>
  <c r="X91" i="3"/>
  <c r="Y91" i="3"/>
  <c r="Z91" i="3"/>
  <c r="AA91" i="3"/>
  <c r="AB91" i="3"/>
  <c r="AC91" i="3"/>
  <c r="AU94" i="3" s="1"/>
  <c r="BL94" i="3" s="1"/>
  <c r="AD91" i="3"/>
  <c r="AE91" i="3"/>
  <c r="AG91" i="3"/>
  <c r="AY93" i="3" s="1"/>
  <c r="BP93" i="3" s="1"/>
  <c r="AI91" i="3"/>
  <c r="AQ91" i="3"/>
  <c r="BH91" i="3" s="1"/>
  <c r="AY91" i="3"/>
  <c r="BP91" i="3" s="1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G92" i="3"/>
  <c r="AI92" i="3"/>
  <c r="AN92" i="3"/>
  <c r="BE92" i="3" s="1"/>
  <c r="AY92" i="3"/>
  <c r="BP92" i="3"/>
  <c r="Q93" i="3"/>
  <c r="R93" i="3"/>
  <c r="S93" i="3"/>
  <c r="T93" i="3"/>
  <c r="U93" i="3"/>
  <c r="V93" i="3"/>
  <c r="AN97" i="3" s="1"/>
  <c r="BE97" i="3" s="1"/>
  <c r="W93" i="3"/>
  <c r="X93" i="3"/>
  <c r="Y93" i="3"/>
  <c r="Z93" i="3"/>
  <c r="AA93" i="3"/>
  <c r="AB93" i="3"/>
  <c r="AC93" i="3"/>
  <c r="AD93" i="3"/>
  <c r="AE93" i="3"/>
  <c r="AG93" i="3"/>
  <c r="AI93" i="3"/>
  <c r="AN93" i="3"/>
  <c r="BE93" i="3" s="1"/>
  <c r="AV93" i="3"/>
  <c r="BM93" i="3" s="1"/>
  <c r="Q94" i="3"/>
  <c r="R94" i="3"/>
  <c r="S94" i="3"/>
  <c r="AK100" i="3" s="1"/>
  <c r="BB100" i="3" s="1"/>
  <c r="T94" i="3"/>
  <c r="U94" i="3"/>
  <c r="V94" i="3"/>
  <c r="W94" i="3"/>
  <c r="AO96" i="3" s="1"/>
  <c r="BF96" i="3" s="1"/>
  <c r="X94" i="3"/>
  <c r="Y94" i="3"/>
  <c r="Z94" i="3"/>
  <c r="AA94" i="3"/>
  <c r="AS100" i="3" s="1"/>
  <c r="BJ100" i="3" s="1"/>
  <c r="AB94" i="3"/>
  <c r="AC94" i="3"/>
  <c r="AD94" i="3"/>
  <c r="AE94" i="3"/>
  <c r="AW96" i="3" s="1"/>
  <c r="BN96" i="3" s="1"/>
  <c r="AG94" i="3"/>
  <c r="AI94" i="3"/>
  <c r="AL94" i="3"/>
  <c r="BC94" i="3" s="1"/>
  <c r="AT94" i="3"/>
  <c r="AW94" i="3"/>
  <c r="BK94" i="3"/>
  <c r="BN94" i="3"/>
  <c r="Q95" i="3"/>
  <c r="R95" i="3"/>
  <c r="S95" i="3"/>
  <c r="T95" i="3"/>
  <c r="U95" i="3"/>
  <c r="AM96" i="3" s="1"/>
  <c r="BD96" i="3" s="1"/>
  <c r="V95" i="3"/>
  <c r="W95" i="3"/>
  <c r="X95" i="3"/>
  <c r="Y95" i="3"/>
  <c r="Z95" i="3"/>
  <c r="AA95" i="3"/>
  <c r="AB95" i="3"/>
  <c r="AC95" i="3"/>
  <c r="AU95" i="3" s="1"/>
  <c r="BL95" i="3" s="1"/>
  <c r="AD95" i="3"/>
  <c r="AE95" i="3"/>
  <c r="AG95" i="3"/>
  <c r="AI95" i="3"/>
  <c r="AP95" i="3"/>
  <c r="AQ95" i="3"/>
  <c r="AT95" i="3"/>
  <c r="BK95" i="3" s="1"/>
  <c r="BG95" i="3"/>
  <c r="BH95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G96" i="3"/>
  <c r="AI96" i="3"/>
  <c r="AV96" i="3"/>
  <c r="AY96" i="3"/>
  <c r="BP96" i="3" s="1"/>
  <c r="BM96" i="3"/>
  <c r="Q97" i="3"/>
  <c r="R97" i="3"/>
  <c r="S97" i="3"/>
  <c r="T97" i="3"/>
  <c r="AL101" i="3" s="1"/>
  <c r="BC101" i="3" s="1"/>
  <c r="U97" i="3"/>
  <c r="V97" i="3"/>
  <c r="W97" i="3"/>
  <c r="X97" i="3"/>
  <c r="Y97" i="3"/>
  <c r="Z97" i="3"/>
  <c r="AA97" i="3"/>
  <c r="AB97" i="3"/>
  <c r="AT101" i="3" s="1"/>
  <c r="BK101" i="3" s="1"/>
  <c r="AC97" i="3"/>
  <c r="AD97" i="3"/>
  <c r="AE97" i="3"/>
  <c r="AW97" i="3" s="1"/>
  <c r="BN97" i="3" s="1"/>
  <c r="AG97" i="3"/>
  <c r="AI97" i="3"/>
  <c r="AL97" i="3"/>
  <c r="BC97" i="3" s="1"/>
  <c r="AO97" i="3"/>
  <c r="BF97" i="3" s="1"/>
  <c r="AV97" i="3"/>
  <c r="BM97" i="3" s="1"/>
  <c r="AY97" i="3"/>
  <c r="BP97" i="3" s="1"/>
  <c r="Q98" i="3"/>
  <c r="R98" i="3"/>
  <c r="S98" i="3"/>
  <c r="AK102" i="3" s="1"/>
  <c r="BB102" i="3" s="1"/>
  <c r="T98" i="3"/>
  <c r="U98" i="3"/>
  <c r="V98" i="3"/>
  <c r="W98" i="3"/>
  <c r="AO100" i="3" s="1"/>
  <c r="BF100" i="3" s="1"/>
  <c r="X98" i="3"/>
  <c r="Y98" i="3"/>
  <c r="Z98" i="3"/>
  <c r="AA98" i="3"/>
  <c r="AS102" i="3" s="1"/>
  <c r="BJ102" i="3" s="1"/>
  <c r="AB98" i="3"/>
  <c r="AC98" i="3"/>
  <c r="AD98" i="3"/>
  <c r="AE98" i="3"/>
  <c r="AW100" i="3" s="1"/>
  <c r="BN100" i="3" s="1"/>
  <c r="AG98" i="3"/>
  <c r="AI98" i="3"/>
  <c r="AL98" i="3"/>
  <c r="BC98" i="3" s="1"/>
  <c r="AN98" i="3"/>
  <c r="AO98" i="3"/>
  <c r="AP98" i="3"/>
  <c r="AT98" i="3"/>
  <c r="BK98" i="3" s="1"/>
  <c r="AV98" i="3"/>
  <c r="AW98" i="3"/>
  <c r="AY98" i="3"/>
  <c r="BE98" i="3"/>
  <c r="BF98" i="3"/>
  <c r="BG98" i="3"/>
  <c r="BM98" i="3"/>
  <c r="BN98" i="3"/>
  <c r="BP98" i="3"/>
  <c r="Q99" i="3"/>
  <c r="R99" i="3"/>
  <c r="S99" i="3"/>
  <c r="T99" i="3"/>
  <c r="U99" i="3"/>
  <c r="V99" i="3"/>
  <c r="W99" i="3"/>
  <c r="AO101" i="3" s="1"/>
  <c r="BF101" i="3" s="1"/>
  <c r="X99" i="3"/>
  <c r="AP100" i="3" s="1"/>
  <c r="BG100" i="3" s="1"/>
  <c r="Y99" i="3"/>
  <c r="Z99" i="3"/>
  <c r="AA99" i="3"/>
  <c r="AB99" i="3"/>
  <c r="AC99" i="3"/>
  <c r="AD99" i="3"/>
  <c r="AE99" i="3"/>
  <c r="AW101" i="3" s="1"/>
  <c r="BN101" i="3" s="1"/>
  <c r="AG99" i="3"/>
  <c r="AI99" i="3"/>
  <c r="AN99" i="3"/>
  <c r="AO99" i="3"/>
  <c r="AP99" i="3"/>
  <c r="AV99" i="3"/>
  <c r="AW99" i="3"/>
  <c r="AX99" i="3"/>
  <c r="BO99" i="3" s="1"/>
  <c r="AY99" i="3"/>
  <c r="BE99" i="3"/>
  <c r="BF99" i="3"/>
  <c r="BG99" i="3"/>
  <c r="BM99" i="3"/>
  <c r="BN99" i="3"/>
  <c r="BP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G100" i="3"/>
  <c r="AI100" i="3"/>
  <c r="Q101" i="3"/>
  <c r="R101" i="3"/>
  <c r="S101" i="3"/>
  <c r="T101" i="3"/>
  <c r="U101" i="3"/>
  <c r="V101" i="3"/>
  <c r="W101" i="3"/>
  <c r="X101" i="3"/>
  <c r="Y101" i="3"/>
  <c r="Z101" i="3"/>
  <c r="AR104" i="3" s="1"/>
  <c r="BI104" i="3" s="1"/>
  <c r="AA101" i="3"/>
  <c r="AB101" i="3"/>
  <c r="AC101" i="3"/>
  <c r="AD101" i="3"/>
  <c r="AE101" i="3"/>
  <c r="AG101" i="3"/>
  <c r="AI101" i="3"/>
  <c r="AK101" i="3"/>
  <c r="BB101" i="3" s="1"/>
  <c r="AS101" i="3"/>
  <c r="BJ101" i="3" s="1"/>
  <c r="AY101" i="3"/>
  <c r="BP101" i="3"/>
  <c r="Q102" i="3"/>
  <c r="R102" i="3"/>
  <c r="S102" i="3"/>
  <c r="T102" i="3"/>
  <c r="U102" i="3"/>
  <c r="V102" i="3"/>
  <c r="W102" i="3"/>
  <c r="AO103" i="3" s="1"/>
  <c r="BF103" i="3" s="1"/>
  <c r="X102" i="3"/>
  <c r="Y102" i="3"/>
  <c r="Z102" i="3"/>
  <c r="AA102" i="3"/>
  <c r="AB102" i="3"/>
  <c r="AC102" i="3"/>
  <c r="AD102" i="3"/>
  <c r="AE102" i="3"/>
  <c r="AW103" i="3" s="1"/>
  <c r="BN103" i="3" s="1"/>
  <c r="AG102" i="3"/>
  <c r="AI102" i="3"/>
  <c r="AO102" i="3"/>
  <c r="AW102" i="3"/>
  <c r="BF102" i="3"/>
  <c r="BN102" i="3"/>
  <c r="Q103" i="3"/>
  <c r="R103" i="3"/>
  <c r="S103" i="3"/>
  <c r="T103" i="3"/>
  <c r="AL106" i="3" s="1"/>
  <c r="BC106" i="3" s="1"/>
  <c r="U103" i="3"/>
  <c r="V103" i="3"/>
  <c r="W103" i="3"/>
  <c r="X103" i="3"/>
  <c r="Y103" i="3"/>
  <c r="Z103" i="3"/>
  <c r="AA103" i="3"/>
  <c r="AB103" i="3"/>
  <c r="AT106" i="3" s="1"/>
  <c r="BK106" i="3" s="1"/>
  <c r="AC103" i="3"/>
  <c r="AD103" i="3"/>
  <c r="AE103" i="3"/>
  <c r="AG103" i="3"/>
  <c r="AI103" i="3"/>
  <c r="AR103" i="3"/>
  <c r="AU103" i="3"/>
  <c r="BL103" i="3" s="1"/>
  <c r="BI103" i="3"/>
  <c r="Q104" i="3"/>
  <c r="R104" i="3"/>
  <c r="AI104" i="3"/>
  <c r="AO104" i="3"/>
  <c r="AW104" i="3"/>
  <c r="AX104" i="3"/>
  <c r="BO104" i="3" s="1"/>
  <c r="BF104" i="3"/>
  <c r="BN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G105" i="3"/>
  <c r="AI105" i="3"/>
  <c r="AL105" i="3"/>
  <c r="AM105" i="3"/>
  <c r="BD105" i="3" s="1"/>
  <c r="AR105" i="3"/>
  <c r="AT105" i="3"/>
  <c r="AU105" i="3"/>
  <c r="BL105" i="3" s="1"/>
  <c r="BC105" i="3"/>
  <c r="BI105" i="3"/>
  <c r="BK105" i="3"/>
  <c r="Q106" i="3"/>
  <c r="R106" i="3"/>
  <c r="S106" i="3"/>
  <c r="T106" i="3"/>
  <c r="U106" i="3"/>
  <c r="V106" i="3"/>
  <c r="W106" i="3"/>
  <c r="X106" i="3"/>
  <c r="Y106" i="3"/>
  <c r="AQ107" i="3" s="1"/>
  <c r="BH107" i="3" s="1"/>
  <c r="Z106" i="3"/>
  <c r="AA106" i="3"/>
  <c r="AB106" i="3"/>
  <c r="AC106" i="3"/>
  <c r="AD106" i="3"/>
  <c r="AE106" i="3"/>
  <c r="AG106" i="3"/>
  <c r="AI106" i="3"/>
  <c r="AO106" i="3"/>
  <c r="AQ106" i="3"/>
  <c r="AW106" i="3"/>
  <c r="AX106" i="3"/>
  <c r="BO106" i="3" s="1"/>
  <c r="BF106" i="3"/>
  <c r="BH106" i="3"/>
  <c r="BN106" i="3"/>
  <c r="Q107" i="3"/>
  <c r="R107" i="3"/>
  <c r="S107" i="3"/>
  <c r="T107" i="3"/>
  <c r="U107" i="3"/>
  <c r="V107" i="3"/>
  <c r="AN108" i="3" s="1"/>
  <c r="BE108" i="3" s="1"/>
  <c r="W107" i="3"/>
  <c r="X107" i="3"/>
  <c r="Y107" i="3"/>
  <c r="Z107" i="3"/>
  <c r="AA107" i="3"/>
  <c r="AB107" i="3"/>
  <c r="AC107" i="3"/>
  <c r="AD107" i="3"/>
  <c r="AV108" i="3" s="1"/>
  <c r="BM108" i="3" s="1"/>
  <c r="AE107" i="3"/>
  <c r="AG107" i="3"/>
  <c r="AI107" i="3"/>
  <c r="AN107" i="3"/>
  <c r="AO107" i="3"/>
  <c r="BF107" i="3" s="1"/>
  <c r="AV107" i="3"/>
  <c r="AW107" i="3"/>
  <c r="BN107" i="3" s="1"/>
  <c r="BE107" i="3"/>
  <c r="BM107" i="3"/>
  <c r="Q108" i="3"/>
  <c r="R108" i="3"/>
  <c r="S108" i="3"/>
  <c r="AK109" i="3" s="1"/>
  <c r="BB109" i="3" s="1"/>
  <c r="T108" i="3"/>
  <c r="U108" i="3"/>
  <c r="V108" i="3"/>
  <c r="W108" i="3"/>
  <c r="X108" i="3"/>
  <c r="Y108" i="3"/>
  <c r="Z108" i="3"/>
  <c r="AA108" i="3"/>
  <c r="AS109" i="3" s="1"/>
  <c r="BJ109" i="3" s="1"/>
  <c r="AB108" i="3"/>
  <c r="AT108" i="3" s="1"/>
  <c r="AC108" i="3"/>
  <c r="AD108" i="3"/>
  <c r="AE108" i="3"/>
  <c r="AG108" i="3"/>
  <c r="AI108" i="3"/>
  <c r="AK108" i="3"/>
  <c r="AL108" i="3"/>
  <c r="AQ108" i="3"/>
  <c r="AS108" i="3"/>
  <c r="BB108" i="3"/>
  <c r="BC108" i="3"/>
  <c r="BH108" i="3"/>
  <c r="BJ108" i="3"/>
  <c r="BK108" i="3"/>
  <c r="Q109" i="3"/>
  <c r="R109" i="3"/>
  <c r="S109" i="3"/>
  <c r="T109" i="3"/>
  <c r="U109" i="3"/>
  <c r="V109" i="3"/>
  <c r="W109" i="3"/>
  <c r="X109" i="3"/>
  <c r="AP110" i="3" s="1"/>
  <c r="BG110" i="3" s="1"/>
  <c r="Y109" i="3"/>
  <c r="Z109" i="3"/>
  <c r="AA109" i="3"/>
  <c r="AB109" i="3"/>
  <c r="AC109" i="3"/>
  <c r="AD109" i="3"/>
  <c r="AE109" i="3"/>
  <c r="AG109" i="3"/>
  <c r="AI109" i="3"/>
  <c r="AN109" i="3"/>
  <c r="AP109" i="3"/>
  <c r="AQ109" i="3"/>
  <c r="BH109" i="3" s="1"/>
  <c r="AV109" i="3"/>
  <c r="AY109" i="3"/>
  <c r="BE109" i="3"/>
  <c r="BG109" i="3"/>
  <c r="BM109" i="3"/>
  <c r="BP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G110" i="3"/>
  <c r="AI110" i="3"/>
  <c r="AK110" i="3"/>
  <c r="AS110" i="3"/>
  <c r="AX110" i="3"/>
  <c r="BO110" i="3" s="1"/>
  <c r="BB110" i="3"/>
  <c r="BJ110" i="3"/>
  <c r="Q111" i="3"/>
  <c r="R111" i="3"/>
  <c r="S111" i="3"/>
  <c r="T111" i="3"/>
  <c r="U111" i="3"/>
  <c r="V111" i="3"/>
  <c r="W111" i="3"/>
  <c r="X111" i="3"/>
  <c r="AP115" i="3" s="1"/>
  <c r="BG115" i="3" s="1"/>
  <c r="Y111" i="3"/>
  <c r="Z111" i="3"/>
  <c r="AA111" i="3"/>
  <c r="AS111" i="3" s="1"/>
  <c r="BJ111" i="3" s="1"/>
  <c r="AB111" i="3"/>
  <c r="AC111" i="3"/>
  <c r="AD111" i="3"/>
  <c r="AE111" i="3"/>
  <c r="AG111" i="3"/>
  <c r="AY115" i="3" s="1"/>
  <c r="BP115" i="3" s="1"/>
  <c r="AI111" i="3"/>
  <c r="AP111" i="3"/>
  <c r="AX111" i="3"/>
  <c r="BO111" i="3" s="1"/>
  <c r="BG111" i="3"/>
  <c r="Q112" i="3"/>
  <c r="R112" i="3"/>
  <c r="S112" i="3"/>
  <c r="T112" i="3"/>
  <c r="U112" i="3"/>
  <c r="V112" i="3"/>
  <c r="W112" i="3"/>
  <c r="X112" i="3"/>
  <c r="AP112" i="3" s="1"/>
  <c r="BG112" i="3" s="1"/>
  <c r="Y112" i="3"/>
  <c r="Z112" i="3"/>
  <c r="AA112" i="3"/>
  <c r="AB112" i="3"/>
  <c r="AC112" i="3"/>
  <c r="AD112" i="3"/>
  <c r="AE112" i="3"/>
  <c r="AG112" i="3"/>
  <c r="AI112" i="3"/>
  <c r="AM112" i="3"/>
  <c r="AU112" i="3"/>
  <c r="AX112" i="3"/>
  <c r="BO112" i="3" s="1"/>
  <c r="BD112" i="3"/>
  <c r="BL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G113" i="3"/>
  <c r="AI113" i="3"/>
  <c r="AR113" i="3"/>
  <c r="AU113" i="3"/>
  <c r="BL113" i="3" s="1"/>
  <c r="BI113" i="3"/>
  <c r="Q114" i="3"/>
  <c r="R114" i="3"/>
  <c r="S114" i="3"/>
  <c r="T114" i="3"/>
  <c r="U114" i="3"/>
  <c r="V114" i="3"/>
  <c r="W114" i="3"/>
  <c r="AO118" i="3" s="1"/>
  <c r="BF118" i="3" s="1"/>
  <c r="X114" i="3"/>
  <c r="Y114" i="3"/>
  <c r="Z114" i="3"/>
  <c r="AA114" i="3"/>
  <c r="AB114" i="3"/>
  <c r="AC114" i="3"/>
  <c r="AD114" i="3"/>
  <c r="AE114" i="3"/>
  <c r="AW118" i="3" s="1"/>
  <c r="BN118" i="3" s="1"/>
  <c r="AG114" i="3"/>
  <c r="AI114" i="3"/>
  <c r="AO114" i="3"/>
  <c r="AW114" i="3"/>
  <c r="AX114" i="3"/>
  <c r="BO114" i="3" s="1"/>
  <c r="BF114" i="3"/>
  <c r="BN114" i="3"/>
  <c r="Q115" i="3"/>
  <c r="R115" i="3"/>
  <c r="S115" i="3"/>
  <c r="T115" i="3"/>
  <c r="AL119" i="3" s="1"/>
  <c r="BC119" i="3" s="1"/>
  <c r="U115" i="3"/>
  <c r="V115" i="3"/>
  <c r="W115" i="3"/>
  <c r="X115" i="3"/>
  <c r="Y115" i="3"/>
  <c r="Z115" i="3"/>
  <c r="AA115" i="3"/>
  <c r="AB115" i="3"/>
  <c r="AT119" i="3" s="1"/>
  <c r="BK119" i="3" s="1"/>
  <c r="AC115" i="3"/>
  <c r="AD115" i="3"/>
  <c r="AE115" i="3"/>
  <c r="AG115" i="3"/>
  <c r="AI115" i="3"/>
  <c r="AL115" i="3"/>
  <c r="AO115" i="3"/>
  <c r="AT115" i="3"/>
  <c r="AW115" i="3"/>
  <c r="BN115" i="3" s="1"/>
  <c r="BC115" i="3"/>
  <c r="BF115" i="3"/>
  <c r="BK115" i="3"/>
  <c r="Q116" i="3"/>
  <c r="R116" i="3"/>
  <c r="S116" i="3"/>
  <c r="T116" i="3"/>
  <c r="AL118" i="3" s="1"/>
  <c r="BC118" i="3" s="1"/>
  <c r="U116" i="3"/>
  <c r="V116" i="3"/>
  <c r="W116" i="3"/>
  <c r="X116" i="3"/>
  <c r="Y116" i="3"/>
  <c r="AQ117" i="3" s="1"/>
  <c r="BH117" i="3" s="1"/>
  <c r="Z116" i="3"/>
  <c r="AA116" i="3"/>
  <c r="AB116" i="3"/>
  <c r="AC116" i="3"/>
  <c r="AD116" i="3"/>
  <c r="AE116" i="3"/>
  <c r="AG116" i="3"/>
  <c r="AI116" i="3"/>
  <c r="AK116" i="3"/>
  <c r="AL116" i="3"/>
  <c r="AQ116" i="3"/>
  <c r="BH116" i="3" s="1"/>
  <c r="AT116" i="3"/>
  <c r="BK116" i="3" s="1"/>
  <c r="AX116" i="3"/>
  <c r="BO116" i="3" s="1"/>
  <c r="AY116" i="3"/>
  <c r="BB116" i="3"/>
  <c r="BC116" i="3"/>
  <c r="BP116" i="3"/>
  <c r="Q117" i="3"/>
  <c r="R117" i="3"/>
  <c r="S117" i="3"/>
  <c r="T117" i="3"/>
  <c r="U117" i="3"/>
  <c r="V117" i="3"/>
  <c r="AN117" i="3" s="1"/>
  <c r="BE117" i="3" s="1"/>
  <c r="W117" i="3"/>
  <c r="X117" i="3"/>
  <c r="Y117" i="3"/>
  <c r="Z117" i="3"/>
  <c r="AA117" i="3"/>
  <c r="AB117" i="3"/>
  <c r="AC117" i="3"/>
  <c r="AD117" i="3"/>
  <c r="AV119" i="3" s="1"/>
  <c r="BM119" i="3" s="1"/>
  <c r="AE117" i="3"/>
  <c r="AG117" i="3"/>
  <c r="AI117" i="3"/>
  <c r="AP117" i="3"/>
  <c r="BG117" i="3" s="1"/>
  <c r="AV117" i="3"/>
  <c r="BM117" i="3" s="1"/>
  <c r="AY117" i="3"/>
  <c r="BP117" i="3" s="1"/>
  <c r="Q118" i="3"/>
  <c r="R118" i="3"/>
  <c r="S118" i="3"/>
  <c r="T118" i="3"/>
  <c r="U118" i="3"/>
  <c r="V118" i="3"/>
  <c r="AN120" i="3" s="1"/>
  <c r="BE120" i="3" s="1"/>
  <c r="W118" i="3"/>
  <c r="X118" i="3"/>
  <c r="Y118" i="3"/>
  <c r="Z118" i="3"/>
  <c r="AA118" i="3"/>
  <c r="AB118" i="3"/>
  <c r="AC118" i="3"/>
  <c r="AU118" i="3" s="1"/>
  <c r="BL118" i="3" s="1"/>
  <c r="AD118" i="3"/>
  <c r="AV120" i="3" s="1"/>
  <c r="BM120" i="3" s="1"/>
  <c r="AE118" i="3"/>
  <c r="AG118" i="3"/>
  <c r="AI118" i="3"/>
  <c r="AK118" i="3"/>
  <c r="BB118" i="3" s="1"/>
  <c r="AM118" i="3"/>
  <c r="AN118" i="3"/>
  <c r="BE118" i="3" s="1"/>
  <c r="AT118" i="3"/>
  <c r="BK118" i="3" s="1"/>
  <c r="AV118" i="3"/>
  <c r="BM118" i="3" s="1"/>
  <c r="BD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G119" i="3"/>
  <c r="AI119" i="3"/>
  <c r="AQ119" i="3"/>
  <c r="AS119" i="3"/>
  <c r="BJ119" i="3" s="1"/>
  <c r="BH119" i="3"/>
  <c r="Q120" i="3"/>
  <c r="R120" i="3"/>
  <c r="S120" i="3"/>
  <c r="T120" i="3"/>
  <c r="U120" i="3"/>
  <c r="AM121" i="3" s="1"/>
  <c r="BD121" i="3" s="1"/>
  <c r="V120" i="3"/>
  <c r="W120" i="3"/>
  <c r="X120" i="3"/>
  <c r="Y120" i="3"/>
  <c r="Z120" i="3"/>
  <c r="AA120" i="3"/>
  <c r="AB120" i="3"/>
  <c r="AC120" i="3"/>
  <c r="AU121" i="3" s="1"/>
  <c r="BL121" i="3" s="1"/>
  <c r="AD120" i="3"/>
  <c r="AE120" i="3"/>
  <c r="AG120" i="3"/>
  <c r="AI120" i="3"/>
  <c r="AL120" i="3"/>
  <c r="AM120" i="3"/>
  <c r="AO120" i="3"/>
  <c r="BF120" i="3" s="1"/>
  <c r="AQ120" i="3"/>
  <c r="BH120" i="3" s="1"/>
  <c r="AT120" i="3"/>
  <c r="AU120" i="3"/>
  <c r="AW120" i="3"/>
  <c r="BC120" i="3"/>
  <c r="BD120" i="3"/>
  <c r="BK120" i="3"/>
  <c r="BL120" i="3"/>
  <c r="BN120" i="3"/>
  <c r="Q121" i="3"/>
  <c r="R121" i="3"/>
  <c r="S121" i="3"/>
  <c r="T121" i="3"/>
  <c r="U121" i="3"/>
  <c r="V121" i="3"/>
  <c r="W121" i="3"/>
  <c r="X121" i="3"/>
  <c r="Y121" i="3"/>
  <c r="Z121" i="3"/>
  <c r="AR122" i="3" s="1"/>
  <c r="BI122" i="3" s="1"/>
  <c r="AA121" i="3"/>
  <c r="AB121" i="3"/>
  <c r="AT121" i="3" s="1"/>
  <c r="BK121" i="3" s="1"/>
  <c r="AC121" i="3"/>
  <c r="AD121" i="3"/>
  <c r="AE121" i="3"/>
  <c r="AG121" i="3"/>
  <c r="AI121" i="3"/>
  <c r="AR121" i="3"/>
  <c r="AV121" i="3"/>
  <c r="BM121" i="3" s="1"/>
  <c r="BI121" i="3"/>
  <c r="Q122" i="3"/>
  <c r="R122" i="3"/>
  <c r="S122" i="3"/>
  <c r="T122" i="3"/>
  <c r="U122" i="3"/>
  <c r="V122" i="3"/>
  <c r="W122" i="3"/>
  <c r="X122" i="3"/>
  <c r="Y122" i="3"/>
  <c r="AQ127" i="3" s="1"/>
  <c r="BH127" i="3" s="1"/>
  <c r="Z122" i="3"/>
  <c r="AA122" i="3"/>
  <c r="AB122" i="3"/>
  <c r="AC122" i="3"/>
  <c r="AD122" i="3"/>
  <c r="AE122" i="3"/>
  <c r="AG122" i="3"/>
  <c r="AI122" i="3"/>
  <c r="AK122" i="3"/>
  <c r="AM122" i="3"/>
  <c r="AQ122" i="3"/>
  <c r="AS122" i="3"/>
  <c r="AU122" i="3"/>
  <c r="AX122" i="3"/>
  <c r="BB122" i="3"/>
  <c r="BD122" i="3"/>
  <c r="BH122" i="3"/>
  <c r="BJ122" i="3"/>
  <c r="BL122" i="3"/>
  <c r="BO122" i="3"/>
  <c r="Q123" i="3"/>
  <c r="R123" i="3"/>
  <c r="S123" i="3"/>
  <c r="T123" i="3"/>
  <c r="U123" i="3"/>
  <c r="V123" i="3"/>
  <c r="AN128" i="3" s="1"/>
  <c r="BE128" i="3" s="1"/>
  <c r="W123" i="3"/>
  <c r="X123" i="3"/>
  <c r="Y123" i="3"/>
  <c r="Z123" i="3"/>
  <c r="AA123" i="3"/>
  <c r="AB123" i="3"/>
  <c r="AC123" i="3"/>
  <c r="AD123" i="3"/>
  <c r="AV128" i="3" s="1"/>
  <c r="BM128" i="3" s="1"/>
  <c r="AE123" i="3"/>
  <c r="AG123" i="3"/>
  <c r="AI123" i="3"/>
  <c r="AN123" i="3"/>
  <c r="BE123" i="3" s="1"/>
  <c r="AR123" i="3"/>
  <c r="BI123" i="3"/>
  <c r="Q124" i="3"/>
  <c r="R124" i="3"/>
  <c r="S124" i="3"/>
  <c r="AK129" i="3" s="1"/>
  <c r="BB129" i="3" s="1"/>
  <c r="T124" i="3"/>
  <c r="U124" i="3"/>
  <c r="V124" i="3"/>
  <c r="W124" i="3"/>
  <c r="X124" i="3"/>
  <c r="Y124" i="3"/>
  <c r="Z124" i="3"/>
  <c r="AA124" i="3"/>
  <c r="AS129" i="3" s="1"/>
  <c r="BJ129" i="3" s="1"/>
  <c r="AB124" i="3"/>
  <c r="AC124" i="3"/>
  <c r="AD124" i="3"/>
  <c r="AE124" i="3"/>
  <c r="AG124" i="3"/>
  <c r="AI124" i="3"/>
  <c r="AU124" i="3"/>
  <c r="BL124" i="3" s="1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G125" i="3"/>
  <c r="AI125" i="3"/>
  <c r="AR125" i="3"/>
  <c r="BI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U131" i="3" s="1"/>
  <c r="BL131" i="3" s="1"/>
  <c r="AD126" i="3"/>
  <c r="AE126" i="3"/>
  <c r="AG126" i="3"/>
  <c r="AI126" i="3"/>
  <c r="AO126" i="3"/>
  <c r="BF126" i="3" s="1"/>
  <c r="AW126" i="3"/>
  <c r="BN126" i="3" s="1"/>
  <c r="Q127" i="3"/>
  <c r="R127" i="3"/>
  <c r="S127" i="3"/>
  <c r="T127" i="3"/>
  <c r="U127" i="3"/>
  <c r="V127" i="3"/>
  <c r="W127" i="3"/>
  <c r="X127" i="3"/>
  <c r="Y127" i="3"/>
  <c r="Z127" i="3"/>
  <c r="AR132" i="3" s="1"/>
  <c r="BI132" i="3" s="1"/>
  <c r="AA127" i="3"/>
  <c r="AB127" i="3"/>
  <c r="AC127" i="3"/>
  <c r="AD127" i="3"/>
  <c r="AE127" i="3"/>
  <c r="AG127" i="3"/>
  <c r="AI127" i="3"/>
  <c r="AL127" i="3"/>
  <c r="AR127" i="3"/>
  <c r="AT127" i="3"/>
  <c r="BK127" i="3" s="1"/>
  <c r="BC127" i="3"/>
  <c r="BI127" i="3"/>
  <c r="Q128" i="3"/>
  <c r="R128" i="3"/>
  <c r="S128" i="3"/>
  <c r="T128" i="3"/>
  <c r="U128" i="3"/>
  <c r="V128" i="3"/>
  <c r="W128" i="3"/>
  <c r="AO133" i="3" s="1"/>
  <c r="BF133" i="3" s="1"/>
  <c r="X128" i="3"/>
  <c r="Y128" i="3"/>
  <c r="Z128" i="3"/>
  <c r="AA128" i="3"/>
  <c r="AB128" i="3"/>
  <c r="AC128" i="3"/>
  <c r="AD128" i="3"/>
  <c r="AE128" i="3"/>
  <c r="AW133" i="3" s="1"/>
  <c r="BN133" i="3" s="1"/>
  <c r="AG128" i="3"/>
  <c r="AI128" i="3"/>
  <c r="AO128" i="3"/>
  <c r="BF128" i="3" s="1"/>
  <c r="AQ128" i="3"/>
  <c r="BH128" i="3" s="1"/>
  <c r="Q129" i="3"/>
  <c r="R129" i="3"/>
  <c r="S129" i="3"/>
  <c r="T129" i="3"/>
  <c r="U129" i="3"/>
  <c r="V129" i="3"/>
  <c r="W129" i="3"/>
  <c r="X129" i="3"/>
  <c r="Y129" i="3"/>
  <c r="Z129" i="3"/>
  <c r="AA129" i="3"/>
  <c r="AB129" i="3"/>
  <c r="AT134" i="3" s="1"/>
  <c r="BK134" i="3" s="1"/>
  <c r="AC129" i="3"/>
  <c r="AD129" i="3"/>
  <c r="AE129" i="3"/>
  <c r="AG129" i="3"/>
  <c r="AI129" i="3"/>
  <c r="AN129" i="3"/>
  <c r="BE129" i="3" s="1"/>
  <c r="AT129" i="3"/>
  <c r="BK129" i="3" s="1"/>
  <c r="AV129" i="3"/>
  <c r="BM129" i="3" s="1"/>
  <c r="Q130" i="3"/>
  <c r="R130" i="3"/>
  <c r="S130" i="3"/>
  <c r="T130" i="3"/>
  <c r="U130" i="3"/>
  <c r="AM135" i="3" s="1"/>
  <c r="BD135" i="3" s="1"/>
  <c r="V130" i="3"/>
  <c r="AN136" i="3" s="1"/>
  <c r="BE136" i="3" s="1"/>
  <c r="W130" i="3"/>
  <c r="X130" i="3"/>
  <c r="Y130" i="3"/>
  <c r="AQ135" i="3" s="1"/>
  <c r="BH135" i="3" s="1"/>
  <c r="Z130" i="3"/>
  <c r="AA130" i="3"/>
  <c r="AB130" i="3"/>
  <c r="AC130" i="3"/>
  <c r="AU135" i="3" s="1"/>
  <c r="BL135" i="3" s="1"/>
  <c r="AD130" i="3"/>
  <c r="AV136" i="3" s="1"/>
  <c r="BM136" i="3" s="1"/>
  <c r="AE130" i="3"/>
  <c r="AG130" i="3"/>
  <c r="AI130" i="3"/>
  <c r="AK130" i="3"/>
  <c r="AQ130" i="3"/>
  <c r="BH130" i="3" s="1"/>
  <c r="AS130" i="3"/>
  <c r="BJ130" i="3" s="1"/>
  <c r="AX130" i="3"/>
  <c r="AY130" i="3"/>
  <c r="BP130" i="3" s="1"/>
  <c r="BB130" i="3"/>
  <c r="BO130" i="3"/>
  <c r="Q131" i="3"/>
  <c r="R131" i="3"/>
  <c r="S131" i="3"/>
  <c r="T131" i="3"/>
  <c r="U131" i="3"/>
  <c r="V131" i="3"/>
  <c r="AN131" i="3" s="1"/>
  <c r="BE131" i="3" s="1"/>
  <c r="W131" i="3"/>
  <c r="X131" i="3"/>
  <c r="Y131" i="3"/>
  <c r="Z131" i="3"/>
  <c r="AA131" i="3"/>
  <c r="AB131" i="3"/>
  <c r="AC131" i="3"/>
  <c r="AD131" i="3"/>
  <c r="AV131" i="3" s="1"/>
  <c r="BM131" i="3" s="1"/>
  <c r="AE131" i="3"/>
  <c r="AG131" i="3"/>
  <c r="AI131" i="3"/>
  <c r="Q132" i="3"/>
  <c r="R132" i="3"/>
  <c r="S132" i="3"/>
  <c r="AK132" i="3" s="1"/>
  <c r="BB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G132" i="3"/>
  <c r="AI132" i="3"/>
  <c r="AM132" i="3"/>
  <c r="BD132" i="3" s="1"/>
  <c r="AS132" i="3"/>
  <c r="BJ132" i="3" s="1"/>
  <c r="Q133" i="3"/>
  <c r="R133" i="3"/>
  <c r="S133" i="3"/>
  <c r="T133" i="3"/>
  <c r="U133" i="3"/>
  <c r="AM139" i="3" s="1"/>
  <c r="BD139" i="3" s="1"/>
  <c r="V133" i="3"/>
  <c r="W133" i="3"/>
  <c r="X133" i="3"/>
  <c r="Y133" i="3"/>
  <c r="Z133" i="3"/>
  <c r="AA133" i="3"/>
  <c r="AB133" i="3"/>
  <c r="AC133" i="3"/>
  <c r="AU139" i="3" s="1"/>
  <c r="BL139" i="3" s="1"/>
  <c r="AD133" i="3"/>
  <c r="AE133" i="3"/>
  <c r="AG133" i="3"/>
  <c r="AI133" i="3"/>
  <c r="AR133" i="3"/>
  <c r="BI133" i="3" s="1"/>
  <c r="Q134" i="3"/>
  <c r="R134" i="3"/>
  <c r="S134" i="3"/>
  <c r="T134" i="3"/>
  <c r="U134" i="3"/>
  <c r="V134" i="3"/>
  <c r="W134" i="3"/>
  <c r="X134" i="3"/>
  <c r="Y134" i="3"/>
  <c r="Z134" i="3"/>
  <c r="AR140" i="3" s="1"/>
  <c r="BI140" i="3" s="1"/>
  <c r="AA134" i="3"/>
  <c r="AB134" i="3"/>
  <c r="AC134" i="3"/>
  <c r="AD134" i="3"/>
  <c r="AE134" i="3"/>
  <c r="AG134" i="3"/>
  <c r="AI134" i="3"/>
  <c r="AM134" i="3"/>
  <c r="BD134" i="3" s="1"/>
  <c r="AO134" i="3"/>
  <c r="BF134" i="3" s="1"/>
  <c r="AU134" i="3"/>
  <c r="BL134" i="3" s="1"/>
  <c r="AX134" i="3"/>
  <c r="BO134" i="3" s="1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G135" i="3"/>
  <c r="AI135" i="3"/>
  <c r="AR135" i="3"/>
  <c r="BI135" i="3" s="1"/>
  <c r="AT135" i="3"/>
  <c r="BK135" i="3" s="1"/>
  <c r="Q136" i="3"/>
  <c r="R136" i="3"/>
  <c r="S136" i="3"/>
  <c r="T136" i="3"/>
  <c r="U136" i="3"/>
  <c r="V136" i="3"/>
  <c r="W136" i="3"/>
  <c r="AO141" i="3" s="1"/>
  <c r="BF141" i="3" s="1"/>
  <c r="X136" i="3"/>
  <c r="Y136" i="3"/>
  <c r="Z136" i="3"/>
  <c r="AA136" i="3"/>
  <c r="AB136" i="3"/>
  <c r="AC136" i="3"/>
  <c r="AD136" i="3"/>
  <c r="AE136" i="3"/>
  <c r="AW141" i="3" s="1"/>
  <c r="BN141" i="3" s="1"/>
  <c r="AG136" i="3"/>
  <c r="AI136" i="3"/>
  <c r="Q137" i="3"/>
  <c r="R137" i="3"/>
  <c r="S137" i="3"/>
  <c r="T137" i="3"/>
  <c r="U137" i="3"/>
  <c r="V137" i="3"/>
  <c r="W137" i="3"/>
  <c r="X137" i="3"/>
  <c r="AP142" i="3" s="1"/>
  <c r="BG142" i="3" s="1"/>
  <c r="Y137" i="3"/>
  <c r="Z137" i="3"/>
  <c r="AA137" i="3"/>
  <c r="AB137" i="3"/>
  <c r="AT142" i="3" s="1"/>
  <c r="BK142" i="3" s="1"/>
  <c r="AC137" i="3"/>
  <c r="AD137" i="3"/>
  <c r="AE137" i="3"/>
  <c r="AG137" i="3"/>
  <c r="AY140" i="3" s="1"/>
  <c r="BP140" i="3" s="1"/>
  <c r="AI137" i="3"/>
  <c r="AL137" i="3"/>
  <c r="BC137" i="3" s="1"/>
  <c r="AN137" i="3"/>
  <c r="BE137" i="3" s="1"/>
  <c r="Q138" i="3"/>
  <c r="R138" i="3"/>
  <c r="S138" i="3"/>
  <c r="T138" i="3"/>
  <c r="U138" i="3"/>
  <c r="AM143" i="3" s="1"/>
  <c r="BD143" i="3" s="1"/>
  <c r="V138" i="3"/>
  <c r="W138" i="3"/>
  <c r="X138" i="3"/>
  <c r="Y138" i="3"/>
  <c r="AQ143" i="3" s="1"/>
  <c r="BH143" i="3" s="1"/>
  <c r="Z138" i="3"/>
  <c r="AA138" i="3"/>
  <c r="AB138" i="3"/>
  <c r="AC138" i="3"/>
  <c r="AU143" i="3" s="1"/>
  <c r="BL143" i="3" s="1"/>
  <c r="AD138" i="3"/>
  <c r="AE138" i="3"/>
  <c r="AG138" i="3"/>
  <c r="AI138" i="3"/>
  <c r="AK138" i="3"/>
  <c r="BB138" i="3" s="1"/>
  <c r="AQ138" i="3"/>
  <c r="BH138" i="3" s="1"/>
  <c r="AS138" i="3"/>
  <c r="BJ138" i="3" s="1"/>
  <c r="AY138" i="3"/>
  <c r="BP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G139" i="3"/>
  <c r="AI139" i="3"/>
  <c r="AP139" i="3"/>
  <c r="BG139" i="3" s="1"/>
  <c r="Q140" i="3"/>
  <c r="R140" i="3"/>
  <c r="S140" i="3"/>
  <c r="AK145" i="3" s="1"/>
  <c r="BB145" i="3" s="1"/>
  <c r="T140" i="3"/>
  <c r="U140" i="3"/>
  <c r="V140" i="3"/>
  <c r="W140" i="3"/>
  <c r="X140" i="3"/>
  <c r="Y140" i="3"/>
  <c r="Z140" i="3"/>
  <c r="AA140" i="3"/>
  <c r="AS145" i="3" s="1"/>
  <c r="BJ145" i="3" s="1"/>
  <c r="AB140" i="3"/>
  <c r="AC140" i="3"/>
  <c r="AD140" i="3"/>
  <c r="AE140" i="3"/>
  <c r="AG140" i="3"/>
  <c r="AI140" i="3"/>
  <c r="AK140" i="3"/>
  <c r="BB140" i="3" s="1"/>
  <c r="AU140" i="3"/>
  <c r="BL140" i="3" s="1"/>
  <c r="Q141" i="3"/>
  <c r="R141" i="3"/>
  <c r="S141" i="3"/>
  <c r="T141" i="3"/>
  <c r="U141" i="3"/>
  <c r="V141" i="3"/>
  <c r="W141" i="3"/>
  <c r="X141" i="3"/>
  <c r="AP146" i="3" s="1"/>
  <c r="BG146" i="3" s="1"/>
  <c r="Y141" i="3"/>
  <c r="Z141" i="3"/>
  <c r="AA141" i="3"/>
  <c r="AB141" i="3"/>
  <c r="AT146" i="3" s="1"/>
  <c r="BK146" i="3" s="1"/>
  <c r="AC141" i="3"/>
  <c r="AD141" i="3"/>
  <c r="AE141" i="3"/>
  <c r="AG141" i="3"/>
  <c r="AI141" i="3"/>
  <c r="AP141" i="3"/>
  <c r="BG141" i="3" s="1"/>
  <c r="AR141" i="3"/>
  <c r="BI141" i="3" s="1"/>
  <c r="Q142" i="3"/>
  <c r="R142" i="3"/>
  <c r="S142" i="3"/>
  <c r="T142" i="3"/>
  <c r="U142" i="3"/>
  <c r="V142" i="3"/>
  <c r="W142" i="3"/>
  <c r="X142" i="3"/>
  <c r="Y142" i="3"/>
  <c r="Z142" i="3"/>
  <c r="AR148" i="3" s="1"/>
  <c r="BI148" i="3" s="1"/>
  <c r="AA142" i="3"/>
  <c r="AB142" i="3"/>
  <c r="AC142" i="3"/>
  <c r="AU147" i="3" s="1"/>
  <c r="BL147" i="3" s="1"/>
  <c r="AD142" i="3"/>
  <c r="AE142" i="3"/>
  <c r="AG142" i="3"/>
  <c r="AI142" i="3"/>
  <c r="AM142" i="3"/>
  <c r="BD142" i="3" s="1"/>
  <c r="AW142" i="3"/>
  <c r="BN142" i="3" s="1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G143" i="3"/>
  <c r="AI143" i="3"/>
  <c r="AR143" i="3"/>
  <c r="BI143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W144" i="3" s="1"/>
  <c r="BN144" i="3" s="1"/>
  <c r="AG144" i="3"/>
  <c r="AI144" i="3"/>
  <c r="AO144" i="3"/>
  <c r="BF144" i="3" s="1"/>
  <c r="AQ144" i="3"/>
  <c r="BH144" i="3" s="1"/>
  <c r="AY144" i="3"/>
  <c r="BP144" i="3" s="1"/>
  <c r="Q145" i="3"/>
  <c r="R145" i="3"/>
  <c r="S145" i="3"/>
  <c r="T145" i="3"/>
  <c r="U145" i="3"/>
  <c r="V145" i="3"/>
  <c r="W145" i="3"/>
  <c r="X145" i="3"/>
  <c r="Y145" i="3"/>
  <c r="AQ151" i="3" s="1"/>
  <c r="BH151" i="3" s="1"/>
  <c r="Z145" i="3"/>
  <c r="AA145" i="3"/>
  <c r="AB145" i="3"/>
  <c r="AT151" i="3" s="1"/>
  <c r="BK151" i="3" s="1"/>
  <c r="AC145" i="3"/>
  <c r="AD145" i="3"/>
  <c r="AE145" i="3"/>
  <c r="AG145" i="3"/>
  <c r="AY148" i="3" s="1"/>
  <c r="BP148" i="3" s="1"/>
  <c r="AI145" i="3"/>
  <c r="Q146" i="3"/>
  <c r="R146" i="3"/>
  <c r="S146" i="3"/>
  <c r="T146" i="3"/>
  <c r="U146" i="3"/>
  <c r="V146" i="3"/>
  <c r="AN152" i="3" s="1"/>
  <c r="BE152" i="3" s="1"/>
  <c r="W146" i="3"/>
  <c r="X146" i="3"/>
  <c r="Y146" i="3"/>
  <c r="AQ146" i="3" s="1"/>
  <c r="BH146" i="3" s="1"/>
  <c r="Z146" i="3"/>
  <c r="AA146" i="3"/>
  <c r="AB146" i="3"/>
  <c r="AC146" i="3"/>
  <c r="AD146" i="3"/>
  <c r="AV152" i="3" s="1"/>
  <c r="BM152" i="3" s="1"/>
  <c r="AE146" i="3"/>
  <c r="AG146" i="3"/>
  <c r="AI146" i="3"/>
  <c r="AK146" i="3"/>
  <c r="BB146" i="3" s="1"/>
  <c r="AX146" i="3"/>
  <c r="BO146" i="3" s="1"/>
  <c r="AY146" i="3"/>
  <c r="BP146" i="3" s="1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G147" i="3"/>
  <c r="AI147" i="3"/>
  <c r="AN147" i="3"/>
  <c r="AP147" i="3"/>
  <c r="BG147" i="3" s="1"/>
  <c r="AV147" i="3"/>
  <c r="BM147" i="3" s="1"/>
  <c r="BE147" i="3"/>
  <c r="Q148" i="3"/>
  <c r="R148" i="3"/>
  <c r="S148" i="3"/>
  <c r="AK154" i="3" s="1"/>
  <c r="BB154" i="3" s="1"/>
  <c r="T148" i="3"/>
  <c r="U148" i="3"/>
  <c r="V148" i="3"/>
  <c r="W148" i="3"/>
  <c r="X148" i="3"/>
  <c r="AP154" i="3" s="1"/>
  <c r="BG154" i="3" s="1"/>
  <c r="Y148" i="3"/>
  <c r="Z148" i="3"/>
  <c r="AA148" i="3"/>
  <c r="AB148" i="3"/>
  <c r="AC148" i="3"/>
  <c r="AD148" i="3"/>
  <c r="AE148" i="3"/>
  <c r="AG148" i="3"/>
  <c r="AI148" i="3"/>
  <c r="AM148" i="3"/>
  <c r="BD148" i="3" s="1"/>
  <c r="AU148" i="3"/>
  <c r="BL148" i="3" s="1"/>
  <c r="Q149" i="3"/>
  <c r="R149" i="3"/>
  <c r="S149" i="3"/>
  <c r="T149" i="3"/>
  <c r="U149" i="3"/>
  <c r="V149" i="3"/>
  <c r="W149" i="3"/>
  <c r="X149" i="3"/>
  <c r="AP155" i="3" s="1"/>
  <c r="BG155" i="3" s="1"/>
  <c r="Y149" i="3"/>
  <c r="Z149" i="3"/>
  <c r="AA149" i="3"/>
  <c r="AB149" i="3"/>
  <c r="AC149" i="3"/>
  <c r="AD149" i="3"/>
  <c r="AE149" i="3"/>
  <c r="AG149" i="3"/>
  <c r="AI149" i="3"/>
  <c r="AR149" i="3"/>
  <c r="BI149" i="3" s="1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G150" i="3"/>
  <c r="AI150" i="3"/>
  <c r="AM150" i="3"/>
  <c r="BD150" i="3" s="1"/>
  <c r="AO150" i="3"/>
  <c r="BF150" i="3" s="1"/>
  <c r="AW150" i="3"/>
  <c r="BN150" i="3" s="1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G151" i="3"/>
  <c r="AI151" i="3"/>
  <c r="AL151" i="3"/>
  <c r="BC151" i="3" s="1"/>
  <c r="AV151" i="3"/>
  <c r="AW151" i="3"/>
  <c r="BM151" i="3"/>
  <c r="BN151" i="3"/>
  <c r="Q152" i="3"/>
  <c r="R152" i="3"/>
  <c r="S152" i="3"/>
  <c r="T152" i="3"/>
  <c r="AL153" i="3" s="1"/>
  <c r="BC153" i="3" s="1"/>
  <c r="U152" i="3"/>
  <c r="V152" i="3"/>
  <c r="W152" i="3"/>
  <c r="X152" i="3"/>
  <c r="Y152" i="3"/>
  <c r="AQ154" i="3" s="1"/>
  <c r="BH154" i="3" s="1"/>
  <c r="Z152" i="3"/>
  <c r="AA152" i="3"/>
  <c r="AB152" i="3"/>
  <c r="AT158" i="3" s="1"/>
  <c r="BK158" i="3" s="1"/>
  <c r="AC152" i="3"/>
  <c r="AD152" i="3"/>
  <c r="AE152" i="3"/>
  <c r="AG152" i="3"/>
  <c r="AI152" i="3"/>
  <c r="AL152" i="3"/>
  <c r="AO152" i="3"/>
  <c r="BF152" i="3" s="1"/>
  <c r="AQ152" i="3"/>
  <c r="BH152" i="3" s="1"/>
  <c r="AW152" i="3"/>
  <c r="BN152" i="3" s="1"/>
  <c r="AY152" i="3"/>
  <c r="BC152" i="3"/>
  <c r="BP152" i="3"/>
  <c r="Q153" i="3"/>
  <c r="R153" i="3"/>
  <c r="S153" i="3"/>
  <c r="T153" i="3"/>
  <c r="U153" i="3"/>
  <c r="V153" i="3"/>
  <c r="AN158" i="3" s="1"/>
  <c r="BE158" i="3" s="1"/>
  <c r="W153" i="3"/>
  <c r="X153" i="3"/>
  <c r="Y153" i="3"/>
  <c r="Z153" i="3"/>
  <c r="AA153" i="3"/>
  <c r="AB153" i="3"/>
  <c r="AC153" i="3"/>
  <c r="AD153" i="3"/>
  <c r="AV155" i="3" s="1"/>
  <c r="BM155" i="3" s="1"/>
  <c r="AE153" i="3"/>
  <c r="AG153" i="3"/>
  <c r="AI153" i="3"/>
  <c r="AN153" i="3"/>
  <c r="BE153" i="3" s="1"/>
  <c r="AP153" i="3"/>
  <c r="AT153" i="3"/>
  <c r="BK153" i="3" s="1"/>
  <c r="AY153" i="3"/>
  <c r="BP153" i="3" s="1"/>
  <c r="BG153" i="3"/>
  <c r="Q154" i="3"/>
  <c r="R154" i="3"/>
  <c r="S154" i="3"/>
  <c r="T154" i="3"/>
  <c r="U154" i="3"/>
  <c r="AM157" i="3" s="1"/>
  <c r="BD157" i="3" s="1"/>
  <c r="V154" i="3"/>
  <c r="W154" i="3"/>
  <c r="X154" i="3"/>
  <c r="Y154" i="3"/>
  <c r="Z154" i="3"/>
  <c r="AA154" i="3"/>
  <c r="AB154" i="3"/>
  <c r="AC154" i="3"/>
  <c r="AU154" i="3" s="1"/>
  <c r="BL154" i="3" s="1"/>
  <c r="AD154" i="3"/>
  <c r="AE154" i="3"/>
  <c r="AG154" i="3"/>
  <c r="AI154" i="3"/>
  <c r="AN154" i="3"/>
  <c r="BE154" i="3" s="1"/>
  <c r="AS154" i="3"/>
  <c r="AV154" i="3"/>
  <c r="BM154" i="3" s="1"/>
  <c r="AX154" i="3"/>
  <c r="BO154" i="3" s="1"/>
  <c r="BJ154" i="3"/>
  <c r="Q155" i="3"/>
  <c r="R155" i="3"/>
  <c r="S155" i="3"/>
  <c r="T155" i="3"/>
  <c r="U155" i="3"/>
  <c r="V155" i="3"/>
  <c r="AN159" i="3" s="1"/>
  <c r="BE159" i="3" s="1"/>
  <c r="W155" i="3"/>
  <c r="X155" i="3"/>
  <c r="AP156" i="3" s="1"/>
  <c r="BG156" i="3" s="1"/>
  <c r="Y155" i="3"/>
  <c r="Z155" i="3"/>
  <c r="AA155" i="3"/>
  <c r="AB155" i="3"/>
  <c r="AC155" i="3"/>
  <c r="AD155" i="3"/>
  <c r="AE155" i="3"/>
  <c r="AG155" i="3"/>
  <c r="AI155" i="3"/>
  <c r="AN155" i="3"/>
  <c r="BE155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W158" i="3" s="1"/>
  <c r="BN158" i="3" s="1"/>
  <c r="AG156" i="3"/>
  <c r="AI156" i="3"/>
  <c r="AO156" i="3"/>
  <c r="BF156" i="3" s="1"/>
  <c r="AW156" i="3"/>
  <c r="BN156" i="3"/>
  <c r="Q157" i="3"/>
  <c r="R157" i="3"/>
  <c r="S157" i="3"/>
  <c r="T157" i="3"/>
  <c r="AL160" i="3" s="1"/>
  <c r="BC160" i="3" s="1"/>
  <c r="U157" i="3"/>
  <c r="V157" i="3"/>
  <c r="W157" i="3"/>
  <c r="X157" i="3"/>
  <c r="AP159" i="3" s="1"/>
  <c r="BG159" i="3" s="1"/>
  <c r="Y157" i="3"/>
  <c r="Z157" i="3"/>
  <c r="AA157" i="3"/>
  <c r="AB157" i="3"/>
  <c r="AT160" i="3" s="1"/>
  <c r="BK160" i="3" s="1"/>
  <c r="AC157" i="3"/>
  <c r="AD157" i="3"/>
  <c r="AE157" i="3"/>
  <c r="AG157" i="3"/>
  <c r="AI157" i="3"/>
  <c r="AP157" i="3"/>
  <c r="BG157" i="3" s="1"/>
  <c r="Q158" i="3"/>
  <c r="R158" i="3"/>
  <c r="S158" i="3"/>
  <c r="T158" i="3"/>
  <c r="U158" i="3"/>
  <c r="V158" i="3"/>
  <c r="W158" i="3"/>
  <c r="AO162" i="3" s="1"/>
  <c r="BF162" i="3" s="1"/>
  <c r="X158" i="3"/>
  <c r="Y158" i="3"/>
  <c r="AQ161" i="3" s="1"/>
  <c r="BH161" i="3" s="1"/>
  <c r="Z158" i="3"/>
  <c r="AA158" i="3"/>
  <c r="AB158" i="3"/>
  <c r="AC158" i="3"/>
  <c r="AD158" i="3"/>
  <c r="AE158" i="3"/>
  <c r="AW162" i="3" s="1"/>
  <c r="BN162" i="3" s="1"/>
  <c r="AG158" i="3"/>
  <c r="AI158" i="3"/>
  <c r="AO158" i="3"/>
  <c r="BF158" i="3" s="1"/>
  <c r="AV158" i="3"/>
  <c r="BM158" i="3" s="1"/>
  <c r="Q159" i="3"/>
  <c r="R159" i="3"/>
  <c r="S159" i="3"/>
  <c r="T159" i="3"/>
  <c r="AL163" i="3" s="1"/>
  <c r="BC163" i="3" s="1"/>
  <c r="U159" i="3"/>
  <c r="V159" i="3"/>
  <c r="AN162" i="3" s="1"/>
  <c r="BE162" i="3" s="1"/>
  <c r="W159" i="3"/>
  <c r="X159" i="3"/>
  <c r="AP164" i="3" s="1"/>
  <c r="BG164" i="3" s="1"/>
  <c r="Y159" i="3"/>
  <c r="Z159" i="3"/>
  <c r="AA159" i="3"/>
  <c r="AB159" i="3"/>
  <c r="AT163" i="3" s="1"/>
  <c r="BK163" i="3" s="1"/>
  <c r="AC159" i="3"/>
  <c r="AD159" i="3"/>
  <c r="AV162" i="3" s="1"/>
  <c r="BM162" i="3" s="1"/>
  <c r="AE159" i="3"/>
  <c r="AG159" i="3"/>
  <c r="AY164" i="3" s="1"/>
  <c r="BP164" i="3" s="1"/>
  <c r="AI159" i="3"/>
  <c r="AL159" i="3"/>
  <c r="BC159" i="3" s="1"/>
  <c r="AO159" i="3"/>
  <c r="AV159" i="3"/>
  <c r="BM159" i="3" s="1"/>
  <c r="BF159" i="3"/>
  <c r="Q160" i="3"/>
  <c r="R160" i="3"/>
  <c r="S160" i="3"/>
  <c r="T160" i="3"/>
  <c r="U160" i="3"/>
  <c r="AM165" i="3" s="1"/>
  <c r="BD165" i="3" s="1"/>
  <c r="V160" i="3"/>
  <c r="W160" i="3"/>
  <c r="X160" i="3"/>
  <c r="Y160" i="3"/>
  <c r="Z160" i="3"/>
  <c r="AA160" i="3"/>
  <c r="AB160" i="3"/>
  <c r="AC160" i="3"/>
  <c r="AU165" i="3" s="1"/>
  <c r="BL165" i="3" s="1"/>
  <c r="AD160" i="3"/>
  <c r="AE160" i="3"/>
  <c r="AG160" i="3"/>
  <c r="AI160" i="3"/>
  <c r="AO160" i="3"/>
  <c r="BF160" i="3" s="1"/>
  <c r="AV160" i="3"/>
  <c r="BM160" i="3"/>
  <c r="Q161" i="3"/>
  <c r="R161" i="3"/>
  <c r="S161" i="3"/>
  <c r="AK163" i="3" s="1"/>
  <c r="BB163" i="3" s="1"/>
  <c r="T161" i="3"/>
  <c r="U161" i="3"/>
  <c r="V161" i="3"/>
  <c r="W161" i="3"/>
  <c r="X161" i="3"/>
  <c r="Y161" i="3"/>
  <c r="Z161" i="3"/>
  <c r="AA161" i="3"/>
  <c r="AS163" i="3" s="1"/>
  <c r="BJ163" i="3" s="1"/>
  <c r="AB161" i="3"/>
  <c r="AC161" i="3"/>
  <c r="AD161" i="3"/>
  <c r="AE161" i="3"/>
  <c r="AG161" i="3"/>
  <c r="AI161" i="3"/>
  <c r="AN161" i="3"/>
  <c r="AO161" i="3"/>
  <c r="AP161" i="3"/>
  <c r="BG161" i="3" s="1"/>
  <c r="AV161" i="3"/>
  <c r="AW161" i="3"/>
  <c r="BE161" i="3"/>
  <c r="BF161" i="3"/>
  <c r="BM161" i="3"/>
  <c r="BN161" i="3"/>
  <c r="Q162" i="3"/>
  <c r="R162" i="3"/>
  <c r="S162" i="3"/>
  <c r="T162" i="3"/>
  <c r="U162" i="3"/>
  <c r="AM168" i="3" s="1"/>
  <c r="BD168" i="3" s="1"/>
  <c r="V162" i="3"/>
  <c r="W162" i="3"/>
  <c r="X162" i="3"/>
  <c r="Y162" i="3"/>
  <c r="Z162" i="3"/>
  <c r="AR166" i="3" s="1"/>
  <c r="BI166" i="3" s="1"/>
  <c r="AA162" i="3"/>
  <c r="AB162" i="3"/>
  <c r="AC162" i="3"/>
  <c r="AU168" i="3" s="1"/>
  <c r="BL168" i="3" s="1"/>
  <c r="AD162" i="3"/>
  <c r="AE162" i="3"/>
  <c r="AG162" i="3"/>
  <c r="AI162" i="3"/>
  <c r="AL162" i="3"/>
  <c r="AT162" i="3"/>
  <c r="AU162" i="3"/>
  <c r="BL162" i="3" s="1"/>
  <c r="AX162" i="3"/>
  <c r="BC162" i="3"/>
  <c r="BK162" i="3"/>
  <c r="BO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G163" i="3"/>
  <c r="AI163" i="3"/>
  <c r="AO163" i="3"/>
  <c r="AW163" i="3"/>
  <c r="BF163" i="3"/>
  <c r="BN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G164" i="3"/>
  <c r="AI164" i="3"/>
  <c r="AL164" i="3"/>
  <c r="AN164" i="3"/>
  <c r="AT164" i="3"/>
  <c r="AV164" i="3"/>
  <c r="AW164" i="3"/>
  <c r="BN164" i="3" s="1"/>
  <c r="AX164" i="3"/>
  <c r="BO164" i="3" s="1"/>
  <c r="BC164" i="3"/>
  <c r="BE164" i="3"/>
  <c r="BK164" i="3"/>
  <c r="BM164" i="3"/>
  <c r="Q165" i="3"/>
  <c r="R165" i="3"/>
  <c r="S165" i="3"/>
  <c r="T165" i="3"/>
  <c r="U165" i="3"/>
  <c r="V165" i="3"/>
  <c r="W165" i="3"/>
  <c r="AO169" i="3" s="1"/>
  <c r="X165" i="3"/>
  <c r="Y165" i="3"/>
  <c r="Z165" i="3"/>
  <c r="AA165" i="3"/>
  <c r="AB165" i="3"/>
  <c r="AC165" i="3"/>
  <c r="AD165" i="3"/>
  <c r="AE165" i="3"/>
  <c r="AW169" i="3" s="1"/>
  <c r="BN169" i="3" s="1"/>
  <c r="AG165" i="3"/>
  <c r="AI165" i="3"/>
  <c r="AK165" i="3"/>
  <c r="AO165" i="3"/>
  <c r="AS165" i="3"/>
  <c r="AW165" i="3"/>
  <c r="BB165" i="3"/>
  <c r="BF165" i="3"/>
  <c r="BJ165" i="3"/>
  <c r="BN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G166" i="3"/>
  <c r="AI166" i="3"/>
  <c r="AN166" i="3"/>
  <c r="AQ166" i="3"/>
  <c r="AV166" i="3"/>
  <c r="AY166" i="3"/>
  <c r="BE166" i="3"/>
  <c r="BH166" i="3"/>
  <c r="BM166" i="3"/>
  <c r="BP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G167" i="3"/>
  <c r="AI167" i="3"/>
  <c r="AK167" i="3"/>
  <c r="AQ167" i="3"/>
  <c r="BH167" i="3" s="1"/>
  <c r="AS167" i="3"/>
  <c r="AY167" i="3"/>
  <c r="BP167" i="3" s="1"/>
  <c r="BB167" i="3"/>
  <c r="BJ167" i="3"/>
  <c r="Q168" i="3"/>
  <c r="R168" i="3"/>
  <c r="S168" i="3"/>
  <c r="AK169" i="3" s="1"/>
  <c r="BB169" i="3" s="1"/>
  <c r="T168" i="3"/>
  <c r="U168" i="3"/>
  <c r="V168" i="3"/>
  <c r="W168" i="3"/>
  <c r="X168" i="3"/>
  <c r="Y168" i="3"/>
  <c r="Z168" i="3"/>
  <c r="AR168" i="3" s="1"/>
  <c r="BI168" i="3" s="1"/>
  <c r="AA168" i="3"/>
  <c r="AS168" i="3" s="1"/>
  <c r="BJ168" i="3" s="1"/>
  <c r="AB168" i="3"/>
  <c r="AC168" i="3"/>
  <c r="AD168" i="3"/>
  <c r="AE168" i="3"/>
  <c r="AG168" i="3"/>
  <c r="AI168" i="3"/>
  <c r="AN168" i="3"/>
  <c r="AV168" i="3"/>
  <c r="BE168" i="3"/>
  <c r="BM168" i="3"/>
  <c r="Q169" i="3"/>
  <c r="R169" i="3"/>
  <c r="S169" i="3"/>
  <c r="T169" i="3"/>
  <c r="U169" i="3"/>
  <c r="AM174" i="3" s="1"/>
  <c r="BD174" i="3" s="1"/>
  <c r="V169" i="3"/>
  <c r="W169" i="3"/>
  <c r="X169" i="3"/>
  <c r="Y169" i="3"/>
  <c r="Z169" i="3"/>
  <c r="AA169" i="3"/>
  <c r="AB169" i="3"/>
  <c r="AC169" i="3"/>
  <c r="AU175" i="3" s="1"/>
  <c r="BL175" i="3" s="1"/>
  <c r="AD169" i="3"/>
  <c r="AE169" i="3"/>
  <c r="AG169" i="3"/>
  <c r="AI169" i="3"/>
  <c r="AS169" i="3"/>
  <c r="BJ169" i="3" s="1"/>
  <c r="BF169" i="3"/>
  <c r="Q170" i="3"/>
  <c r="R170" i="3"/>
  <c r="S170" i="3"/>
  <c r="T170" i="3"/>
  <c r="AL173" i="3" s="1"/>
  <c r="BC173" i="3" s="1"/>
  <c r="U170" i="3"/>
  <c r="V170" i="3"/>
  <c r="W170" i="3"/>
  <c r="X170" i="3"/>
  <c r="Y170" i="3"/>
  <c r="Z170" i="3"/>
  <c r="AA170" i="3"/>
  <c r="AS170" i="3" s="1"/>
  <c r="BJ170" i="3" s="1"/>
  <c r="AB170" i="3"/>
  <c r="AC170" i="3"/>
  <c r="AD170" i="3"/>
  <c r="AE170" i="3"/>
  <c r="AG170" i="3"/>
  <c r="AI170" i="3"/>
  <c r="AX170" i="3"/>
  <c r="BO170" i="3" s="1"/>
  <c r="Q171" i="3"/>
  <c r="R171" i="3"/>
  <c r="S171" i="3"/>
  <c r="T171" i="3"/>
  <c r="U171" i="3"/>
  <c r="AM175" i="3" s="1"/>
  <c r="V171" i="3"/>
  <c r="W171" i="3"/>
  <c r="X171" i="3"/>
  <c r="Y171" i="3"/>
  <c r="AQ177" i="3" s="1"/>
  <c r="BH177" i="3" s="1"/>
  <c r="Z171" i="3"/>
  <c r="AA171" i="3"/>
  <c r="AB171" i="3"/>
  <c r="AC171" i="3"/>
  <c r="AU177" i="3" s="1"/>
  <c r="BL177" i="3" s="1"/>
  <c r="AD171" i="3"/>
  <c r="AE171" i="3"/>
  <c r="AG171" i="3"/>
  <c r="AI171" i="3"/>
  <c r="AO171" i="3"/>
  <c r="AW171" i="3"/>
  <c r="BN171" i="3" s="1"/>
  <c r="BF171" i="3"/>
  <c r="Q172" i="3"/>
  <c r="R172" i="3"/>
  <c r="S172" i="3"/>
  <c r="T172" i="3"/>
  <c r="U172" i="3"/>
  <c r="V172" i="3"/>
  <c r="AN178" i="3" s="1"/>
  <c r="BE178" i="3" s="1"/>
  <c r="W172" i="3"/>
  <c r="X172" i="3"/>
  <c r="Y172" i="3"/>
  <c r="Z172" i="3"/>
  <c r="AA172" i="3"/>
  <c r="AB172" i="3"/>
  <c r="AC172" i="3"/>
  <c r="AD172" i="3"/>
  <c r="AV174" i="3" s="1"/>
  <c r="BM174" i="3" s="1"/>
  <c r="AE172" i="3"/>
  <c r="AG172" i="3"/>
  <c r="AI172" i="3"/>
  <c r="AL172" i="3"/>
  <c r="BC172" i="3" s="1"/>
  <c r="AM172" i="3"/>
  <c r="BD172" i="3" s="1"/>
  <c r="AO172" i="3"/>
  <c r="BF172" i="3" s="1"/>
  <c r="AT172" i="3"/>
  <c r="AW172" i="3"/>
  <c r="BN172" i="3" s="1"/>
  <c r="BK172" i="3"/>
  <c r="Q173" i="3"/>
  <c r="R173" i="3"/>
  <c r="S173" i="3"/>
  <c r="T173" i="3"/>
  <c r="U173" i="3"/>
  <c r="V173" i="3"/>
  <c r="AN177" i="3" s="1"/>
  <c r="BE177" i="3" s="1"/>
  <c r="W173" i="3"/>
  <c r="X173" i="3"/>
  <c r="Y173" i="3"/>
  <c r="Z173" i="3"/>
  <c r="AR178" i="3" s="1"/>
  <c r="BI178" i="3" s="1"/>
  <c r="AA173" i="3"/>
  <c r="AB173" i="3"/>
  <c r="AC173" i="3"/>
  <c r="AD173" i="3"/>
  <c r="AE173" i="3"/>
  <c r="AW173" i="3" s="1"/>
  <c r="AG173" i="3"/>
  <c r="AI173" i="3"/>
  <c r="AK173" i="3"/>
  <c r="BB173" i="3" s="1"/>
  <c r="AO173" i="3"/>
  <c r="BF173" i="3" s="1"/>
  <c r="AT173" i="3"/>
  <c r="BK173" i="3" s="1"/>
  <c r="AX173" i="3"/>
  <c r="BO173" i="3" s="1"/>
  <c r="BN173" i="3"/>
  <c r="Q174" i="3"/>
  <c r="R174" i="3"/>
  <c r="S174" i="3"/>
  <c r="T174" i="3"/>
  <c r="U174" i="3"/>
  <c r="V174" i="3"/>
  <c r="W174" i="3"/>
  <c r="AO178" i="3" s="1"/>
  <c r="BF178" i="3" s="1"/>
  <c r="X174" i="3"/>
  <c r="Y174" i="3"/>
  <c r="Z174" i="3"/>
  <c r="AA174" i="3"/>
  <c r="AB174" i="3"/>
  <c r="AC174" i="3"/>
  <c r="AD174" i="3"/>
  <c r="AE174" i="3"/>
  <c r="AW174" i="3" s="1"/>
  <c r="BN174" i="3" s="1"/>
  <c r="AG174" i="3"/>
  <c r="AI174" i="3"/>
  <c r="AO174" i="3"/>
  <c r="BF174" i="3" s="1"/>
  <c r="AU174" i="3"/>
  <c r="BL174" i="3" s="1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G175" i="3"/>
  <c r="AI175" i="3"/>
  <c r="AK175" i="3"/>
  <c r="BB175" i="3" s="1"/>
  <c r="AN175" i="3"/>
  <c r="BE175" i="3" s="1"/>
  <c r="BD175" i="3"/>
  <c r="Q176" i="3"/>
  <c r="R176" i="3"/>
  <c r="S176" i="3"/>
  <c r="T176" i="3"/>
  <c r="U176" i="3"/>
  <c r="V176" i="3"/>
  <c r="AN179" i="3" s="1"/>
  <c r="BE179" i="3" s="1"/>
  <c r="W176" i="3"/>
  <c r="X176" i="3"/>
  <c r="Y176" i="3"/>
  <c r="Z176" i="3"/>
  <c r="AA176" i="3"/>
  <c r="AS182" i="3" s="1"/>
  <c r="BJ182" i="3" s="1"/>
  <c r="AB176" i="3"/>
  <c r="AC176" i="3"/>
  <c r="AD176" i="3"/>
  <c r="AV179" i="3" s="1"/>
  <c r="BM179" i="3" s="1"/>
  <c r="AE176" i="3"/>
  <c r="AG176" i="3"/>
  <c r="AI176" i="3"/>
  <c r="AM176" i="3"/>
  <c r="AN176" i="3"/>
  <c r="AQ176" i="3"/>
  <c r="AS176" i="3"/>
  <c r="BJ176" i="3" s="1"/>
  <c r="AU176" i="3"/>
  <c r="AV176" i="3"/>
  <c r="AX176" i="3"/>
  <c r="BO176" i="3" s="1"/>
  <c r="BD176" i="3"/>
  <c r="BE176" i="3"/>
  <c r="BH176" i="3"/>
  <c r="BL176" i="3"/>
  <c r="BM176" i="3"/>
  <c r="Q177" i="3"/>
  <c r="R177" i="3"/>
  <c r="S177" i="3"/>
  <c r="AK183" i="3" s="1"/>
  <c r="BB183" i="3" s="1"/>
  <c r="T177" i="3"/>
  <c r="U177" i="3"/>
  <c r="V177" i="3"/>
  <c r="W177" i="3"/>
  <c r="X177" i="3"/>
  <c r="Y177" i="3"/>
  <c r="Z177" i="3"/>
  <c r="AA177" i="3"/>
  <c r="AS183" i="3" s="1"/>
  <c r="BJ183" i="3" s="1"/>
  <c r="AB177" i="3"/>
  <c r="AC177" i="3"/>
  <c r="AD177" i="3"/>
  <c r="AE177" i="3"/>
  <c r="AG177" i="3"/>
  <c r="AI177" i="3"/>
  <c r="AO177" i="3"/>
  <c r="AP177" i="3"/>
  <c r="BG177" i="3" s="1"/>
  <c r="AW177" i="3"/>
  <c r="BF177" i="3"/>
  <c r="BN177" i="3"/>
  <c r="Q178" i="3"/>
  <c r="R178" i="3"/>
  <c r="S178" i="3"/>
  <c r="T178" i="3"/>
  <c r="U178" i="3"/>
  <c r="V178" i="3"/>
  <c r="W178" i="3"/>
  <c r="X178" i="3"/>
  <c r="AP184" i="3" s="1"/>
  <c r="BG184" i="3" s="1"/>
  <c r="Y178" i="3"/>
  <c r="Z178" i="3"/>
  <c r="AA178" i="3"/>
  <c r="AB178" i="3"/>
  <c r="AC178" i="3"/>
  <c r="AD178" i="3"/>
  <c r="AE178" i="3"/>
  <c r="AG178" i="3"/>
  <c r="AI178" i="3"/>
  <c r="AQ178" i="3"/>
  <c r="AU178" i="3"/>
  <c r="AX178" i="3"/>
  <c r="BH178" i="3"/>
  <c r="BL178" i="3"/>
  <c r="BO178" i="3"/>
  <c r="Q179" i="3"/>
  <c r="R179" i="3"/>
  <c r="S179" i="3"/>
  <c r="T179" i="3"/>
  <c r="U179" i="3"/>
  <c r="AM185" i="3" s="1"/>
  <c r="BD185" i="3" s="1"/>
  <c r="V179" i="3"/>
  <c r="W179" i="3"/>
  <c r="X179" i="3"/>
  <c r="Y179" i="3"/>
  <c r="AQ180" i="3" s="1"/>
  <c r="BH180" i="3" s="1"/>
  <c r="Z179" i="3"/>
  <c r="AR179" i="3" s="1"/>
  <c r="BI179" i="3" s="1"/>
  <c r="AA179" i="3"/>
  <c r="AB179" i="3"/>
  <c r="AC179" i="3"/>
  <c r="AU185" i="3" s="1"/>
  <c r="BL185" i="3" s="1"/>
  <c r="AD179" i="3"/>
  <c r="AE179" i="3"/>
  <c r="AG179" i="3"/>
  <c r="AI179" i="3"/>
  <c r="AQ179" i="3"/>
  <c r="BH179" i="3"/>
  <c r="Q180" i="3"/>
  <c r="R180" i="3"/>
  <c r="S180" i="3"/>
  <c r="T180" i="3"/>
  <c r="U180" i="3"/>
  <c r="V180" i="3"/>
  <c r="AN181" i="3" s="1"/>
  <c r="BE181" i="3" s="1"/>
  <c r="W180" i="3"/>
  <c r="X180" i="3"/>
  <c r="Y180" i="3"/>
  <c r="Z180" i="3"/>
  <c r="AR186" i="3" s="1"/>
  <c r="BI186" i="3" s="1"/>
  <c r="AA180" i="3"/>
  <c r="AB180" i="3"/>
  <c r="AC180" i="3"/>
  <c r="AD180" i="3"/>
  <c r="AV181" i="3" s="1"/>
  <c r="BM181" i="3" s="1"/>
  <c r="AE180" i="3"/>
  <c r="AG180" i="3"/>
  <c r="AI180" i="3"/>
  <c r="AN180" i="3"/>
  <c r="AO180" i="3"/>
  <c r="BF180" i="3" s="1"/>
  <c r="AV180" i="3"/>
  <c r="AW180" i="3"/>
  <c r="BE180" i="3"/>
  <c r="BM180" i="3"/>
  <c r="BN180" i="3"/>
  <c r="Q181" i="3"/>
  <c r="R181" i="3"/>
  <c r="S181" i="3"/>
  <c r="T181" i="3"/>
  <c r="U181" i="3"/>
  <c r="V181" i="3"/>
  <c r="W181" i="3"/>
  <c r="AO187" i="3" s="1"/>
  <c r="BF187" i="3" s="1"/>
  <c r="X181" i="3"/>
  <c r="Y181" i="3"/>
  <c r="Z181" i="3"/>
  <c r="AA181" i="3"/>
  <c r="AB181" i="3"/>
  <c r="AC181" i="3"/>
  <c r="AD181" i="3"/>
  <c r="AE181" i="3"/>
  <c r="AW187" i="3" s="1"/>
  <c r="BN187" i="3" s="1"/>
  <c r="AG181" i="3"/>
  <c r="AI181" i="3"/>
  <c r="AL181" i="3"/>
  <c r="BC181" i="3" s="1"/>
  <c r="AT181" i="3"/>
  <c r="BK181" i="3" s="1"/>
  <c r="Q182" i="3"/>
  <c r="R182" i="3"/>
  <c r="S182" i="3"/>
  <c r="T182" i="3"/>
  <c r="AL188" i="3" s="1"/>
  <c r="BC188" i="3" s="1"/>
  <c r="U182" i="3"/>
  <c r="V182" i="3"/>
  <c r="W182" i="3"/>
  <c r="X182" i="3"/>
  <c r="AP188" i="3" s="1"/>
  <c r="BG188" i="3" s="1"/>
  <c r="Y182" i="3"/>
  <c r="Z182" i="3"/>
  <c r="AA182" i="3"/>
  <c r="AB182" i="3"/>
  <c r="AT188" i="3" s="1"/>
  <c r="BK188" i="3" s="1"/>
  <c r="AC182" i="3"/>
  <c r="AD182" i="3"/>
  <c r="AE182" i="3"/>
  <c r="AG182" i="3"/>
  <c r="AY185" i="3" s="1"/>
  <c r="BP185" i="3" s="1"/>
  <c r="AI182" i="3"/>
  <c r="AQ182" i="3"/>
  <c r="BH182" i="3" s="1"/>
  <c r="AX182" i="3"/>
  <c r="BO182" i="3" s="1"/>
  <c r="AY182" i="3"/>
  <c r="BP182" i="3"/>
  <c r="Q183" i="3"/>
  <c r="R183" i="3"/>
  <c r="S183" i="3"/>
  <c r="T183" i="3"/>
  <c r="U183" i="3"/>
  <c r="AM189" i="3" s="1"/>
  <c r="BD189" i="3" s="1"/>
  <c r="V183" i="3"/>
  <c r="W183" i="3"/>
  <c r="X183" i="3"/>
  <c r="Y183" i="3"/>
  <c r="AQ189" i="3" s="1"/>
  <c r="BH189" i="3" s="1"/>
  <c r="Z183" i="3"/>
  <c r="AA183" i="3"/>
  <c r="AB183" i="3"/>
  <c r="AC183" i="3"/>
  <c r="AU189" i="3" s="1"/>
  <c r="BL189" i="3" s="1"/>
  <c r="AD183" i="3"/>
  <c r="AE183" i="3"/>
  <c r="AG183" i="3"/>
  <c r="AI183" i="3"/>
  <c r="Q184" i="3"/>
  <c r="R184" i="3"/>
  <c r="S184" i="3"/>
  <c r="T184" i="3"/>
  <c r="U184" i="3"/>
  <c r="V184" i="3"/>
  <c r="AN190" i="3" s="1"/>
  <c r="BE190" i="3" s="1"/>
  <c r="W184" i="3"/>
  <c r="X184" i="3"/>
  <c r="Y184" i="3"/>
  <c r="Z184" i="3"/>
  <c r="AA184" i="3"/>
  <c r="AB184" i="3"/>
  <c r="AC184" i="3"/>
  <c r="AD184" i="3"/>
  <c r="AV190" i="3" s="1"/>
  <c r="BM190" i="3" s="1"/>
  <c r="AE184" i="3"/>
  <c r="AG184" i="3"/>
  <c r="AI184" i="3"/>
  <c r="AS184" i="3"/>
  <c r="BJ184" i="3" s="1"/>
  <c r="Q185" i="3"/>
  <c r="R185" i="3"/>
  <c r="S185" i="3"/>
  <c r="AK191" i="3" s="1"/>
  <c r="BB191" i="3" s="1"/>
  <c r="T185" i="3"/>
  <c r="U185" i="3"/>
  <c r="V185" i="3"/>
  <c r="W185" i="3"/>
  <c r="X185" i="3"/>
  <c r="Y185" i="3"/>
  <c r="Z185" i="3"/>
  <c r="AA185" i="3"/>
  <c r="AS191" i="3" s="1"/>
  <c r="BJ191" i="3" s="1"/>
  <c r="AB185" i="3"/>
  <c r="AC185" i="3"/>
  <c r="AD185" i="3"/>
  <c r="AE185" i="3"/>
  <c r="AG185" i="3"/>
  <c r="AI185" i="3"/>
  <c r="AP185" i="3"/>
  <c r="BG185" i="3" s="1"/>
  <c r="Q186" i="3"/>
  <c r="R186" i="3"/>
  <c r="S186" i="3"/>
  <c r="T186" i="3"/>
  <c r="AL192" i="3" s="1"/>
  <c r="BC192" i="3" s="1"/>
  <c r="U186" i="3"/>
  <c r="V186" i="3"/>
  <c r="W186" i="3"/>
  <c r="X186" i="3"/>
  <c r="AP192" i="3" s="1"/>
  <c r="BG192" i="3" s="1"/>
  <c r="Y186" i="3"/>
  <c r="Z186" i="3"/>
  <c r="AA186" i="3"/>
  <c r="AB186" i="3"/>
  <c r="AT192" i="3" s="1"/>
  <c r="BK192" i="3" s="1"/>
  <c r="AC186" i="3"/>
  <c r="AD186" i="3"/>
  <c r="AE186" i="3"/>
  <c r="AG186" i="3"/>
  <c r="AI186" i="3"/>
  <c r="AM186" i="3"/>
  <c r="BD186" i="3" s="1"/>
  <c r="AU186" i="3"/>
  <c r="AX186" i="3"/>
  <c r="BO186" i="3" s="1"/>
  <c r="BL186" i="3"/>
  <c r="Q187" i="3"/>
  <c r="R187" i="3"/>
  <c r="S187" i="3"/>
  <c r="T187" i="3"/>
  <c r="U187" i="3"/>
  <c r="AM193" i="3" s="1"/>
  <c r="BD193" i="3" s="1"/>
  <c r="V187" i="3"/>
  <c r="W187" i="3"/>
  <c r="X187" i="3"/>
  <c r="Y187" i="3"/>
  <c r="Z187" i="3"/>
  <c r="AA187" i="3"/>
  <c r="AB187" i="3"/>
  <c r="AC187" i="3"/>
  <c r="AU193" i="3" s="1"/>
  <c r="BL193" i="3" s="1"/>
  <c r="AD187" i="3"/>
  <c r="AE187" i="3"/>
  <c r="AG187" i="3"/>
  <c r="AI187" i="3"/>
  <c r="AR187" i="3"/>
  <c r="BI187" i="3" s="1"/>
  <c r="Q188" i="3"/>
  <c r="R188" i="3"/>
  <c r="S188" i="3"/>
  <c r="T188" i="3"/>
  <c r="U188" i="3"/>
  <c r="V188" i="3"/>
  <c r="W188" i="3"/>
  <c r="X188" i="3"/>
  <c r="Y188" i="3"/>
  <c r="Z188" i="3"/>
  <c r="AR194" i="3" s="1"/>
  <c r="BI194" i="3" s="1"/>
  <c r="AA188" i="3"/>
  <c r="AB188" i="3"/>
  <c r="AC188" i="3"/>
  <c r="AD188" i="3"/>
  <c r="AE188" i="3"/>
  <c r="AG188" i="3"/>
  <c r="AI188" i="3"/>
  <c r="AO188" i="3"/>
  <c r="BF188" i="3" s="1"/>
  <c r="Q189" i="3"/>
  <c r="R189" i="3"/>
  <c r="S189" i="3"/>
  <c r="T189" i="3"/>
  <c r="U189" i="3"/>
  <c r="V189" i="3"/>
  <c r="W189" i="3"/>
  <c r="AO195" i="3" s="1"/>
  <c r="BF195" i="3" s="1"/>
  <c r="X189" i="3"/>
  <c r="Y189" i="3"/>
  <c r="Z189" i="3"/>
  <c r="AA189" i="3"/>
  <c r="AB189" i="3"/>
  <c r="AC189" i="3"/>
  <c r="AD189" i="3"/>
  <c r="AE189" i="3"/>
  <c r="AW195" i="3" s="1"/>
  <c r="BN195" i="3" s="1"/>
  <c r="AG189" i="3"/>
  <c r="AI189" i="3"/>
  <c r="AL189" i="3"/>
  <c r="AT189" i="3"/>
  <c r="BK189" i="3" s="1"/>
  <c r="BC189" i="3"/>
  <c r="Q190" i="3"/>
  <c r="R190" i="3"/>
  <c r="S190" i="3"/>
  <c r="T190" i="3"/>
  <c r="AL196" i="3" s="1"/>
  <c r="BC196" i="3" s="1"/>
  <c r="U190" i="3"/>
  <c r="V190" i="3"/>
  <c r="W190" i="3"/>
  <c r="X190" i="3"/>
  <c r="Y190" i="3"/>
  <c r="Z190" i="3"/>
  <c r="AA190" i="3"/>
  <c r="AB190" i="3"/>
  <c r="AT196" i="3" s="1"/>
  <c r="BK196" i="3" s="1"/>
  <c r="AC190" i="3"/>
  <c r="AD190" i="3"/>
  <c r="AE190" i="3"/>
  <c r="AG190" i="3"/>
  <c r="AY193" i="3" s="1"/>
  <c r="BP193" i="3" s="1"/>
  <c r="AI190" i="3"/>
  <c r="AQ190" i="3"/>
  <c r="BH190" i="3" s="1"/>
  <c r="AY190" i="3"/>
  <c r="BP190" i="3"/>
  <c r="Q191" i="3"/>
  <c r="R191" i="3"/>
  <c r="S191" i="3"/>
  <c r="T191" i="3"/>
  <c r="U191" i="3"/>
  <c r="V191" i="3"/>
  <c r="AN191" i="3" s="1"/>
  <c r="BE191" i="3" s="1"/>
  <c r="W191" i="3"/>
  <c r="X191" i="3"/>
  <c r="Y191" i="3"/>
  <c r="AQ197" i="3" s="1"/>
  <c r="BH197" i="3" s="1"/>
  <c r="Z191" i="3"/>
  <c r="AA191" i="3"/>
  <c r="AB191" i="3"/>
  <c r="AC191" i="3"/>
  <c r="AD191" i="3"/>
  <c r="AE191" i="3"/>
  <c r="AG191" i="3"/>
  <c r="AI191" i="3"/>
  <c r="AV191" i="3"/>
  <c r="BM191" i="3" s="1"/>
  <c r="Q192" i="3"/>
  <c r="R192" i="3"/>
  <c r="S192" i="3"/>
  <c r="T192" i="3"/>
  <c r="U192" i="3"/>
  <c r="V192" i="3"/>
  <c r="AN198" i="3" s="1"/>
  <c r="BE198" i="3" s="1"/>
  <c r="W192" i="3"/>
  <c r="X192" i="3"/>
  <c r="Y192" i="3"/>
  <c r="Z192" i="3"/>
  <c r="AA192" i="3"/>
  <c r="AB192" i="3"/>
  <c r="AC192" i="3"/>
  <c r="AD192" i="3"/>
  <c r="AV198" i="3" s="1"/>
  <c r="BM198" i="3" s="1"/>
  <c r="AE192" i="3"/>
  <c r="AG192" i="3"/>
  <c r="AI192" i="3"/>
  <c r="AS192" i="3"/>
  <c r="BJ192" i="3"/>
  <c r="Q193" i="3"/>
  <c r="R193" i="3"/>
  <c r="S193" i="3"/>
  <c r="AK199" i="3" s="1"/>
  <c r="BB199" i="3" s="1"/>
  <c r="T193" i="3"/>
  <c r="U193" i="3"/>
  <c r="V193" i="3"/>
  <c r="W193" i="3"/>
  <c r="X193" i="3"/>
  <c r="Y193" i="3"/>
  <c r="Z193" i="3"/>
  <c r="AA193" i="3"/>
  <c r="AS199" i="3" s="1"/>
  <c r="BJ199" i="3" s="1"/>
  <c r="AB193" i="3"/>
  <c r="AC193" i="3"/>
  <c r="AD193" i="3"/>
  <c r="AE193" i="3"/>
  <c r="AG193" i="3"/>
  <c r="AI193" i="3"/>
  <c r="AP193" i="3"/>
  <c r="BG193" i="3"/>
  <c r="Q194" i="3"/>
  <c r="R194" i="3"/>
  <c r="S194" i="3"/>
  <c r="T194" i="3"/>
  <c r="U194" i="3"/>
  <c r="V194" i="3"/>
  <c r="W194" i="3"/>
  <c r="X194" i="3"/>
  <c r="AP200" i="3" s="1"/>
  <c r="BG200" i="3" s="1"/>
  <c r="Y194" i="3"/>
  <c r="Z194" i="3"/>
  <c r="AA194" i="3"/>
  <c r="AB194" i="3"/>
  <c r="AC194" i="3"/>
  <c r="AD194" i="3"/>
  <c r="AE194" i="3"/>
  <c r="AG194" i="3"/>
  <c r="AI194" i="3"/>
  <c r="AX194" i="3"/>
  <c r="BO194" i="3" s="1"/>
  <c r="Q195" i="3"/>
  <c r="R195" i="3"/>
  <c r="S195" i="3"/>
  <c r="T195" i="3"/>
  <c r="U195" i="3"/>
  <c r="AM201" i="3" s="1"/>
  <c r="BD201" i="3" s="1"/>
  <c r="V195" i="3"/>
  <c r="W195" i="3"/>
  <c r="X195" i="3"/>
  <c r="Y195" i="3"/>
  <c r="Z195" i="3"/>
  <c r="AA195" i="3"/>
  <c r="AB195" i="3"/>
  <c r="AC195" i="3"/>
  <c r="AU201" i="3" s="1"/>
  <c r="BL201" i="3" s="1"/>
  <c r="AD195" i="3"/>
  <c r="AE195" i="3"/>
  <c r="AG195" i="3"/>
  <c r="AI195" i="3"/>
  <c r="AR195" i="3"/>
  <c r="BI195" i="3"/>
  <c r="Q196" i="3"/>
  <c r="R196" i="3"/>
  <c r="S196" i="3"/>
  <c r="T196" i="3"/>
  <c r="U196" i="3"/>
  <c r="V196" i="3"/>
  <c r="W196" i="3"/>
  <c r="X196" i="3"/>
  <c r="Y196" i="3"/>
  <c r="Z196" i="3"/>
  <c r="AR202" i="3" s="1"/>
  <c r="BI202" i="3" s="1"/>
  <c r="AA196" i="3"/>
  <c r="AB196" i="3"/>
  <c r="AC196" i="3"/>
  <c r="AD196" i="3"/>
  <c r="AE196" i="3"/>
  <c r="AG196" i="3"/>
  <c r="AI196" i="3"/>
  <c r="AO196" i="3"/>
  <c r="BF196" i="3" s="1"/>
  <c r="AW196" i="3"/>
  <c r="BN196" i="3" s="1"/>
  <c r="Q197" i="3"/>
  <c r="R197" i="3"/>
  <c r="S197" i="3"/>
  <c r="T197" i="3"/>
  <c r="U197" i="3"/>
  <c r="V197" i="3"/>
  <c r="W197" i="3"/>
  <c r="AO203" i="3" s="1"/>
  <c r="BF203" i="3" s="1"/>
  <c r="X197" i="3"/>
  <c r="Y197" i="3"/>
  <c r="Z197" i="3"/>
  <c r="AA197" i="3"/>
  <c r="AB197" i="3"/>
  <c r="AC197" i="3"/>
  <c r="AD197" i="3"/>
  <c r="AE197" i="3"/>
  <c r="AW203" i="3" s="1"/>
  <c r="BN203" i="3" s="1"/>
  <c r="AG197" i="3"/>
  <c r="AY201" i="3" s="1"/>
  <c r="BP201" i="3" s="1"/>
  <c r="AI197" i="3"/>
  <c r="AL197" i="3"/>
  <c r="AT197" i="3"/>
  <c r="BK197" i="3" s="1"/>
  <c r="BC197" i="3"/>
  <c r="Q198" i="3"/>
  <c r="R198" i="3"/>
  <c r="S198" i="3"/>
  <c r="T198" i="3"/>
  <c r="AL204" i="3" s="1"/>
  <c r="BC204" i="3" s="1"/>
  <c r="U198" i="3"/>
  <c r="V198" i="3"/>
  <c r="W198" i="3"/>
  <c r="X198" i="3"/>
  <c r="Y198" i="3"/>
  <c r="Z198" i="3"/>
  <c r="AA198" i="3"/>
  <c r="AB198" i="3"/>
  <c r="AT204" i="3" s="1"/>
  <c r="BK204" i="3" s="1"/>
  <c r="AC198" i="3"/>
  <c r="AD198" i="3"/>
  <c r="AE198" i="3"/>
  <c r="AG198" i="3"/>
  <c r="AI198" i="3"/>
  <c r="AY198" i="3"/>
  <c r="BP198" i="3"/>
  <c r="Q199" i="3"/>
  <c r="R199" i="3"/>
  <c r="S199" i="3"/>
  <c r="T199" i="3"/>
  <c r="U199" i="3"/>
  <c r="V199" i="3"/>
  <c r="W199" i="3"/>
  <c r="X199" i="3"/>
  <c r="Y199" i="3"/>
  <c r="AQ205" i="3" s="1"/>
  <c r="BH205" i="3" s="1"/>
  <c r="Z199" i="3"/>
  <c r="AA199" i="3"/>
  <c r="AB199" i="3"/>
  <c r="AC199" i="3"/>
  <c r="AD199" i="3"/>
  <c r="AE199" i="3"/>
  <c r="AG199" i="3"/>
  <c r="AI199" i="3"/>
  <c r="Q200" i="3"/>
  <c r="R200" i="3"/>
  <c r="S200" i="3"/>
  <c r="T200" i="3"/>
  <c r="U200" i="3"/>
  <c r="V200" i="3"/>
  <c r="AN206" i="3" s="1"/>
  <c r="BE206" i="3" s="1"/>
  <c r="W200" i="3"/>
  <c r="X200" i="3"/>
  <c r="Y200" i="3"/>
  <c r="Z200" i="3"/>
  <c r="AA200" i="3"/>
  <c r="AB200" i="3"/>
  <c r="AC200" i="3"/>
  <c r="AD200" i="3"/>
  <c r="AV206" i="3" s="1"/>
  <c r="BM206" i="3" s="1"/>
  <c r="AE200" i="3"/>
  <c r="AG200" i="3"/>
  <c r="AI200" i="3"/>
  <c r="AK200" i="3"/>
  <c r="BB200" i="3" s="1"/>
  <c r="AS200" i="3"/>
  <c r="BJ200" i="3"/>
  <c r="Q201" i="3"/>
  <c r="R201" i="3"/>
  <c r="S201" i="3"/>
  <c r="AK207" i="3" s="1"/>
  <c r="BB207" i="3" s="1"/>
  <c r="T201" i="3"/>
  <c r="U201" i="3"/>
  <c r="V201" i="3"/>
  <c r="W201" i="3"/>
  <c r="X201" i="3"/>
  <c r="Y201" i="3"/>
  <c r="Z201" i="3"/>
  <c r="AA201" i="3"/>
  <c r="AS207" i="3" s="1"/>
  <c r="BJ207" i="3" s="1"/>
  <c r="AB201" i="3"/>
  <c r="AC201" i="3"/>
  <c r="AD201" i="3"/>
  <c r="AE201" i="3"/>
  <c r="AG201" i="3"/>
  <c r="AI201" i="3"/>
  <c r="AP201" i="3"/>
  <c r="BG201" i="3" s="1"/>
  <c r="Q202" i="3"/>
  <c r="R202" i="3"/>
  <c r="S202" i="3"/>
  <c r="T202" i="3"/>
  <c r="U202" i="3"/>
  <c r="AM203" i="3" s="1"/>
  <c r="BD203" i="3" s="1"/>
  <c r="V202" i="3"/>
  <c r="W202" i="3"/>
  <c r="X202" i="3"/>
  <c r="AP208" i="3" s="1"/>
  <c r="BG208" i="3" s="1"/>
  <c r="Y202" i="3"/>
  <c r="Z202" i="3"/>
  <c r="AA202" i="3"/>
  <c r="AB202" i="3"/>
  <c r="AC202" i="3"/>
  <c r="AD202" i="3"/>
  <c r="AE202" i="3"/>
  <c r="AG202" i="3"/>
  <c r="AI202" i="3"/>
  <c r="AU202" i="3"/>
  <c r="BL202" i="3" s="1"/>
  <c r="AX202" i="3"/>
  <c r="BO202" i="3" s="1"/>
  <c r="Q203" i="3"/>
  <c r="R203" i="3"/>
  <c r="S203" i="3"/>
  <c r="T203" i="3"/>
  <c r="U203" i="3"/>
  <c r="AM209" i="3" s="1"/>
  <c r="BD209" i="3" s="1"/>
  <c r="V203" i="3"/>
  <c r="W203" i="3"/>
  <c r="X203" i="3"/>
  <c r="Y203" i="3"/>
  <c r="Z203" i="3"/>
  <c r="AA203" i="3"/>
  <c r="AB203" i="3"/>
  <c r="AC203" i="3"/>
  <c r="AU209" i="3" s="1"/>
  <c r="BL209" i="3" s="1"/>
  <c r="AD203" i="3"/>
  <c r="AE203" i="3"/>
  <c r="AG203" i="3"/>
  <c r="AI203" i="3"/>
  <c r="AR203" i="3"/>
  <c r="BI203" i="3" s="1"/>
  <c r="Q204" i="3"/>
  <c r="R204" i="3"/>
  <c r="S204" i="3"/>
  <c r="T204" i="3"/>
  <c r="U204" i="3"/>
  <c r="V204" i="3"/>
  <c r="W204" i="3"/>
  <c r="X204" i="3"/>
  <c r="Y204" i="3"/>
  <c r="Z204" i="3"/>
  <c r="AR210" i="3" s="1"/>
  <c r="BI210" i="3" s="1"/>
  <c r="AA204" i="3"/>
  <c r="AB204" i="3"/>
  <c r="AC204" i="3"/>
  <c r="AD204" i="3"/>
  <c r="AE204" i="3"/>
  <c r="AG204" i="3"/>
  <c r="AI204" i="3"/>
  <c r="AX204" i="3"/>
  <c r="BO204" i="3" s="1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G205" i="3"/>
  <c r="AY209" i="3" s="1"/>
  <c r="BP209" i="3" s="1"/>
  <c r="AI205" i="3"/>
  <c r="AL205" i="3"/>
  <c r="AT205" i="3"/>
  <c r="BK205" i="3" s="1"/>
  <c r="BC205" i="3"/>
  <c r="Q206" i="3"/>
  <c r="R206" i="3"/>
  <c r="S206" i="3"/>
  <c r="T206" i="3"/>
  <c r="U206" i="3"/>
  <c r="V206" i="3"/>
  <c r="W206" i="3"/>
  <c r="X206" i="3"/>
  <c r="Y206" i="3"/>
  <c r="AQ206" i="3" s="1"/>
  <c r="BH206" i="3" s="1"/>
  <c r="Z206" i="3"/>
  <c r="AA206" i="3"/>
  <c r="AB206" i="3"/>
  <c r="AC206" i="3"/>
  <c r="AD206" i="3"/>
  <c r="AE206" i="3"/>
  <c r="AG206" i="3"/>
  <c r="AI206" i="3"/>
  <c r="AL206" i="3"/>
  <c r="BC206" i="3" s="1"/>
  <c r="AT206" i="3"/>
  <c r="BK206" i="3" s="1"/>
  <c r="AX206" i="3"/>
  <c r="BO206" i="3" s="1"/>
  <c r="Q207" i="3"/>
  <c r="R207" i="3"/>
  <c r="S207" i="3"/>
  <c r="T207" i="3"/>
  <c r="U207" i="3"/>
  <c r="V207" i="3"/>
  <c r="W207" i="3"/>
  <c r="X207" i="3"/>
  <c r="Y207" i="3"/>
  <c r="AQ211" i="3" s="1"/>
  <c r="BH211" i="3" s="1"/>
  <c r="Z207" i="3"/>
  <c r="AA207" i="3"/>
  <c r="AB207" i="3"/>
  <c r="AC207" i="3"/>
  <c r="AD207" i="3"/>
  <c r="AE207" i="3"/>
  <c r="AG207" i="3"/>
  <c r="AI207" i="3"/>
  <c r="AQ207" i="3"/>
  <c r="BH207" i="3" s="1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G208" i="3"/>
  <c r="AI208" i="3"/>
  <c r="AK208" i="3"/>
  <c r="BB208" i="3" s="1"/>
  <c r="AS208" i="3"/>
  <c r="BJ208" i="3" s="1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G209" i="3"/>
  <c r="AI209" i="3"/>
  <c r="AP209" i="3"/>
  <c r="BG209" i="3" s="1"/>
  <c r="AS209" i="3"/>
  <c r="BJ209" i="3"/>
  <c r="Q210" i="3"/>
  <c r="R210" i="3"/>
  <c r="S210" i="3"/>
  <c r="T210" i="3"/>
  <c r="U210" i="3"/>
  <c r="V210" i="3"/>
  <c r="W210" i="3"/>
  <c r="X210" i="3"/>
  <c r="Y210" i="3"/>
  <c r="Z210" i="3"/>
  <c r="AR213" i="3" s="1"/>
  <c r="BI213" i="3" s="1"/>
  <c r="AA210" i="3"/>
  <c r="AB210" i="3"/>
  <c r="AC210" i="3"/>
  <c r="AD210" i="3"/>
  <c r="AE210" i="3"/>
  <c r="AG210" i="3"/>
  <c r="AI210" i="3"/>
  <c r="AK210" i="3"/>
  <c r="BB210" i="3" s="1"/>
  <c r="AM210" i="3"/>
  <c r="AP210" i="3"/>
  <c r="BG210" i="3" s="1"/>
  <c r="AS210" i="3"/>
  <c r="BJ210" i="3" s="1"/>
  <c r="AU210" i="3"/>
  <c r="AX210" i="3"/>
  <c r="AY210" i="3"/>
  <c r="BP210" i="3" s="1"/>
  <c r="BD210" i="3"/>
  <c r="BL210" i="3"/>
  <c r="BO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U212" i="3" s="1"/>
  <c r="BL212" i="3" s="1"/>
  <c r="AD211" i="3"/>
  <c r="AE211" i="3"/>
  <c r="AG211" i="3"/>
  <c r="AI211" i="3"/>
  <c r="AL211" i="3"/>
  <c r="AM211" i="3"/>
  <c r="BD211" i="3" s="1"/>
  <c r="AP211" i="3"/>
  <c r="BG211" i="3" s="1"/>
  <c r="AT211" i="3"/>
  <c r="AY211" i="3"/>
  <c r="BC211" i="3"/>
  <c r="BK211" i="3"/>
  <c r="BP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G212" i="3"/>
  <c r="AI212" i="3"/>
  <c r="AJ212" i="3"/>
  <c r="AL212" i="3"/>
  <c r="AP212" i="3"/>
  <c r="AQ212" i="3"/>
  <c r="BH212" i="3" s="1"/>
  <c r="AR212" i="3"/>
  <c r="BI212" i="3" s="1"/>
  <c r="AT212" i="3"/>
  <c r="BK212" i="3" s="1"/>
  <c r="AY212" i="3"/>
  <c r="BP212" i="3" s="1"/>
  <c r="BC212" i="3"/>
  <c r="BG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U218" i="3" s="1"/>
  <c r="BL218" i="3" s="1"/>
  <c r="AD213" i="3"/>
  <c r="AE213" i="3"/>
  <c r="AG213" i="3"/>
  <c r="AI213" i="3"/>
  <c r="AL213" i="3"/>
  <c r="BC213" i="3" s="1"/>
  <c r="AM213" i="3"/>
  <c r="BD213" i="3" s="1"/>
  <c r="AP213" i="3"/>
  <c r="BG213" i="3" s="1"/>
  <c r="AT213" i="3"/>
  <c r="AY213" i="3"/>
  <c r="BK213" i="3"/>
  <c r="BP213" i="3"/>
  <c r="Q214" i="3"/>
  <c r="R214" i="3"/>
  <c r="S214" i="3"/>
  <c r="T214" i="3"/>
  <c r="AL214" i="3" s="1"/>
  <c r="BC214" i="3" s="1"/>
  <c r="U214" i="3"/>
  <c r="V214" i="3"/>
  <c r="W214" i="3"/>
  <c r="X214" i="3"/>
  <c r="Y214" i="3"/>
  <c r="AQ219" i="3" s="1"/>
  <c r="BH219" i="3" s="1"/>
  <c r="Z214" i="3"/>
  <c r="AA214" i="3"/>
  <c r="AB214" i="3"/>
  <c r="AT215" i="3" s="1"/>
  <c r="BK215" i="3" s="1"/>
  <c r="AC214" i="3"/>
  <c r="AD214" i="3"/>
  <c r="AE214" i="3"/>
  <c r="AG214" i="3"/>
  <c r="AI214" i="3"/>
  <c r="AJ214" i="3"/>
  <c r="AM214" i="3"/>
  <c r="BD214" i="3" s="1"/>
  <c r="AP214" i="3"/>
  <c r="AT214" i="3"/>
  <c r="AV214" i="3"/>
  <c r="AY214" i="3"/>
  <c r="BG214" i="3"/>
  <c r="BK214" i="3"/>
  <c r="BM214" i="3"/>
  <c r="BP214" i="3"/>
  <c r="Q215" i="3"/>
  <c r="R215" i="3"/>
  <c r="S215" i="3"/>
  <c r="AK220" i="3" s="1"/>
  <c r="BB220" i="3" s="1"/>
  <c r="T215" i="3"/>
  <c r="AL216" i="3" s="1"/>
  <c r="BC216" i="3" s="1"/>
  <c r="U215" i="3"/>
  <c r="V215" i="3"/>
  <c r="W215" i="3"/>
  <c r="X215" i="3"/>
  <c r="AP216" i="3" s="1"/>
  <c r="BG216" i="3" s="1"/>
  <c r="Y215" i="3"/>
  <c r="AQ221" i="3" s="1"/>
  <c r="BH221" i="3" s="1"/>
  <c r="Z215" i="3"/>
  <c r="AA215" i="3"/>
  <c r="AS220" i="3" s="1"/>
  <c r="BJ220" i="3" s="1"/>
  <c r="AB215" i="3"/>
  <c r="AT221" i="3" s="1"/>
  <c r="BK221" i="3" s="1"/>
  <c r="AC215" i="3"/>
  <c r="AD215" i="3"/>
  <c r="AE215" i="3"/>
  <c r="AG215" i="3"/>
  <c r="AJ216" i="3" s="1"/>
  <c r="AI215" i="3"/>
  <c r="AJ215" i="3"/>
  <c r="AM215" i="3"/>
  <c r="BD215" i="3" s="1"/>
  <c r="AP215" i="3"/>
  <c r="AR215" i="3"/>
  <c r="AU215" i="3"/>
  <c r="BG215" i="3"/>
  <c r="BI215" i="3"/>
  <c r="BL215" i="3"/>
  <c r="Q216" i="3"/>
  <c r="R216" i="3"/>
  <c r="S216" i="3"/>
  <c r="T216" i="3"/>
  <c r="U216" i="3"/>
  <c r="AM220" i="3" s="1"/>
  <c r="BD220" i="3" s="1"/>
  <c r="V216" i="3"/>
  <c r="W216" i="3"/>
  <c r="AO221" i="3" s="1"/>
  <c r="BF221" i="3" s="1"/>
  <c r="X216" i="3"/>
  <c r="AP220" i="3" s="1"/>
  <c r="BG220" i="3" s="1"/>
  <c r="Y216" i="3"/>
  <c r="Z216" i="3"/>
  <c r="AA216" i="3"/>
  <c r="AB216" i="3"/>
  <c r="AC216" i="3"/>
  <c r="AU220" i="3" s="1"/>
  <c r="BL220" i="3" s="1"/>
  <c r="AD216" i="3"/>
  <c r="AE216" i="3"/>
  <c r="AW221" i="3" s="1"/>
  <c r="BN221" i="3" s="1"/>
  <c r="AG216" i="3"/>
  <c r="AJ222" i="3" s="1"/>
  <c r="AI216" i="3"/>
  <c r="AQ216" i="3"/>
  <c r="AT216" i="3"/>
  <c r="AY216" i="3"/>
  <c r="BP216" i="3" s="1"/>
  <c r="BH216" i="3"/>
  <c r="BK216" i="3"/>
  <c r="Q217" i="3"/>
  <c r="R217" i="3"/>
  <c r="S217" i="3"/>
  <c r="AK222" i="3" s="1"/>
  <c r="BB222" i="3" s="1"/>
  <c r="T217" i="3"/>
  <c r="AL223" i="3" s="1"/>
  <c r="BC223" i="3" s="1"/>
  <c r="U217" i="3"/>
  <c r="V217" i="3"/>
  <c r="W217" i="3"/>
  <c r="X217" i="3"/>
  <c r="Y217" i="3"/>
  <c r="AQ223" i="3" s="1"/>
  <c r="BH223" i="3" s="1"/>
  <c r="Z217" i="3"/>
  <c r="AA217" i="3"/>
  <c r="AS222" i="3" s="1"/>
  <c r="BJ222" i="3" s="1"/>
  <c r="AB217" i="3"/>
  <c r="AT223" i="3" s="1"/>
  <c r="BK223" i="3" s="1"/>
  <c r="AC217" i="3"/>
  <c r="AD217" i="3"/>
  <c r="AE217" i="3"/>
  <c r="AG217" i="3"/>
  <c r="AI217" i="3"/>
  <c r="AJ217" i="3"/>
  <c r="AM217" i="3"/>
  <c r="BD217" i="3" s="1"/>
  <c r="AP217" i="3"/>
  <c r="AU217" i="3"/>
  <c r="BG217" i="3"/>
  <c r="BL217" i="3"/>
  <c r="Q218" i="3"/>
  <c r="R218" i="3"/>
  <c r="S218" i="3"/>
  <c r="T218" i="3"/>
  <c r="U218" i="3"/>
  <c r="AM224" i="3" s="1"/>
  <c r="BD224" i="3" s="1"/>
  <c r="V218" i="3"/>
  <c r="W218" i="3"/>
  <c r="AO223" i="3" s="1"/>
  <c r="BF223" i="3" s="1"/>
  <c r="X218" i="3"/>
  <c r="AP224" i="3" s="1"/>
  <c r="BG224" i="3" s="1"/>
  <c r="Y218" i="3"/>
  <c r="Z218" i="3"/>
  <c r="AA218" i="3"/>
  <c r="AB218" i="3"/>
  <c r="AC218" i="3"/>
  <c r="AU224" i="3" s="1"/>
  <c r="BL224" i="3" s="1"/>
  <c r="AD218" i="3"/>
  <c r="AE218" i="3"/>
  <c r="AW223" i="3" s="1"/>
  <c r="BN223" i="3" s="1"/>
  <c r="AG218" i="3"/>
  <c r="AJ224" i="3" s="1"/>
  <c r="AI218" i="3"/>
  <c r="AL218" i="3"/>
  <c r="AQ218" i="3"/>
  <c r="BH218" i="3" s="1"/>
  <c r="AT218" i="3"/>
  <c r="AX218" i="3"/>
  <c r="BO218" i="3" s="1"/>
  <c r="AY218" i="3"/>
  <c r="BP218" i="3" s="1"/>
  <c r="BC218" i="3"/>
  <c r="BK218" i="3"/>
  <c r="Q219" i="3"/>
  <c r="R219" i="3"/>
  <c r="S219" i="3"/>
  <c r="AK224" i="3" s="1"/>
  <c r="BB224" i="3" s="1"/>
  <c r="T219" i="3"/>
  <c r="AL225" i="3" s="1"/>
  <c r="BC225" i="3" s="1"/>
  <c r="U219" i="3"/>
  <c r="V219" i="3"/>
  <c r="W219" i="3"/>
  <c r="X219" i="3"/>
  <c r="Y219" i="3"/>
  <c r="AQ225" i="3" s="1"/>
  <c r="BH225" i="3" s="1"/>
  <c r="Z219" i="3"/>
  <c r="AA219" i="3"/>
  <c r="AS224" i="3" s="1"/>
  <c r="BJ224" i="3" s="1"/>
  <c r="AB219" i="3"/>
  <c r="AT225" i="3" s="1"/>
  <c r="BK225" i="3" s="1"/>
  <c r="AC219" i="3"/>
  <c r="AD219" i="3"/>
  <c r="AE219" i="3"/>
  <c r="AG219" i="3"/>
  <c r="AI219" i="3"/>
  <c r="AJ219" i="3"/>
  <c r="AM219" i="3"/>
  <c r="AP219" i="3"/>
  <c r="AU219" i="3"/>
  <c r="BD219" i="3"/>
  <c r="BG219" i="3"/>
  <c r="BL219" i="3"/>
  <c r="Q220" i="3"/>
  <c r="R220" i="3"/>
  <c r="S220" i="3"/>
  <c r="T220" i="3"/>
  <c r="U220" i="3"/>
  <c r="AM226" i="3" s="1"/>
  <c r="BD226" i="3" s="1"/>
  <c r="V220" i="3"/>
  <c r="W220" i="3"/>
  <c r="AO225" i="3" s="1"/>
  <c r="BF225" i="3" s="1"/>
  <c r="X220" i="3"/>
  <c r="AP226" i="3" s="1"/>
  <c r="BG226" i="3" s="1"/>
  <c r="Y220" i="3"/>
  <c r="Z220" i="3"/>
  <c r="AA220" i="3"/>
  <c r="AB220" i="3"/>
  <c r="AC220" i="3"/>
  <c r="AU226" i="3" s="1"/>
  <c r="BL226" i="3" s="1"/>
  <c r="AD220" i="3"/>
  <c r="AE220" i="3"/>
  <c r="AW225" i="3" s="1"/>
  <c r="BN225" i="3" s="1"/>
  <c r="AG220" i="3"/>
  <c r="AJ226" i="3" s="1"/>
  <c r="AI220" i="3"/>
  <c r="AL220" i="3"/>
  <c r="AQ220" i="3"/>
  <c r="BH220" i="3" s="1"/>
  <c r="AT220" i="3"/>
  <c r="AX220" i="3"/>
  <c r="BO220" i="3" s="1"/>
  <c r="AY220" i="3"/>
  <c r="BC220" i="3"/>
  <c r="BK220" i="3"/>
  <c r="BP220" i="3"/>
  <c r="Q221" i="3"/>
  <c r="R221" i="3"/>
  <c r="S221" i="3"/>
  <c r="AK226" i="3" s="1"/>
  <c r="BB226" i="3" s="1"/>
  <c r="T221" i="3"/>
  <c r="AL227" i="3" s="1"/>
  <c r="BC227" i="3" s="1"/>
  <c r="U221" i="3"/>
  <c r="V221" i="3"/>
  <c r="W221" i="3"/>
  <c r="X221" i="3"/>
  <c r="Y221" i="3"/>
  <c r="AQ227" i="3" s="1"/>
  <c r="BH227" i="3" s="1"/>
  <c r="Z221" i="3"/>
  <c r="AA221" i="3"/>
  <c r="AS226" i="3" s="1"/>
  <c r="BJ226" i="3" s="1"/>
  <c r="AB221" i="3"/>
  <c r="AT227" i="3" s="1"/>
  <c r="BK227" i="3" s="1"/>
  <c r="AC221" i="3"/>
  <c r="AD221" i="3"/>
  <c r="AE221" i="3"/>
  <c r="AG221" i="3"/>
  <c r="AI221" i="3"/>
  <c r="AJ221" i="3"/>
  <c r="AM221" i="3"/>
  <c r="AP221" i="3"/>
  <c r="AU221" i="3"/>
  <c r="BD221" i="3"/>
  <c r="BG221" i="3"/>
  <c r="BL221" i="3"/>
  <c r="Q222" i="3"/>
  <c r="R222" i="3"/>
  <c r="S222" i="3"/>
  <c r="T222" i="3"/>
  <c r="U222" i="3"/>
  <c r="AM228" i="3" s="1"/>
  <c r="BD228" i="3" s="1"/>
  <c r="V222" i="3"/>
  <c r="W222" i="3"/>
  <c r="AO227" i="3" s="1"/>
  <c r="BF227" i="3" s="1"/>
  <c r="X222" i="3"/>
  <c r="AP228" i="3" s="1"/>
  <c r="BG228" i="3" s="1"/>
  <c r="Y222" i="3"/>
  <c r="Z222" i="3"/>
  <c r="AA222" i="3"/>
  <c r="AB222" i="3"/>
  <c r="AC222" i="3"/>
  <c r="AU228" i="3" s="1"/>
  <c r="BL228" i="3" s="1"/>
  <c r="AD222" i="3"/>
  <c r="AE222" i="3"/>
  <c r="AW227" i="3" s="1"/>
  <c r="BN227" i="3" s="1"/>
  <c r="AG222" i="3"/>
  <c r="AJ228" i="3" s="1"/>
  <c r="AI222" i="3"/>
  <c r="AL222" i="3"/>
  <c r="AQ222" i="3"/>
  <c r="BH222" i="3" s="1"/>
  <c r="AT222" i="3"/>
  <c r="AX222" i="3"/>
  <c r="BO222" i="3" s="1"/>
  <c r="AY222" i="3"/>
  <c r="BC222" i="3"/>
  <c r="BK222" i="3"/>
  <c r="BP222" i="3"/>
  <c r="Q223" i="3"/>
  <c r="R223" i="3"/>
  <c r="S223" i="3"/>
  <c r="AK228" i="3" s="1"/>
  <c r="BB228" i="3" s="1"/>
  <c r="T223" i="3"/>
  <c r="AL229" i="3" s="1"/>
  <c r="BC229" i="3" s="1"/>
  <c r="U223" i="3"/>
  <c r="V223" i="3"/>
  <c r="W223" i="3"/>
  <c r="X223" i="3"/>
  <c r="Y223" i="3"/>
  <c r="AQ229" i="3" s="1"/>
  <c r="BH229" i="3" s="1"/>
  <c r="Z223" i="3"/>
  <c r="AA223" i="3"/>
  <c r="AS228" i="3" s="1"/>
  <c r="BJ228" i="3" s="1"/>
  <c r="AB223" i="3"/>
  <c r="AT229" i="3" s="1"/>
  <c r="BK229" i="3" s="1"/>
  <c r="AC223" i="3"/>
  <c r="AD223" i="3"/>
  <c r="AE223" i="3"/>
  <c r="AG223" i="3"/>
  <c r="AI223" i="3"/>
  <c r="AJ223" i="3"/>
  <c r="AM223" i="3"/>
  <c r="AP223" i="3"/>
  <c r="AU223" i="3"/>
  <c r="BL223" i="3" s="1"/>
  <c r="BD223" i="3"/>
  <c r="BG223" i="3"/>
  <c r="Q224" i="3"/>
  <c r="R224" i="3"/>
  <c r="S224" i="3"/>
  <c r="T224" i="3"/>
  <c r="U224" i="3"/>
  <c r="AM230" i="3" s="1"/>
  <c r="BD230" i="3" s="1"/>
  <c r="V224" i="3"/>
  <c r="W224" i="3"/>
  <c r="AO229" i="3" s="1"/>
  <c r="BF229" i="3" s="1"/>
  <c r="X224" i="3"/>
  <c r="AP230" i="3" s="1"/>
  <c r="BG230" i="3" s="1"/>
  <c r="Y224" i="3"/>
  <c r="Z224" i="3"/>
  <c r="AA224" i="3"/>
  <c r="AB224" i="3"/>
  <c r="AC224" i="3"/>
  <c r="AU230" i="3" s="1"/>
  <c r="BL230" i="3" s="1"/>
  <c r="AD224" i="3"/>
  <c r="AE224" i="3"/>
  <c r="AW229" i="3" s="1"/>
  <c r="BN229" i="3" s="1"/>
  <c r="AG224" i="3"/>
  <c r="AJ230" i="3" s="1"/>
  <c r="AI224" i="3"/>
  <c r="AL224" i="3"/>
  <c r="AQ224" i="3"/>
  <c r="AT224" i="3"/>
  <c r="AY224" i="3"/>
  <c r="BC224" i="3"/>
  <c r="BH224" i="3"/>
  <c r="BK224" i="3"/>
  <c r="BP224" i="3"/>
  <c r="Q225" i="3"/>
  <c r="R225" i="3"/>
  <c r="S225" i="3"/>
  <c r="AK230" i="3" s="1"/>
  <c r="BB230" i="3" s="1"/>
  <c r="T225" i="3"/>
  <c r="AL231" i="3" s="1"/>
  <c r="BC231" i="3" s="1"/>
  <c r="U225" i="3"/>
  <c r="V225" i="3"/>
  <c r="W225" i="3"/>
  <c r="X225" i="3"/>
  <c r="Y225" i="3"/>
  <c r="AQ231" i="3" s="1"/>
  <c r="BH231" i="3" s="1"/>
  <c r="Z225" i="3"/>
  <c r="AA225" i="3"/>
  <c r="AS230" i="3" s="1"/>
  <c r="BJ230" i="3" s="1"/>
  <c r="AB225" i="3"/>
  <c r="AT231" i="3" s="1"/>
  <c r="BK231" i="3" s="1"/>
  <c r="AC225" i="3"/>
  <c r="AD225" i="3"/>
  <c r="AE225" i="3"/>
  <c r="AG225" i="3"/>
  <c r="AI225" i="3"/>
  <c r="AJ225" i="3"/>
  <c r="AM225" i="3"/>
  <c r="BD225" i="3" s="1"/>
  <c r="AP225" i="3"/>
  <c r="AU225" i="3"/>
  <c r="BG225" i="3"/>
  <c r="BL225" i="3"/>
  <c r="Q226" i="3"/>
  <c r="R226" i="3"/>
  <c r="S226" i="3"/>
  <c r="T226" i="3"/>
  <c r="U226" i="3"/>
  <c r="AM232" i="3" s="1"/>
  <c r="BD232" i="3" s="1"/>
  <c r="V226" i="3"/>
  <c r="W226" i="3"/>
  <c r="AO231" i="3" s="1"/>
  <c r="BF231" i="3" s="1"/>
  <c r="X226" i="3"/>
  <c r="AP232" i="3" s="1"/>
  <c r="BG232" i="3" s="1"/>
  <c r="Y226" i="3"/>
  <c r="Z226" i="3"/>
  <c r="AA226" i="3"/>
  <c r="AB226" i="3"/>
  <c r="AC226" i="3"/>
  <c r="AU232" i="3" s="1"/>
  <c r="BL232" i="3" s="1"/>
  <c r="AD226" i="3"/>
  <c r="AE226" i="3"/>
  <c r="AW231" i="3" s="1"/>
  <c r="BN231" i="3" s="1"/>
  <c r="AG226" i="3"/>
  <c r="AJ232" i="3" s="1"/>
  <c r="AI226" i="3"/>
  <c r="AL226" i="3"/>
  <c r="AQ226" i="3"/>
  <c r="BH226" i="3" s="1"/>
  <c r="AT226" i="3"/>
  <c r="AX226" i="3"/>
  <c r="AY226" i="3"/>
  <c r="BP226" i="3" s="1"/>
  <c r="BC226" i="3"/>
  <c r="BK226" i="3"/>
  <c r="BO226" i="3"/>
  <c r="Q227" i="3"/>
  <c r="R227" i="3"/>
  <c r="S227" i="3"/>
  <c r="AK232" i="3" s="1"/>
  <c r="BB232" i="3" s="1"/>
  <c r="T227" i="3"/>
  <c r="AL233" i="3" s="1"/>
  <c r="BC233" i="3" s="1"/>
  <c r="U227" i="3"/>
  <c r="V227" i="3"/>
  <c r="W227" i="3"/>
  <c r="X227" i="3"/>
  <c r="Y227" i="3"/>
  <c r="AQ233" i="3" s="1"/>
  <c r="BH233" i="3" s="1"/>
  <c r="Z227" i="3"/>
  <c r="AA227" i="3"/>
  <c r="AS232" i="3" s="1"/>
  <c r="BJ232" i="3" s="1"/>
  <c r="AB227" i="3"/>
  <c r="AT233" i="3" s="1"/>
  <c r="BK233" i="3" s="1"/>
  <c r="AC227" i="3"/>
  <c r="AD227" i="3"/>
  <c r="AE227" i="3"/>
  <c r="AG227" i="3"/>
  <c r="AY233" i="3" s="1"/>
  <c r="BP233" i="3" s="1"/>
  <c r="AI227" i="3"/>
  <c r="AJ227" i="3"/>
  <c r="AM227" i="3"/>
  <c r="AP227" i="3"/>
  <c r="AU227" i="3"/>
  <c r="BD227" i="3"/>
  <c r="BG227" i="3"/>
  <c r="BL227" i="3"/>
  <c r="Q228" i="3"/>
  <c r="R228" i="3"/>
  <c r="S228" i="3"/>
  <c r="T228" i="3"/>
  <c r="U228" i="3"/>
  <c r="V228" i="3"/>
  <c r="W228" i="3"/>
  <c r="AO233" i="3" s="1"/>
  <c r="BF233" i="3" s="1"/>
  <c r="X228" i="3"/>
  <c r="AP234" i="3" s="1"/>
  <c r="BG234" i="3" s="1"/>
  <c r="Y228" i="3"/>
  <c r="Z228" i="3"/>
  <c r="AA228" i="3"/>
  <c r="AB228" i="3"/>
  <c r="AC228" i="3"/>
  <c r="AD228" i="3"/>
  <c r="AE228" i="3"/>
  <c r="AW233" i="3" s="1"/>
  <c r="BN233" i="3" s="1"/>
  <c r="AG228" i="3"/>
  <c r="AJ234" i="3" s="1"/>
  <c r="AI228" i="3"/>
  <c r="AL228" i="3"/>
  <c r="AQ228" i="3"/>
  <c r="BH228" i="3" s="1"/>
  <c r="AT228" i="3"/>
  <c r="AY228" i="3"/>
  <c r="BC228" i="3"/>
  <c r="BK228" i="3"/>
  <c r="BP228" i="3"/>
  <c r="Q229" i="3"/>
  <c r="R229" i="3"/>
  <c r="S229" i="3"/>
  <c r="AK234" i="3" s="1"/>
  <c r="BB234" i="3" s="1"/>
  <c r="T229" i="3"/>
  <c r="AL235" i="3" s="1"/>
  <c r="BC235" i="3" s="1"/>
  <c r="U229" i="3"/>
  <c r="V229" i="3"/>
  <c r="W229" i="3"/>
  <c r="X229" i="3"/>
  <c r="Y229" i="3"/>
  <c r="Z229" i="3"/>
  <c r="AA229" i="3"/>
  <c r="AS234" i="3" s="1"/>
  <c r="BJ234" i="3" s="1"/>
  <c r="AB229" i="3"/>
  <c r="AT235" i="3" s="1"/>
  <c r="BK235" i="3" s="1"/>
  <c r="AC229" i="3"/>
  <c r="AD229" i="3"/>
  <c r="AV235" i="3" s="1"/>
  <c r="BM235" i="3" s="1"/>
  <c r="AE229" i="3"/>
  <c r="AG229" i="3"/>
  <c r="AI229" i="3"/>
  <c r="AJ229" i="3"/>
  <c r="AM229" i="3"/>
  <c r="AP229" i="3"/>
  <c r="AU229" i="3"/>
  <c r="BD229" i="3"/>
  <c r="BG229" i="3"/>
  <c r="BL229" i="3"/>
  <c r="Q230" i="3"/>
  <c r="R230" i="3"/>
  <c r="S230" i="3"/>
  <c r="T230" i="3"/>
  <c r="U230" i="3"/>
  <c r="V230" i="3"/>
  <c r="W230" i="3"/>
  <c r="AO235" i="3" s="1"/>
  <c r="BF235" i="3" s="1"/>
  <c r="X230" i="3"/>
  <c r="Y230" i="3"/>
  <c r="Z230" i="3"/>
  <c r="AA230" i="3"/>
  <c r="AB230" i="3"/>
  <c r="AC230" i="3"/>
  <c r="AD230" i="3"/>
  <c r="AE230" i="3"/>
  <c r="AW235" i="3" s="1"/>
  <c r="BN235" i="3" s="1"/>
  <c r="AG230" i="3"/>
  <c r="AY236" i="3" s="1"/>
  <c r="BP236" i="3" s="1"/>
  <c r="AI230" i="3"/>
  <c r="AL230" i="3"/>
  <c r="AQ230" i="3"/>
  <c r="BH230" i="3" s="1"/>
  <c r="AT230" i="3"/>
  <c r="AY230" i="3"/>
  <c r="BC230" i="3"/>
  <c r="BK230" i="3"/>
  <c r="BP230" i="3"/>
  <c r="Q231" i="3"/>
  <c r="R231" i="3"/>
  <c r="S231" i="3"/>
  <c r="AK233" i="3" s="1"/>
  <c r="BB233" i="3" s="1"/>
  <c r="T231" i="3"/>
  <c r="AL237" i="3" s="1"/>
  <c r="BC237" i="3" s="1"/>
  <c r="U231" i="3"/>
  <c r="V231" i="3"/>
  <c r="AN237" i="3" s="1"/>
  <c r="BE237" i="3" s="1"/>
  <c r="W231" i="3"/>
  <c r="X231" i="3"/>
  <c r="Y231" i="3"/>
  <c r="Z231" i="3"/>
  <c r="AA231" i="3"/>
  <c r="AS233" i="3" s="1"/>
  <c r="BJ233" i="3" s="1"/>
  <c r="AB231" i="3"/>
  <c r="AT237" i="3" s="1"/>
  <c r="BK237" i="3" s="1"/>
  <c r="AC231" i="3"/>
  <c r="AD231" i="3"/>
  <c r="AE231" i="3"/>
  <c r="AG231" i="3"/>
  <c r="AI231" i="3"/>
  <c r="AJ231" i="3"/>
  <c r="AM231" i="3"/>
  <c r="AP231" i="3"/>
  <c r="AU231" i="3"/>
  <c r="BL231" i="3" s="1"/>
  <c r="BD231" i="3"/>
  <c r="BG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G232" i="3"/>
  <c r="AJ238" i="3" s="1"/>
  <c r="AI232" i="3"/>
  <c r="AL232" i="3"/>
  <c r="AQ232" i="3"/>
  <c r="AT232" i="3"/>
  <c r="AY232" i="3"/>
  <c r="BC232" i="3"/>
  <c r="BH232" i="3"/>
  <c r="BK232" i="3"/>
  <c r="BP232" i="3"/>
  <c r="Q233" i="3"/>
  <c r="R233" i="3"/>
  <c r="S233" i="3"/>
  <c r="AK239" i="3" s="1"/>
  <c r="BB239" i="3" s="1"/>
  <c r="T233" i="3"/>
  <c r="U233" i="3"/>
  <c r="V233" i="3"/>
  <c r="W233" i="3"/>
  <c r="X233" i="3"/>
  <c r="Y233" i="3"/>
  <c r="Z233" i="3"/>
  <c r="AA233" i="3"/>
  <c r="AS239" i="3" s="1"/>
  <c r="BJ239" i="3" s="1"/>
  <c r="AB233" i="3"/>
  <c r="AC233" i="3"/>
  <c r="AD233" i="3"/>
  <c r="AE233" i="3"/>
  <c r="AG233" i="3"/>
  <c r="AI233" i="3"/>
  <c r="AJ233" i="3"/>
  <c r="AP233" i="3"/>
  <c r="BG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G234" i="3"/>
  <c r="AJ236" i="3" s="1"/>
  <c r="AI234" i="3"/>
  <c r="AL234" i="3"/>
  <c r="BC234" i="3" s="1"/>
  <c r="AQ234" i="3"/>
  <c r="BH234" i="3" s="1"/>
  <c r="AT234" i="3"/>
  <c r="BK234" i="3" s="1"/>
  <c r="AX234" i="3"/>
  <c r="BO234" i="3" s="1"/>
  <c r="AY234" i="3"/>
  <c r="BP234" i="3" s="1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G235" i="3"/>
  <c r="AI235" i="3"/>
  <c r="AJ235" i="3"/>
  <c r="AM235" i="3"/>
  <c r="BD235" i="3" s="1"/>
  <c r="AP235" i="3"/>
  <c r="BG235" i="3"/>
  <c r="Q236" i="3"/>
  <c r="R236" i="3"/>
  <c r="S236" i="3"/>
  <c r="T236" i="3"/>
  <c r="AL238" i="3" s="1"/>
  <c r="BC238" i="3" s="1"/>
  <c r="U236" i="3"/>
  <c r="V236" i="3"/>
  <c r="W236" i="3"/>
  <c r="X236" i="3"/>
  <c r="Y236" i="3"/>
  <c r="Z236" i="3"/>
  <c r="AA236" i="3"/>
  <c r="AB236" i="3"/>
  <c r="AT240" i="3" s="1"/>
  <c r="BK240" i="3" s="1"/>
  <c r="AC236" i="3"/>
  <c r="AD236" i="3"/>
  <c r="AE236" i="3"/>
  <c r="AG236" i="3"/>
  <c r="AI236" i="3"/>
  <c r="AK236" i="3"/>
  <c r="BB236" i="3" s="1"/>
  <c r="AP236" i="3"/>
  <c r="BG236" i="3"/>
  <c r="Q237" i="3"/>
  <c r="R237" i="3"/>
  <c r="S237" i="3"/>
  <c r="T237" i="3"/>
  <c r="U237" i="3"/>
  <c r="V237" i="3"/>
  <c r="W237" i="3"/>
  <c r="AO239" i="3" s="1"/>
  <c r="BF239" i="3" s="1"/>
  <c r="X237" i="3"/>
  <c r="Y237" i="3"/>
  <c r="AQ243" i="3" s="1"/>
  <c r="BH243" i="3" s="1"/>
  <c r="Z237" i="3"/>
  <c r="AA237" i="3"/>
  <c r="AB237" i="3"/>
  <c r="AC237" i="3"/>
  <c r="AD237" i="3"/>
  <c r="AE237" i="3"/>
  <c r="AW239" i="3" s="1"/>
  <c r="BN239" i="3" s="1"/>
  <c r="AG237" i="3"/>
  <c r="AI237" i="3"/>
  <c r="AP237" i="3"/>
  <c r="BG237" i="3" s="1"/>
  <c r="AV237" i="3"/>
  <c r="BM237" i="3" s="1"/>
  <c r="AY237" i="3"/>
  <c r="BP237" i="3"/>
  <c r="Q238" i="3"/>
  <c r="R238" i="3"/>
  <c r="S238" i="3"/>
  <c r="T238" i="3"/>
  <c r="U238" i="3"/>
  <c r="V238" i="3"/>
  <c r="W238" i="3"/>
  <c r="AO244" i="3" s="1"/>
  <c r="BF244" i="3" s="1"/>
  <c r="X238" i="3"/>
  <c r="Y238" i="3"/>
  <c r="Z238" i="3"/>
  <c r="AA238" i="3"/>
  <c r="AB238" i="3"/>
  <c r="AC238" i="3"/>
  <c r="AD238" i="3"/>
  <c r="AE238" i="3"/>
  <c r="AW244" i="3" s="1"/>
  <c r="BN244" i="3" s="1"/>
  <c r="AG238" i="3"/>
  <c r="AI238" i="3"/>
  <c r="AN238" i="3"/>
  <c r="AP238" i="3"/>
  <c r="AT238" i="3"/>
  <c r="BK238" i="3" s="1"/>
  <c r="AV238" i="3"/>
  <c r="BM238" i="3" s="1"/>
  <c r="AY238" i="3"/>
  <c r="BE238" i="3"/>
  <c r="BG238" i="3"/>
  <c r="BP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G239" i="3"/>
  <c r="AI239" i="3"/>
  <c r="AL239" i="3"/>
  <c r="BC239" i="3" s="1"/>
  <c r="AV239" i="3"/>
  <c r="BM239" i="3" s="1"/>
  <c r="AX239" i="3"/>
  <c r="BO239" i="3" s="1"/>
  <c r="AY239" i="3"/>
  <c r="BP239" i="3" s="1"/>
  <c r="Q240" i="3"/>
  <c r="R240" i="3"/>
  <c r="S240" i="3"/>
  <c r="T240" i="3"/>
  <c r="U240" i="3"/>
  <c r="AM242" i="3" s="1"/>
  <c r="BD242" i="3" s="1"/>
  <c r="V240" i="3"/>
  <c r="W240" i="3"/>
  <c r="X240" i="3"/>
  <c r="AP244" i="3" s="1"/>
  <c r="BG244" i="3" s="1"/>
  <c r="Y240" i="3"/>
  <c r="Z240" i="3"/>
  <c r="AA240" i="3"/>
  <c r="AB240" i="3"/>
  <c r="AC240" i="3"/>
  <c r="AD240" i="3"/>
  <c r="AE240" i="3"/>
  <c r="AG240" i="3"/>
  <c r="AJ242" i="3" s="1"/>
  <c r="AI240" i="3"/>
  <c r="AJ240" i="3"/>
  <c r="AL240" i="3"/>
  <c r="AO240" i="3"/>
  <c r="AQ240" i="3"/>
  <c r="BH240" i="3" s="1"/>
  <c r="AY240" i="3"/>
  <c r="BP240" i="3" s="1"/>
  <c r="BC240" i="3"/>
  <c r="BF240" i="3"/>
  <c r="Q241" i="3"/>
  <c r="R241" i="3"/>
  <c r="S241" i="3"/>
  <c r="T241" i="3"/>
  <c r="U241" i="3"/>
  <c r="V241" i="3"/>
  <c r="AN243" i="3" s="1"/>
  <c r="BE243" i="3" s="1"/>
  <c r="W241" i="3"/>
  <c r="X241" i="3"/>
  <c r="Y241" i="3"/>
  <c r="Z241" i="3"/>
  <c r="AA241" i="3"/>
  <c r="AB241" i="3"/>
  <c r="AC241" i="3"/>
  <c r="AD241" i="3"/>
  <c r="AV243" i="3" s="1"/>
  <c r="BM243" i="3" s="1"/>
  <c r="AE241" i="3"/>
  <c r="AG241" i="3"/>
  <c r="AI241" i="3"/>
  <c r="AJ241" i="3"/>
  <c r="AR241" i="3"/>
  <c r="BI241" i="3" s="1"/>
  <c r="AT241" i="3"/>
  <c r="BK241" i="3" s="1"/>
  <c r="AY241" i="3"/>
  <c r="BP241" i="3"/>
  <c r="Q242" i="3"/>
  <c r="R242" i="3"/>
  <c r="S242" i="3"/>
  <c r="T242" i="3"/>
  <c r="U242" i="3"/>
  <c r="AM248" i="3" s="1"/>
  <c r="BD248" i="3" s="1"/>
  <c r="V242" i="3"/>
  <c r="W242" i="3"/>
  <c r="X242" i="3"/>
  <c r="Y242" i="3"/>
  <c r="Z242" i="3"/>
  <c r="AA242" i="3"/>
  <c r="AB242" i="3"/>
  <c r="AC242" i="3"/>
  <c r="AU248" i="3" s="1"/>
  <c r="BL248" i="3" s="1"/>
  <c r="AD242" i="3"/>
  <c r="AE242" i="3"/>
  <c r="AG242" i="3"/>
  <c r="AI242" i="3"/>
  <c r="AL242" i="3"/>
  <c r="BC242" i="3" s="1"/>
  <c r="AT242" i="3"/>
  <c r="AX242" i="3"/>
  <c r="BO242" i="3" s="1"/>
  <c r="BK242" i="3"/>
  <c r="Q243" i="3"/>
  <c r="R243" i="3"/>
  <c r="S243" i="3"/>
  <c r="T243" i="3"/>
  <c r="U243" i="3"/>
  <c r="V243" i="3"/>
  <c r="W243" i="3"/>
  <c r="X243" i="3"/>
  <c r="Y243" i="3"/>
  <c r="AQ248" i="3" s="1"/>
  <c r="BH248" i="3" s="1"/>
  <c r="Z243" i="3"/>
  <c r="AA243" i="3"/>
  <c r="AS243" i="3" s="1"/>
  <c r="BJ243" i="3" s="1"/>
  <c r="AB243" i="3"/>
  <c r="AC243" i="3"/>
  <c r="AD243" i="3"/>
  <c r="AE243" i="3"/>
  <c r="AG243" i="3"/>
  <c r="AI243" i="3"/>
  <c r="AJ243" i="3"/>
  <c r="AK243" i="3"/>
  <c r="BB243" i="3" s="1"/>
  <c r="AP243" i="3"/>
  <c r="AW243" i="3"/>
  <c r="BN243" i="3" s="1"/>
  <c r="BG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G244" i="3"/>
  <c r="AI244" i="3"/>
  <c r="AJ244" i="3"/>
  <c r="AV244" i="3"/>
  <c r="BM244" i="3" s="1"/>
  <c r="Q245" i="3"/>
  <c r="R245" i="3"/>
  <c r="S245" i="3"/>
  <c r="T245" i="3"/>
  <c r="U245" i="3"/>
  <c r="V245" i="3"/>
  <c r="W245" i="3"/>
  <c r="X245" i="3"/>
  <c r="Y245" i="3"/>
  <c r="AQ249" i="3" s="1"/>
  <c r="BH249" i="3" s="1"/>
  <c r="Z245" i="3"/>
  <c r="AA245" i="3"/>
  <c r="AB245" i="3"/>
  <c r="AC245" i="3"/>
  <c r="AD245" i="3"/>
  <c r="AE245" i="3"/>
  <c r="AG245" i="3"/>
  <c r="AI245" i="3"/>
  <c r="AV245" i="3"/>
  <c r="BM245" i="3" s="1"/>
  <c r="Q246" i="3"/>
  <c r="R246" i="3"/>
  <c r="S246" i="3"/>
  <c r="T246" i="3"/>
  <c r="U246" i="3"/>
  <c r="AM250" i="3" s="1"/>
  <c r="BD250" i="3" s="1"/>
  <c r="V246" i="3"/>
  <c r="W246" i="3"/>
  <c r="AO250" i="3" s="1"/>
  <c r="BF250" i="3" s="1"/>
  <c r="X246" i="3"/>
  <c r="Y246" i="3"/>
  <c r="Z246" i="3"/>
  <c r="AR252" i="3" s="1"/>
  <c r="BI252" i="3" s="1"/>
  <c r="AA246" i="3"/>
  <c r="AB246" i="3"/>
  <c r="AC246" i="3"/>
  <c r="AU250" i="3" s="1"/>
  <c r="BL250" i="3" s="1"/>
  <c r="AD246" i="3"/>
  <c r="AE246" i="3"/>
  <c r="AW250" i="3" s="1"/>
  <c r="BN250" i="3" s="1"/>
  <c r="AG246" i="3"/>
  <c r="AI246" i="3"/>
  <c r="AV246" i="3"/>
  <c r="BM246" i="3" s="1"/>
  <c r="Q247" i="3"/>
  <c r="R247" i="3"/>
  <c r="S247" i="3"/>
  <c r="T247" i="3"/>
  <c r="U247" i="3"/>
  <c r="V247" i="3"/>
  <c r="W247" i="3"/>
  <c r="X247" i="3"/>
  <c r="AP249" i="3" s="1"/>
  <c r="BG249" i="3" s="1"/>
  <c r="Y247" i="3"/>
  <c r="Z247" i="3"/>
  <c r="AA247" i="3"/>
  <c r="AB247" i="3"/>
  <c r="AC247" i="3"/>
  <c r="AD247" i="3"/>
  <c r="AE247" i="3"/>
  <c r="AG247" i="3"/>
  <c r="AI247" i="3"/>
  <c r="AJ247" i="3"/>
  <c r="AT247" i="3"/>
  <c r="BK247" i="3" s="1"/>
  <c r="Q248" i="3"/>
  <c r="R248" i="3"/>
  <c r="S248" i="3"/>
  <c r="AK253" i="3" s="1"/>
  <c r="BB253" i="3" s="1"/>
  <c r="T248" i="3"/>
  <c r="U248" i="3"/>
  <c r="V248" i="3"/>
  <c r="W248" i="3"/>
  <c r="AO254" i="3" s="1"/>
  <c r="BF254" i="3" s="1"/>
  <c r="X248" i="3"/>
  <c r="Y248" i="3"/>
  <c r="AQ254" i="3" s="1"/>
  <c r="BH254" i="3" s="1"/>
  <c r="Z248" i="3"/>
  <c r="AA248" i="3"/>
  <c r="AS253" i="3" s="1"/>
  <c r="BJ253" i="3" s="1"/>
  <c r="AB248" i="3"/>
  <c r="AC248" i="3"/>
  <c r="AD248" i="3"/>
  <c r="AE248" i="3"/>
  <c r="AW254" i="3" s="1"/>
  <c r="AG248" i="3"/>
  <c r="AI248" i="3"/>
  <c r="AJ248" i="3"/>
  <c r="AK248" i="3"/>
  <c r="AN248" i="3"/>
  <c r="AP248" i="3"/>
  <c r="AS248" i="3"/>
  <c r="AV248" i="3"/>
  <c r="AY248" i="3"/>
  <c r="BB248" i="3"/>
  <c r="BE248" i="3"/>
  <c r="BG248" i="3"/>
  <c r="BJ248" i="3"/>
  <c r="BM248" i="3"/>
  <c r="BP248" i="3"/>
  <c r="Q249" i="3"/>
  <c r="R249" i="3"/>
  <c r="S249" i="3"/>
  <c r="T249" i="3"/>
  <c r="AL255" i="3" s="1"/>
  <c r="BC255" i="3" s="1"/>
  <c r="U249" i="3"/>
  <c r="V249" i="3"/>
  <c r="W249" i="3"/>
  <c r="X249" i="3"/>
  <c r="AP251" i="3" s="1"/>
  <c r="BG251" i="3" s="1"/>
  <c r="Y249" i="3"/>
  <c r="Z249" i="3"/>
  <c r="AR255" i="3" s="1"/>
  <c r="BI255" i="3" s="1"/>
  <c r="AA249" i="3"/>
  <c r="AB249" i="3"/>
  <c r="AT255" i="3" s="1"/>
  <c r="BK255" i="3" s="1"/>
  <c r="AC249" i="3"/>
  <c r="AD249" i="3"/>
  <c r="AE249" i="3"/>
  <c r="AG249" i="3"/>
  <c r="AI249" i="3"/>
  <c r="AM249" i="3"/>
  <c r="BD249" i="3" s="1"/>
  <c r="AN249" i="3"/>
  <c r="AU249" i="3"/>
  <c r="BL249" i="3" s="1"/>
  <c r="AV249" i="3"/>
  <c r="BM249" i="3" s="1"/>
  <c r="AY249" i="3"/>
  <c r="BE249" i="3"/>
  <c r="BP249" i="3"/>
  <c r="Q250" i="3"/>
  <c r="R250" i="3"/>
  <c r="S250" i="3"/>
  <c r="T250" i="3"/>
  <c r="U250" i="3"/>
  <c r="V250" i="3"/>
  <c r="W250" i="3"/>
  <c r="AO256" i="3" s="1"/>
  <c r="BF256" i="3" s="1"/>
  <c r="X250" i="3"/>
  <c r="Y250" i="3"/>
  <c r="Z250" i="3"/>
  <c r="AA250" i="3"/>
  <c r="AB250" i="3"/>
  <c r="AC250" i="3"/>
  <c r="AD250" i="3"/>
  <c r="AE250" i="3"/>
  <c r="AW256" i="3" s="1"/>
  <c r="BN256" i="3" s="1"/>
  <c r="AG250" i="3"/>
  <c r="AJ250" i="3" s="1"/>
  <c r="AI250" i="3"/>
  <c r="AP250" i="3"/>
  <c r="BG250" i="3" s="1"/>
  <c r="AQ250" i="3"/>
  <c r="BH250" i="3" s="1"/>
  <c r="AX250" i="3"/>
  <c r="AY250" i="3"/>
  <c r="BO250" i="3"/>
  <c r="BP250" i="3"/>
  <c r="Q251" i="3"/>
  <c r="R251" i="3"/>
  <c r="S251" i="3"/>
  <c r="T251" i="3"/>
  <c r="U251" i="3"/>
  <c r="V251" i="3"/>
  <c r="W251" i="3"/>
  <c r="X251" i="3"/>
  <c r="Y251" i="3"/>
  <c r="Z251" i="3"/>
  <c r="AR257" i="3" s="1"/>
  <c r="BI257" i="3" s="1"/>
  <c r="AA251" i="3"/>
  <c r="AB251" i="3"/>
  <c r="AC251" i="3"/>
  <c r="AD251" i="3"/>
  <c r="AE251" i="3"/>
  <c r="AG251" i="3"/>
  <c r="AI251" i="3"/>
  <c r="AK251" i="3"/>
  <c r="BB251" i="3" s="1"/>
  <c r="AL251" i="3"/>
  <c r="BC251" i="3" s="1"/>
  <c r="AS251" i="3"/>
  <c r="BJ251" i="3" s="1"/>
  <c r="AT251" i="3"/>
  <c r="AX251" i="3"/>
  <c r="BO251" i="3" s="1"/>
  <c r="AY251" i="3"/>
  <c r="BK251" i="3"/>
  <c r="BP251" i="3"/>
  <c r="Q252" i="3"/>
  <c r="R252" i="3"/>
  <c r="S252" i="3"/>
  <c r="T252" i="3"/>
  <c r="U252" i="3"/>
  <c r="AM258" i="3" s="1"/>
  <c r="BD258" i="3" s="1"/>
  <c r="V252" i="3"/>
  <c r="W252" i="3"/>
  <c r="X252" i="3"/>
  <c r="Y252" i="3"/>
  <c r="Z252" i="3"/>
  <c r="AA252" i="3"/>
  <c r="AB252" i="3"/>
  <c r="AC252" i="3"/>
  <c r="AU258" i="3" s="1"/>
  <c r="BL258" i="3" s="1"/>
  <c r="AD252" i="3"/>
  <c r="AE252" i="3"/>
  <c r="AG252" i="3"/>
  <c r="AI252" i="3"/>
  <c r="AN252" i="3"/>
  <c r="BE252" i="3" s="1"/>
  <c r="AO252" i="3"/>
  <c r="AV252" i="3"/>
  <c r="BM252" i="3" s="1"/>
  <c r="AW252" i="3"/>
  <c r="BF252" i="3"/>
  <c r="BN252" i="3"/>
  <c r="Q253" i="3"/>
  <c r="R253" i="3"/>
  <c r="S253" i="3"/>
  <c r="T253" i="3"/>
  <c r="U253" i="3"/>
  <c r="V253" i="3"/>
  <c r="W253" i="3"/>
  <c r="X253" i="3"/>
  <c r="AP259" i="3" s="1"/>
  <c r="BG259" i="3" s="1"/>
  <c r="Y253" i="3"/>
  <c r="Z253" i="3"/>
  <c r="AA253" i="3"/>
  <c r="AB253" i="3"/>
  <c r="AC253" i="3"/>
  <c r="AD253" i="3"/>
  <c r="AE253" i="3"/>
  <c r="AG253" i="3"/>
  <c r="AI253" i="3"/>
  <c r="AQ253" i="3"/>
  <c r="AR253" i="3"/>
  <c r="BH253" i="3"/>
  <c r="BI253" i="3"/>
  <c r="Q254" i="3"/>
  <c r="R254" i="3"/>
  <c r="S254" i="3"/>
  <c r="T254" i="3"/>
  <c r="U254" i="3"/>
  <c r="V254" i="3"/>
  <c r="W254" i="3"/>
  <c r="X254" i="3"/>
  <c r="Y254" i="3"/>
  <c r="AQ260" i="3" s="1"/>
  <c r="BH260" i="3" s="1"/>
  <c r="Z254" i="3"/>
  <c r="AA254" i="3"/>
  <c r="AS260" i="3" s="1"/>
  <c r="BJ260" i="3" s="1"/>
  <c r="AB254" i="3"/>
  <c r="AC254" i="3"/>
  <c r="AD254" i="3"/>
  <c r="AE254" i="3"/>
  <c r="AG254" i="3"/>
  <c r="AI254" i="3"/>
  <c r="Q255" i="3"/>
  <c r="R255" i="3"/>
  <c r="S255" i="3"/>
  <c r="T255" i="3"/>
  <c r="U255" i="3"/>
  <c r="V255" i="3"/>
  <c r="AN261" i="3" s="1"/>
  <c r="BE261" i="3" s="1"/>
  <c r="W255" i="3"/>
  <c r="X255" i="3"/>
  <c r="Y255" i="3"/>
  <c r="Z255" i="3"/>
  <c r="AA255" i="3"/>
  <c r="AB255" i="3"/>
  <c r="AC255" i="3"/>
  <c r="AD255" i="3"/>
  <c r="AV261" i="3" s="1"/>
  <c r="BM261" i="3" s="1"/>
  <c r="AE255" i="3"/>
  <c r="AG255" i="3"/>
  <c r="AI255" i="3"/>
  <c r="Q256" i="3"/>
  <c r="R256" i="3"/>
  <c r="S256" i="3"/>
  <c r="T256" i="3"/>
  <c r="U256" i="3"/>
  <c r="V256" i="3"/>
  <c r="W256" i="3"/>
  <c r="AO262" i="3" s="1"/>
  <c r="BF262" i="3" s="1"/>
  <c r="X256" i="3"/>
  <c r="Y256" i="3"/>
  <c r="AQ262" i="3" s="1"/>
  <c r="BH262" i="3" s="1"/>
  <c r="Z256" i="3"/>
  <c r="AA256" i="3"/>
  <c r="AB256" i="3"/>
  <c r="AC256" i="3"/>
  <c r="AD256" i="3"/>
  <c r="AE256" i="3"/>
  <c r="AW262" i="3" s="1"/>
  <c r="BN262" i="3" s="1"/>
  <c r="AG256" i="3"/>
  <c r="AI256" i="3"/>
  <c r="AK256" i="3"/>
  <c r="BB256" i="3" s="1"/>
  <c r="AX256" i="3"/>
  <c r="BO256" i="3" s="1"/>
  <c r="Q257" i="3"/>
  <c r="R257" i="3"/>
  <c r="S257" i="3"/>
  <c r="T257" i="3"/>
  <c r="AL263" i="3" s="1"/>
  <c r="BC263" i="3" s="1"/>
  <c r="U257" i="3"/>
  <c r="V257" i="3"/>
  <c r="W257" i="3"/>
  <c r="X257" i="3"/>
  <c r="Y257" i="3"/>
  <c r="Z257" i="3"/>
  <c r="AR263" i="3" s="1"/>
  <c r="BI263" i="3" s="1"/>
  <c r="AA257" i="3"/>
  <c r="AB257" i="3"/>
  <c r="AT263" i="3" s="1"/>
  <c r="BK263" i="3" s="1"/>
  <c r="AC257" i="3"/>
  <c r="AD257" i="3"/>
  <c r="AE257" i="3"/>
  <c r="AG257" i="3"/>
  <c r="AI257" i="3"/>
  <c r="AN257" i="3"/>
  <c r="BE257" i="3" s="1"/>
  <c r="AV257" i="3"/>
  <c r="BM257" i="3" s="1"/>
  <c r="AX257" i="3"/>
  <c r="BO257" i="3" s="1"/>
  <c r="Q258" i="3"/>
  <c r="R258" i="3"/>
  <c r="S258" i="3"/>
  <c r="T258" i="3"/>
  <c r="U258" i="3"/>
  <c r="V258" i="3"/>
  <c r="W258" i="3"/>
  <c r="AO264" i="3" s="1"/>
  <c r="BF264" i="3" s="1"/>
  <c r="X258" i="3"/>
  <c r="Y258" i="3"/>
  <c r="AQ263" i="3" s="1"/>
  <c r="BH263" i="3" s="1"/>
  <c r="Z258" i="3"/>
  <c r="AA258" i="3"/>
  <c r="AB258" i="3"/>
  <c r="AC258" i="3"/>
  <c r="AD258" i="3"/>
  <c r="AE258" i="3"/>
  <c r="AW264" i="3" s="1"/>
  <c r="BN264" i="3" s="1"/>
  <c r="AG258" i="3"/>
  <c r="AI258" i="3"/>
  <c r="AQ258" i="3"/>
  <c r="BH258" i="3" s="1"/>
  <c r="AX258" i="3"/>
  <c r="BO258" i="3" s="1"/>
  <c r="AY258" i="3"/>
  <c r="BP258" i="3" s="1"/>
  <c r="Q259" i="3"/>
  <c r="R259" i="3"/>
  <c r="S259" i="3"/>
  <c r="T259" i="3"/>
  <c r="AL264" i="3" s="1"/>
  <c r="BC264" i="3" s="1"/>
  <c r="U259" i="3"/>
  <c r="V259" i="3"/>
  <c r="W259" i="3"/>
  <c r="X259" i="3"/>
  <c r="Y259" i="3"/>
  <c r="Z259" i="3"/>
  <c r="AR265" i="3" s="1"/>
  <c r="BI265" i="3" s="1"/>
  <c r="AA259" i="3"/>
  <c r="AB259" i="3"/>
  <c r="AT264" i="3" s="1"/>
  <c r="BK264" i="3" s="1"/>
  <c r="AC259" i="3"/>
  <c r="AD259" i="3"/>
  <c r="AE259" i="3"/>
  <c r="AG259" i="3"/>
  <c r="AI259" i="3"/>
  <c r="AL259" i="3"/>
  <c r="BC259" i="3" s="1"/>
  <c r="AT259" i="3"/>
  <c r="BK259" i="3" s="1"/>
  <c r="Q260" i="3"/>
  <c r="R260" i="3"/>
  <c r="S260" i="3"/>
  <c r="AK266" i="3" s="1"/>
  <c r="BB266" i="3" s="1"/>
  <c r="T260" i="3"/>
  <c r="U260" i="3"/>
  <c r="AM266" i="3" s="1"/>
  <c r="BD266" i="3" s="1"/>
  <c r="V260" i="3"/>
  <c r="W260" i="3"/>
  <c r="X260" i="3"/>
  <c r="AP263" i="3" s="1"/>
  <c r="BG263" i="3" s="1"/>
  <c r="Y260" i="3"/>
  <c r="Z260" i="3"/>
  <c r="AA260" i="3"/>
  <c r="AS266" i="3" s="1"/>
  <c r="BJ266" i="3" s="1"/>
  <c r="AB260" i="3"/>
  <c r="AC260" i="3"/>
  <c r="AU266" i="3" s="1"/>
  <c r="BL266" i="3" s="1"/>
  <c r="AD260" i="3"/>
  <c r="AE260" i="3"/>
  <c r="AG260" i="3"/>
  <c r="AI260" i="3"/>
  <c r="AO260" i="3"/>
  <c r="AW260" i="3"/>
  <c r="BN260" i="3" s="1"/>
  <c r="BF260" i="3"/>
  <c r="Q261" i="3"/>
  <c r="R261" i="3"/>
  <c r="S261" i="3"/>
  <c r="T261" i="3"/>
  <c r="U261" i="3"/>
  <c r="V261" i="3"/>
  <c r="AN267" i="3" s="1"/>
  <c r="BE267" i="3" s="1"/>
  <c r="W261" i="3"/>
  <c r="X261" i="3"/>
  <c r="AP267" i="3" s="1"/>
  <c r="BG267" i="3" s="1"/>
  <c r="Y261" i="3"/>
  <c r="Z261" i="3"/>
  <c r="AA261" i="3"/>
  <c r="AB261" i="3"/>
  <c r="AC261" i="3"/>
  <c r="AD261" i="3"/>
  <c r="AV267" i="3" s="1"/>
  <c r="BM267" i="3" s="1"/>
  <c r="AE261" i="3"/>
  <c r="AG261" i="3"/>
  <c r="AI261" i="3"/>
  <c r="AR261" i="3"/>
  <c r="BI261" i="3"/>
  <c r="Q262" i="3"/>
  <c r="R262" i="3"/>
  <c r="S262" i="3"/>
  <c r="AK268" i="3" s="1"/>
  <c r="BB268" i="3" s="1"/>
  <c r="T262" i="3"/>
  <c r="U262" i="3"/>
  <c r="V262" i="3"/>
  <c r="W262" i="3"/>
  <c r="X262" i="3"/>
  <c r="Y262" i="3"/>
  <c r="AQ268" i="3" s="1"/>
  <c r="BH268" i="3" s="1"/>
  <c r="Z262" i="3"/>
  <c r="AA262" i="3"/>
  <c r="AS268" i="3" s="1"/>
  <c r="BJ268" i="3" s="1"/>
  <c r="AB262" i="3"/>
  <c r="AC262" i="3"/>
  <c r="AD262" i="3"/>
  <c r="AE262" i="3"/>
  <c r="AG262" i="3"/>
  <c r="AI262" i="3"/>
  <c r="AM262" i="3"/>
  <c r="BD262" i="3" s="1"/>
  <c r="AU262" i="3"/>
  <c r="BL262" i="3"/>
  <c r="Q263" i="3"/>
  <c r="R263" i="3"/>
  <c r="S263" i="3"/>
  <c r="T263" i="3"/>
  <c r="U263" i="3"/>
  <c r="V263" i="3"/>
  <c r="AN269" i="3" s="1"/>
  <c r="BE269" i="3" s="1"/>
  <c r="W263" i="3"/>
  <c r="X263" i="3"/>
  <c r="Y263" i="3"/>
  <c r="Z263" i="3"/>
  <c r="AA263" i="3"/>
  <c r="AB263" i="3"/>
  <c r="AC263" i="3"/>
  <c r="AD263" i="3"/>
  <c r="AV269" i="3" s="1"/>
  <c r="BM269" i="3" s="1"/>
  <c r="AE263" i="3"/>
  <c r="AG263" i="3"/>
  <c r="AI263" i="3"/>
  <c r="Q264" i="3"/>
  <c r="R264" i="3"/>
  <c r="S264" i="3"/>
  <c r="T264" i="3"/>
  <c r="U264" i="3"/>
  <c r="V264" i="3"/>
  <c r="W264" i="3"/>
  <c r="X264" i="3"/>
  <c r="Y264" i="3"/>
  <c r="AQ270" i="3" s="1"/>
  <c r="BH270" i="3" s="1"/>
  <c r="Z264" i="3"/>
  <c r="AA264" i="3"/>
  <c r="AB264" i="3"/>
  <c r="AC264" i="3"/>
  <c r="AD264" i="3"/>
  <c r="AE264" i="3"/>
  <c r="AG264" i="3"/>
  <c r="AI264" i="3"/>
  <c r="AK264" i="3"/>
  <c r="BB264" i="3" s="1"/>
  <c r="AS264" i="3"/>
  <c r="BJ264" i="3" s="1"/>
  <c r="AX264" i="3"/>
  <c r="BO264" i="3" s="1"/>
  <c r="Q265" i="3"/>
  <c r="R265" i="3"/>
  <c r="S265" i="3"/>
  <c r="T265" i="3"/>
  <c r="AL271" i="3" s="1"/>
  <c r="BC271" i="3" s="1"/>
  <c r="U265" i="3"/>
  <c r="V265" i="3"/>
  <c r="W265" i="3"/>
  <c r="X265" i="3"/>
  <c r="Y265" i="3"/>
  <c r="Z265" i="3"/>
  <c r="AA265" i="3"/>
  <c r="AB265" i="3"/>
  <c r="AC265" i="3"/>
  <c r="AD265" i="3"/>
  <c r="AE265" i="3"/>
  <c r="AG265" i="3"/>
  <c r="AI265" i="3"/>
  <c r="AN265" i="3"/>
  <c r="BE265" i="3" s="1"/>
  <c r="AV265" i="3"/>
  <c r="BM265" i="3" s="1"/>
  <c r="Q266" i="3"/>
  <c r="R266" i="3"/>
  <c r="S266" i="3"/>
  <c r="T266" i="3"/>
  <c r="U266" i="3"/>
  <c r="V266" i="3"/>
  <c r="W266" i="3"/>
  <c r="AO272" i="3" s="1"/>
  <c r="BF272" i="3" s="1"/>
  <c r="X266" i="3"/>
  <c r="Y266" i="3"/>
  <c r="AQ271" i="3" s="1"/>
  <c r="BH271" i="3" s="1"/>
  <c r="Z266" i="3"/>
  <c r="AA266" i="3"/>
  <c r="AB266" i="3"/>
  <c r="AC266" i="3"/>
  <c r="AD266" i="3"/>
  <c r="AE266" i="3"/>
  <c r="AW272" i="3" s="1"/>
  <c r="BN272" i="3" s="1"/>
  <c r="AG266" i="3"/>
  <c r="AI266" i="3"/>
  <c r="AQ266" i="3"/>
  <c r="BH266" i="3" s="1"/>
  <c r="AX266" i="3"/>
  <c r="BO266" i="3" s="1"/>
  <c r="Q267" i="3"/>
  <c r="R267" i="3"/>
  <c r="S267" i="3"/>
  <c r="T267" i="3"/>
  <c r="U267" i="3"/>
  <c r="V267" i="3"/>
  <c r="W267" i="3"/>
  <c r="X267" i="3"/>
  <c r="Y267" i="3"/>
  <c r="Z267" i="3"/>
  <c r="AR273" i="3" s="1"/>
  <c r="BI273" i="3" s="1"/>
  <c r="AA267" i="3"/>
  <c r="AB267" i="3"/>
  <c r="AC267" i="3"/>
  <c r="AU270" i="3" s="1"/>
  <c r="BL270" i="3" s="1"/>
  <c r="AD267" i="3"/>
  <c r="AE267" i="3"/>
  <c r="AG267" i="3"/>
  <c r="AI267" i="3"/>
  <c r="AK267" i="3"/>
  <c r="BB267" i="3" s="1"/>
  <c r="AS267" i="3"/>
  <c r="AT267" i="3"/>
  <c r="BJ267" i="3"/>
  <c r="BK267" i="3"/>
  <c r="Q268" i="3"/>
  <c r="R268" i="3"/>
  <c r="S268" i="3"/>
  <c r="T268" i="3"/>
  <c r="U268" i="3"/>
  <c r="V268" i="3"/>
  <c r="W268" i="3"/>
  <c r="AO268" i="3" s="1"/>
  <c r="BF268" i="3" s="1"/>
  <c r="X268" i="3"/>
  <c r="Y268" i="3"/>
  <c r="Z268" i="3"/>
  <c r="AA268" i="3"/>
  <c r="AB268" i="3"/>
  <c r="AC268" i="3"/>
  <c r="AD268" i="3"/>
  <c r="AE268" i="3"/>
  <c r="AG268" i="3"/>
  <c r="AY269" i="3" s="1"/>
  <c r="BP269" i="3" s="1"/>
  <c r="AI268" i="3"/>
  <c r="AN268" i="3"/>
  <c r="BE268" i="3" s="1"/>
  <c r="AV268" i="3"/>
  <c r="AW268" i="3"/>
  <c r="BN268" i="3" s="1"/>
  <c r="BM268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G269" i="3"/>
  <c r="AI269" i="3"/>
  <c r="AJ269" i="3"/>
  <c r="AQ269" i="3"/>
  <c r="BH269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U275" i="3" s="1"/>
  <c r="BL275" i="3" s="1"/>
  <c r="AD270" i="3"/>
  <c r="AV273" i="3" s="1"/>
  <c r="BM273" i="3" s="1"/>
  <c r="AE270" i="3"/>
  <c r="AG270" i="3"/>
  <c r="AI270" i="3"/>
  <c r="AL270" i="3"/>
  <c r="AT270" i="3"/>
  <c r="BK270" i="3" s="1"/>
  <c r="BC270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G271" i="3"/>
  <c r="AI271" i="3"/>
  <c r="AO271" i="3"/>
  <c r="BF271" i="3" s="1"/>
  <c r="AW271" i="3"/>
  <c r="BN271" i="3" s="1"/>
  <c r="Q272" i="3"/>
  <c r="R272" i="3"/>
  <c r="S272" i="3"/>
  <c r="T272" i="3"/>
  <c r="U272" i="3"/>
  <c r="V272" i="3"/>
  <c r="W272" i="3"/>
  <c r="X272" i="3"/>
  <c r="Y272" i="3"/>
  <c r="Z272" i="3"/>
  <c r="AA272" i="3"/>
  <c r="AS272" i="3" s="1"/>
  <c r="BJ272" i="3" s="1"/>
  <c r="AB272" i="3"/>
  <c r="AC272" i="3"/>
  <c r="AD272" i="3"/>
  <c r="AE272" i="3"/>
  <c r="AG272" i="3"/>
  <c r="AI272" i="3"/>
  <c r="AK272" i="3"/>
  <c r="BB272" i="3" s="1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G273" i="3"/>
  <c r="AI273" i="3"/>
  <c r="AU273" i="3"/>
  <c r="BL273" i="3" s="1"/>
  <c r="AX273" i="3"/>
  <c r="BO273" i="3" s="1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G274" i="3"/>
  <c r="AI274" i="3"/>
  <c r="AJ274" i="3"/>
  <c r="AK274" i="3"/>
  <c r="AS274" i="3"/>
  <c r="BJ274" i="3" s="1"/>
  <c r="AX274" i="3"/>
  <c r="BO274" i="3" s="1"/>
  <c r="BB274" i="3"/>
  <c r="R275" i="3"/>
  <c r="S275" i="3"/>
  <c r="T275" i="3"/>
  <c r="U275" i="3"/>
  <c r="V275" i="3"/>
  <c r="W275" i="3"/>
  <c r="X275" i="3"/>
  <c r="Y275" i="3"/>
  <c r="Z275" i="3"/>
  <c r="AA275" i="3"/>
  <c r="AS277" i="3" s="1"/>
  <c r="BJ277" i="3" s="1"/>
  <c r="AB275" i="3"/>
  <c r="AC275" i="3"/>
  <c r="AD275" i="3"/>
  <c r="AE275" i="3"/>
  <c r="AG275" i="3"/>
  <c r="AI275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G276" i="3"/>
  <c r="AI276" i="3"/>
  <c r="AM276" i="3"/>
  <c r="BD276" i="3" s="1"/>
  <c r="AU276" i="3"/>
  <c r="BL276" i="3" s="1"/>
  <c r="AX276" i="3"/>
  <c r="BO276" i="3" s="1"/>
  <c r="R277" i="3"/>
  <c r="S277" i="3"/>
  <c r="AK277" i="3" s="1"/>
  <c r="BB277" i="3" s="1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G277" i="3"/>
  <c r="AI277" i="3"/>
  <c r="AR290" i="3" l="1"/>
  <c r="AY289" i="3"/>
  <c r="AQ289" i="3"/>
  <c r="AP283" i="3"/>
  <c r="AY290" i="3"/>
  <c r="AP290" i="3"/>
  <c r="AV289" i="3"/>
  <c r="AN289" i="3"/>
  <c r="AP289" i="3"/>
  <c r="AX287" i="3"/>
  <c r="AQ282" i="3"/>
  <c r="AS289" i="3"/>
  <c r="AK289" i="3"/>
  <c r="AJ291" i="3"/>
  <c r="AJ290" i="3"/>
  <c r="AP286" i="3"/>
  <c r="AR289" i="3"/>
  <c r="AQ290" i="3"/>
  <c r="AQ285" i="3"/>
  <c r="AY284" i="3"/>
  <c r="AJ289" i="3"/>
  <c r="AP288" i="3"/>
  <c r="AX284" i="3"/>
  <c r="AQ286" i="3"/>
  <c r="AW289" i="3"/>
  <c r="AO289" i="3"/>
  <c r="AT283" i="3"/>
  <c r="AQ283" i="3"/>
  <c r="AL288" i="3"/>
  <c r="AT287" i="3"/>
  <c r="AL286" i="3"/>
  <c r="AT284" i="3"/>
  <c r="AL283" i="3"/>
  <c r="AQ287" i="3"/>
  <c r="AX285" i="3"/>
  <c r="AQ284" i="3"/>
  <c r="AX282" i="3"/>
  <c r="AX288" i="3"/>
  <c r="AP287" i="3"/>
  <c r="AT285" i="3"/>
  <c r="AP284" i="3"/>
  <c r="AT282" i="3"/>
  <c r="AT288" i="3"/>
  <c r="AL287" i="3"/>
  <c r="AL284" i="3"/>
  <c r="AX286" i="3"/>
  <c r="AP285" i="3"/>
  <c r="AT286" i="3"/>
  <c r="AL285" i="3"/>
  <c r="AW288" i="3"/>
  <c r="AO288" i="3"/>
  <c r="AW287" i="3"/>
  <c r="AO287" i="3"/>
  <c r="AW286" i="3"/>
  <c r="AO286" i="3"/>
  <c r="AW285" i="3"/>
  <c r="AO285" i="3"/>
  <c r="AW284" i="3"/>
  <c r="AO284" i="3"/>
  <c r="AW283" i="3"/>
  <c r="AO283" i="3"/>
  <c r="AV288" i="3"/>
  <c r="AN288" i="3"/>
  <c r="AV287" i="3"/>
  <c r="AN287" i="3"/>
  <c r="AV286" i="3"/>
  <c r="AN286" i="3"/>
  <c r="AV285" i="3"/>
  <c r="AN285" i="3"/>
  <c r="AV284" i="3"/>
  <c r="AN284" i="3"/>
  <c r="AV283" i="3"/>
  <c r="AN283" i="3"/>
  <c r="AU288" i="3"/>
  <c r="AM288" i="3"/>
  <c r="AU287" i="3"/>
  <c r="AM287" i="3"/>
  <c r="AU286" i="3"/>
  <c r="AM286" i="3"/>
  <c r="AU285" i="3"/>
  <c r="AM285" i="3"/>
  <c r="AU284" i="3"/>
  <c r="AM284" i="3"/>
  <c r="AU283" i="3"/>
  <c r="AM283" i="3"/>
  <c r="AY288" i="3"/>
  <c r="AY282" i="3"/>
  <c r="AY286" i="3"/>
  <c r="AY285" i="3"/>
  <c r="AS288" i="3"/>
  <c r="AK288" i="3"/>
  <c r="AS287" i="3"/>
  <c r="AK287" i="3"/>
  <c r="AS286" i="3"/>
  <c r="AK286" i="3"/>
  <c r="AS285" i="3"/>
  <c r="AK285" i="3"/>
  <c r="AS284" i="3"/>
  <c r="AK284" i="3"/>
  <c r="AS283" i="3"/>
  <c r="AK283" i="3"/>
  <c r="AY287" i="3"/>
  <c r="AY283" i="3"/>
  <c r="AR288" i="3"/>
  <c r="AJ288" i="3"/>
  <c r="AR287" i="3"/>
  <c r="AJ287" i="3"/>
  <c r="AR286" i="3"/>
  <c r="AJ286" i="3"/>
  <c r="AR285" i="3"/>
  <c r="AJ285" i="3"/>
  <c r="AR284" i="3"/>
  <c r="AJ284" i="3"/>
  <c r="AR283" i="3"/>
  <c r="AJ283" i="3"/>
  <c r="AX265" i="3"/>
  <c r="BO265" i="3" s="1"/>
  <c r="AX243" i="3"/>
  <c r="BO243" i="3" s="1"/>
  <c r="AX224" i="3"/>
  <c r="BO224" i="3" s="1"/>
  <c r="AX217" i="3"/>
  <c r="BO217" i="3" s="1"/>
  <c r="AX205" i="3"/>
  <c r="BO205" i="3" s="1"/>
  <c r="AX188" i="3"/>
  <c r="BO188" i="3" s="1"/>
  <c r="AX183" i="3"/>
  <c r="BO183" i="3" s="1"/>
  <c r="AX180" i="3"/>
  <c r="BO180" i="3" s="1"/>
  <c r="AX174" i="3"/>
  <c r="BO174" i="3" s="1"/>
  <c r="AX172" i="3"/>
  <c r="BO172" i="3" s="1"/>
  <c r="AX167" i="3"/>
  <c r="BO167" i="3" s="1"/>
  <c r="AX161" i="3"/>
  <c r="BO161" i="3" s="1"/>
  <c r="AX155" i="3"/>
  <c r="BO155" i="3" s="1"/>
  <c r="AX151" i="3"/>
  <c r="BO151" i="3" s="1"/>
  <c r="AX150" i="3"/>
  <c r="BO150" i="3" s="1"/>
  <c r="AX149" i="3"/>
  <c r="BO149" i="3" s="1"/>
  <c r="AX142" i="3"/>
  <c r="BO142" i="3" s="1"/>
  <c r="AX135" i="3"/>
  <c r="BO135" i="3" s="1"/>
  <c r="AX121" i="3"/>
  <c r="BO121" i="3" s="1"/>
  <c r="AX96" i="3"/>
  <c r="BO96" i="3" s="1"/>
  <c r="AX95" i="3"/>
  <c r="BO95" i="3" s="1"/>
  <c r="AX72" i="3"/>
  <c r="BO72" i="3" s="1"/>
  <c r="AX70" i="3"/>
  <c r="BO70" i="3" s="1"/>
  <c r="AX59" i="3"/>
  <c r="BO59" i="3" s="1"/>
  <c r="AX54" i="3"/>
  <c r="BO54" i="3" s="1"/>
  <c r="AX33" i="3"/>
  <c r="BO33" i="3" s="1"/>
  <c r="AX21" i="3"/>
  <c r="BO21" i="3" s="1"/>
  <c r="AX281" i="3"/>
  <c r="BO281" i="3" s="1"/>
  <c r="AX253" i="3"/>
  <c r="BO253" i="3" s="1"/>
  <c r="AX244" i="3"/>
  <c r="BO244" i="3" s="1"/>
  <c r="AX230" i="3"/>
  <c r="BO230" i="3" s="1"/>
  <c r="AX228" i="3"/>
  <c r="BO228" i="3" s="1"/>
  <c r="AX207" i="3"/>
  <c r="BO207" i="3" s="1"/>
  <c r="AX196" i="3"/>
  <c r="BO196" i="3" s="1"/>
  <c r="AX195" i="3"/>
  <c r="BO195" i="3" s="1"/>
  <c r="AX191" i="3"/>
  <c r="BO191" i="3" s="1"/>
  <c r="AX190" i="3"/>
  <c r="BO190" i="3" s="1"/>
  <c r="AX189" i="3"/>
  <c r="BO189" i="3" s="1"/>
  <c r="AX156" i="3"/>
  <c r="BO156" i="3" s="1"/>
  <c r="AX153" i="3"/>
  <c r="BO153" i="3" s="1"/>
  <c r="AX123" i="3"/>
  <c r="BO123" i="3" s="1"/>
  <c r="AX89" i="3"/>
  <c r="BO89" i="3" s="1"/>
  <c r="AX85" i="3"/>
  <c r="BO85" i="3" s="1"/>
  <c r="AX51" i="3"/>
  <c r="BO51" i="3" s="1"/>
  <c r="AX27" i="3"/>
  <c r="BO27" i="3" s="1"/>
  <c r="AX14" i="3"/>
  <c r="BO14" i="3" s="1"/>
  <c r="AX278" i="3"/>
  <c r="BO278" i="3" s="1"/>
  <c r="AX259" i="3"/>
  <c r="BO259" i="3" s="1"/>
  <c r="AX254" i="3"/>
  <c r="BO254" i="3" s="1"/>
  <c r="AX252" i="3"/>
  <c r="BO252" i="3" s="1"/>
  <c r="AX241" i="3"/>
  <c r="BO241" i="3" s="1"/>
  <c r="AX238" i="3"/>
  <c r="BO238" i="3" s="1"/>
  <c r="AX232" i="3"/>
  <c r="BO232" i="3" s="1"/>
  <c r="AX225" i="3"/>
  <c r="BO225" i="3" s="1"/>
  <c r="AX223" i="3"/>
  <c r="BO223" i="3" s="1"/>
  <c r="AX221" i="3"/>
  <c r="BO221" i="3" s="1"/>
  <c r="AX213" i="3"/>
  <c r="BO213" i="3" s="1"/>
  <c r="AX208" i="3"/>
  <c r="BO208" i="3" s="1"/>
  <c r="AX197" i="3"/>
  <c r="BO197" i="3" s="1"/>
  <c r="AX184" i="3"/>
  <c r="BO184" i="3" s="1"/>
  <c r="AX179" i="3"/>
  <c r="BO179" i="3" s="1"/>
  <c r="AX177" i="3"/>
  <c r="BO177" i="3" s="1"/>
  <c r="AX175" i="3"/>
  <c r="BO175" i="3" s="1"/>
  <c r="AX165" i="3"/>
  <c r="BO165" i="3" s="1"/>
  <c r="AX143" i="3"/>
  <c r="BO143" i="3" s="1"/>
  <c r="AX136" i="3"/>
  <c r="BO136" i="3" s="1"/>
  <c r="AX131" i="3"/>
  <c r="BO131" i="3" s="1"/>
  <c r="AX129" i="3"/>
  <c r="BO129" i="3" s="1"/>
  <c r="AX128" i="3"/>
  <c r="BO128" i="3" s="1"/>
  <c r="AX124" i="3"/>
  <c r="BO124" i="3" s="1"/>
  <c r="AX119" i="3"/>
  <c r="BO119" i="3" s="1"/>
  <c r="AX118" i="3"/>
  <c r="BO118" i="3" s="1"/>
  <c r="AX108" i="3"/>
  <c r="BO108" i="3" s="1"/>
  <c r="AX103" i="3"/>
  <c r="BO103" i="3" s="1"/>
  <c r="AX94" i="3"/>
  <c r="BO94" i="3" s="1"/>
  <c r="AX93" i="3"/>
  <c r="BO93" i="3" s="1"/>
  <c r="AX84" i="3"/>
  <c r="BO84" i="3" s="1"/>
  <c r="AX65" i="3"/>
  <c r="BO65" i="3" s="1"/>
  <c r="AX56" i="3"/>
  <c r="BO56" i="3" s="1"/>
  <c r="AX55" i="3"/>
  <c r="BO55" i="3" s="1"/>
  <c r="AX38" i="3"/>
  <c r="BO38" i="3" s="1"/>
  <c r="AX17" i="3"/>
  <c r="BO17" i="3" s="1"/>
  <c r="AX275" i="3"/>
  <c r="BO275" i="3" s="1"/>
  <c r="AX277" i="3"/>
  <c r="BO277" i="3" s="1"/>
  <c r="AX267" i="3"/>
  <c r="BO267" i="3" s="1"/>
  <c r="AX260" i="3"/>
  <c r="BO260" i="3" s="1"/>
  <c r="AX249" i="3"/>
  <c r="BO249" i="3" s="1"/>
  <c r="AX248" i="3"/>
  <c r="BO248" i="3" s="1"/>
  <c r="AX245" i="3"/>
  <c r="BO245" i="3" s="1"/>
  <c r="AX209" i="3"/>
  <c r="BO209" i="3" s="1"/>
  <c r="AX198" i="3"/>
  <c r="BO198" i="3" s="1"/>
  <c r="AX192" i="3"/>
  <c r="BO192" i="3" s="1"/>
  <c r="AX163" i="3"/>
  <c r="BO163" i="3" s="1"/>
  <c r="AX160" i="3"/>
  <c r="BO160" i="3" s="1"/>
  <c r="AX159" i="3"/>
  <c r="BO159" i="3" s="1"/>
  <c r="AX157" i="3"/>
  <c r="BO157" i="3" s="1"/>
  <c r="AX144" i="3"/>
  <c r="BO144" i="3" s="1"/>
  <c r="AX139" i="3"/>
  <c r="BO139" i="3" s="1"/>
  <c r="AX137" i="3"/>
  <c r="BO137" i="3" s="1"/>
  <c r="AX115" i="3"/>
  <c r="BO115" i="3" s="1"/>
  <c r="AX109" i="3"/>
  <c r="BO109" i="3" s="1"/>
  <c r="AX102" i="3"/>
  <c r="BO102" i="3" s="1"/>
  <c r="AX100" i="3"/>
  <c r="BO100" i="3" s="1"/>
  <c r="AX92" i="3"/>
  <c r="BO92" i="3" s="1"/>
  <c r="AX91" i="3"/>
  <c r="BO91" i="3" s="1"/>
  <c r="AX86" i="3"/>
  <c r="BO86" i="3" s="1"/>
  <c r="AX81" i="3"/>
  <c r="BO81" i="3" s="1"/>
  <c r="AX73" i="3"/>
  <c r="BO73" i="3" s="1"/>
  <c r="AX71" i="3"/>
  <c r="BO71" i="3" s="1"/>
  <c r="AX62" i="3"/>
  <c r="BO62" i="3" s="1"/>
  <c r="AX61" i="3"/>
  <c r="BO61" i="3" s="1"/>
  <c r="AX57" i="3"/>
  <c r="BO57" i="3" s="1"/>
  <c r="AX41" i="3"/>
  <c r="BO41" i="3" s="1"/>
  <c r="AX16" i="3"/>
  <c r="BO16" i="3" s="1"/>
  <c r="AX271" i="3"/>
  <c r="BO271" i="3" s="1"/>
  <c r="AX269" i="3"/>
  <c r="BO269" i="3" s="1"/>
  <c r="AX272" i="3"/>
  <c r="BO272" i="3" s="1"/>
  <c r="AX262" i="3"/>
  <c r="BO262" i="3" s="1"/>
  <c r="AX261" i="3"/>
  <c r="BO261" i="3" s="1"/>
  <c r="AX235" i="3"/>
  <c r="BO235" i="3" s="1"/>
  <c r="AX231" i="3"/>
  <c r="BO231" i="3" s="1"/>
  <c r="AX229" i="3"/>
  <c r="BO229" i="3" s="1"/>
  <c r="AX227" i="3"/>
  <c r="BO227" i="3" s="1"/>
  <c r="AX216" i="3"/>
  <c r="BO216" i="3" s="1"/>
  <c r="AX211" i="3"/>
  <c r="BO211" i="3" s="1"/>
  <c r="AX199" i="3"/>
  <c r="BO199" i="3" s="1"/>
  <c r="AX193" i="3"/>
  <c r="BO193" i="3" s="1"/>
  <c r="AX185" i="3"/>
  <c r="BO185" i="3" s="1"/>
  <c r="AX152" i="3"/>
  <c r="BO152" i="3" s="1"/>
  <c r="AX132" i="3"/>
  <c r="BO132" i="3" s="1"/>
  <c r="AX127" i="3"/>
  <c r="BO127" i="3" s="1"/>
  <c r="AX126" i="3"/>
  <c r="BO126" i="3" s="1"/>
  <c r="AX120" i="3"/>
  <c r="BO120" i="3" s="1"/>
  <c r="AX105" i="3"/>
  <c r="BO105" i="3" s="1"/>
  <c r="AX101" i="3"/>
  <c r="BO101" i="3" s="1"/>
  <c r="AX80" i="3"/>
  <c r="BO80" i="3" s="1"/>
  <c r="AX75" i="3"/>
  <c r="BO75" i="3" s="1"/>
  <c r="AX69" i="3"/>
  <c r="BO69" i="3" s="1"/>
  <c r="AX64" i="3"/>
  <c r="BO64" i="3" s="1"/>
  <c r="AX45" i="3"/>
  <c r="BO45" i="3" s="1"/>
  <c r="AX44" i="3"/>
  <c r="BO44" i="3" s="1"/>
  <c r="AX270" i="3"/>
  <c r="BO270" i="3" s="1"/>
  <c r="AX246" i="3"/>
  <c r="BO246" i="3" s="1"/>
  <c r="AX240" i="3"/>
  <c r="BO240" i="3" s="1"/>
  <c r="AX237" i="3"/>
  <c r="BO237" i="3" s="1"/>
  <c r="AX214" i="3"/>
  <c r="BO214" i="3" s="1"/>
  <c r="AX200" i="3"/>
  <c r="BO200" i="3" s="1"/>
  <c r="AX166" i="3"/>
  <c r="BO166" i="3" s="1"/>
  <c r="AX145" i="3"/>
  <c r="BO145" i="3" s="1"/>
  <c r="AX140" i="3"/>
  <c r="BO140" i="3" s="1"/>
  <c r="AX107" i="3"/>
  <c r="BO107" i="3" s="1"/>
  <c r="AX87" i="3"/>
  <c r="BO87" i="3" s="1"/>
  <c r="AX77" i="3"/>
  <c r="BO77" i="3" s="1"/>
  <c r="AX76" i="3"/>
  <c r="BO76" i="3" s="1"/>
  <c r="AX63" i="3"/>
  <c r="BO63" i="3" s="1"/>
  <c r="AX40" i="3"/>
  <c r="BO40" i="3" s="1"/>
  <c r="AX25" i="3"/>
  <c r="BO25" i="3" s="1"/>
  <c r="AX24" i="3"/>
  <c r="BO24" i="3" s="1"/>
  <c r="AX215" i="3"/>
  <c r="BO215" i="3" s="1"/>
  <c r="AX169" i="3"/>
  <c r="BO169" i="3" s="1"/>
  <c r="AX148" i="3"/>
  <c r="BO148" i="3" s="1"/>
  <c r="AX97" i="3"/>
  <c r="BO97" i="3" s="1"/>
  <c r="AX79" i="3"/>
  <c r="BO79" i="3" s="1"/>
  <c r="AX48" i="3"/>
  <c r="BO48" i="3" s="1"/>
  <c r="AX47" i="3"/>
  <c r="BO47" i="3" s="1"/>
  <c r="AW275" i="3"/>
  <c r="BN275" i="3" s="1"/>
  <c r="AO275" i="3"/>
  <c r="BF275" i="3" s="1"/>
  <c r="AT277" i="3"/>
  <c r="BK277" i="3" s="1"/>
  <c r="AL277" i="3"/>
  <c r="BC277" i="3" s="1"/>
  <c r="AW276" i="3"/>
  <c r="BN276" i="3" s="1"/>
  <c r="AU277" i="3"/>
  <c r="BL277" i="3" s="1"/>
  <c r="AM277" i="3"/>
  <c r="BD277" i="3" s="1"/>
  <c r="AU274" i="3"/>
  <c r="BL274" i="3" s="1"/>
  <c r="AM274" i="3"/>
  <c r="BD274" i="3" s="1"/>
  <c r="AQ275" i="3"/>
  <c r="BH275" i="3" s="1"/>
  <c r="AR274" i="3"/>
  <c r="BI274" i="3" s="1"/>
  <c r="AO276" i="3"/>
  <c r="BF276" i="3" s="1"/>
  <c r="AR268" i="3"/>
  <c r="BI268" i="3" s="1"/>
  <c r="AR270" i="3"/>
  <c r="BI270" i="3" s="1"/>
  <c r="AM244" i="3"/>
  <c r="BD244" i="3" s="1"/>
  <c r="AV275" i="3"/>
  <c r="BM275" i="3" s="1"/>
  <c r="AN275" i="3"/>
  <c r="BE275" i="3" s="1"/>
  <c r="AR271" i="3"/>
  <c r="BI271" i="3" s="1"/>
  <c r="AT266" i="3"/>
  <c r="BK266" i="3" s="1"/>
  <c r="AT268" i="3"/>
  <c r="BK268" i="3" s="1"/>
  <c r="AL266" i="3"/>
  <c r="BC266" i="3" s="1"/>
  <c r="AL268" i="3"/>
  <c r="BC268" i="3" s="1"/>
  <c r="AT269" i="3"/>
  <c r="BK269" i="3" s="1"/>
  <c r="AL269" i="3"/>
  <c r="BC269" i="3" s="1"/>
  <c r="AV264" i="3"/>
  <c r="BM264" i="3" s="1"/>
  <c r="AV266" i="3"/>
  <c r="BM266" i="3" s="1"/>
  <c r="AN264" i="3"/>
  <c r="BE264" i="3" s="1"/>
  <c r="AN266" i="3"/>
  <c r="BE266" i="3" s="1"/>
  <c r="AY255" i="3"/>
  <c r="BP255" i="3" s="1"/>
  <c r="AJ258" i="3"/>
  <c r="AJ252" i="3"/>
  <c r="AY257" i="3"/>
  <c r="BP257" i="3" s="1"/>
  <c r="AY253" i="3"/>
  <c r="BP253" i="3" s="1"/>
  <c r="AJ254" i="3"/>
  <c r="AJ256" i="3"/>
  <c r="AY256" i="3"/>
  <c r="BP256" i="3" s="1"/>
  <c r="AP254" i="3"/>
  <c r="BG254" i="3" s="1"/>
  <c r="AP256" i="3"/>
  <c r="BG256" i="3" s="1"/>
  <c r="AP258" i="3"/>
  <c r="BG258" i="3" s="1"/>
  <c r="AU253" i="3"/>
  <c r="BL253" i="3" s="1"/>
  <c r="AU257" i="3"/>
  <c r="BL257" i="3" s="1"/>
  <c r="AU255" i="3"/>
  <c r="BL255" i="3" s="1"/>
  <c r="AM253" i="3"/>
  <c r="BD253" i="3" s="1"/>
  <c r="AM255" i="3"/>
  <c r="BD255" i="3" s="1"/>
  <c r="AM257" i="3"/>
  <c r="BD257" i="3" s="1"/>
  <c r="AS214" i="3"/>
  <c r="BJ214" i="3" s="1"/>
  <c r="AS216" i="3"/>
  <c r="BJ216" i="3" s="1"/>
  <c r="AS218" i="3"/>
  <c r="BJ218" i="3" s="1"/>
  <c r="AS215" i="3"/>
  <c r="BJ215" i="3" s="1"/>
  <c r="AS217" i="3"/>
  <c r="BJ217" i="3" s="1"/>
  <c r="AK216" i="3"/>
  <c r="BB216" i="3" s="1"/>
  <c r="AK218" i="3"/>
  <c r="BB218" i="3" s="1"/>
  <c r="AK214" i="3"/>
  <c r="BB214" i="3" s="1"/>
  <c r="AK215" i="3"/>
  <c r="BB215" i="3" s="1"/>
  <c r="AK217" i="3"/>
  <c r="BB217" i="3" s="1"/>
  <c r="AU241" i="3"/>
  <c r="BL241" i="3" s="1"/>
  <c r="AV276" i="3"/>
  <c r="BM276" i="3" s="1"/>
  <c r="AW277" i="3"/>
  <c r="BN277" i="3" s="1"/>
  <c r="AO277" i="3"/>
  <c r="BF277" i="3" s="1"/>
  <c r="AQ273" i="3"/>
  <c r="BH273" i="3" s="1"/>
  <c r="AQ276" i="3"/>
  <c r="BH276" i="3" s="1"/>
  <c r="AQ277" i="3"/>
  <c r="BH277" i="3" s="1"/>
  <c r="AY271" i="3"/>
  <c r="BP271" i="3" s="1"/>
  <c r="AP273" i="3"/>
  <c r="BG273" i="3" s="1"/>
  <c r="AS269" i="3"/>
  <c r="BJ269" i="3" s="1"/>
  <c r="AK269" i="3"/>
  <c r="BB269" i="3" s="1"/>
  <c r="AU267" i="3"/>
  <c r="BL267" i="3" s="1"/>
  <c r="AM267" i="3"/>
  <c r="BD267" i="3" s="1"/>
  <c r="AR264" i="3"/>
  <c r="BI264" i="3" s="1"/>
  <c r="AR260" i="3"/>
  <c r="BI260" i="3" s="1"/>
  <c r="AR262" i="3"/>
  <c r="BI262" i="3" s="1"/>
  <c r="AS255" i="3"/>
  <c r="BJ255" i="3" s="1"/>
  <c r="AS259" i="3"/>
  <c r="BJ259" i="3" s="1"/>
  <c r="AS257" i="3"/>
  <c r="BJ257" i="3" s="1"/>
  <c r="AK255" i="3"/>
  <c r="BB255" i="3" s="1"/>
  <c r="AK257" i="3"/>
  <c r="BB257" i="3" s="1"/>
  <c r="AK259" i="3"/>
  <c r="BB259" i="3" s="1"/>
  <c r="AW257" i="3"/>
  <c r="BN257" i="3" s="1"/>
  <c r="AO257" i="3"/>
  <c r="BF257" i="3" s="1"/>
  <c r="AT256" i="3"/>
  <c r="BK256" i="3" s="1"/>
  <c r="AL256" i="3"/>
  <c r="BC256" i="3" s="1"/>
  <c r="AR228" i="3"/>
  <c r="BI228" i="3" s="1"/>
  <c r="AR227" i="3"/>
  <c r="BI227" i="3" s="1"/>
  <c r="AR193" i="3"/>
  <c r="BI193" i="3" s="1"/>
  <c r="AR188" i="3"/>
  <c r="BI188" i="3" s="1"/>
  <c r="AR191" i="3"/>
  <c r="BI191" i="3" s="1"/>
  <c r="AR189" i="3"/>
  <c r="BI189" i="3" s="1"/>
  <c r="AR192" i="3"/>
  <c r="BI192" i="3" s="1"/>
  <c r="AT258" i="3"/>
  <c r="BK258" i="3" s="1"/>
  <c r="AT260" i="3"/>
  <c r="BK260" i="3" s="1"/>
  <c r="AT262" i="3"/>
  <c r="BK262" i="3" s="1"/>
  <c r="AL262" i="3"/>
  <c r="BC262" i="3" s="1"/>
  <c r="AL258" i="3"/>
  <c r="BC258" i="3" s="1"/>
  <c r="AL260" i="3"/>
  <c r="BC260" i="3" s="1"/>
  <c r="AT261" i="3"/>
  <c r="BK261" i="3" s="1"/>
  <c r="AL261" i="3"/>
  <c r="BC261" i="3" s="1"/>
  <c r="AV256" i="3"/>
  <c r="BM256" i="3" s="1"/>
  <c r="AV258" i="3"/>
  <c r="BM258" i="3" s="1"/>
  <c r="AV260" i="3"/>
  <c r="BM260" i="3" s="1"/>
  <c r="AN256" i="3"/>
  <c r="BE256" i="3" s="1"/>
  <c r="AN258" i="3"/>
  <c r="BE258" i="3" s="1"/>
  <c r="AN260" i="3"/>
  <c r="BE260" i="3" s="1"/>
  <c r="AJ253" i="3"/>
  <c r="AR258" i="3"/>
  <c r="BI258" i="3" s="1"/>
  <c r="AU251" i="3"/>
  <c r="BL251" i="3" s="1"/>
  <c r="AM251" i="3"/>
  <c r="BD251" i="3" s="1"/>
  <c r="AR245" i="3"/>
  <c r="BI245" i="3" s="1"/>
  <c r="AR240" i="3"/>
  <c r="BI240" i="3" s="1"/>
  <c r="AR242" i="3"/>
  <c r="BI242" i="3" s="1"/>
  <c r="AR243" i="3"/>
  <c r="BI243" i="3" s="1"/>
  <c r="AR244" i="3"/>
  <c r="BI244" i="3" s="1"/>
  <c r="AU246" i="3"/>
  <c r="BL246" i="3" s="1"/>
  <c r="AU245" i="3"/>
  <c r="BL245" i="3" s="1"/>
  <c r="AU242" i="3"/>
  <c r="BL242" i="3" s="1"/>
  <c r="AU243" i="3"/>
  <c r="BL243" i="3" s="1"/>
  <c r="AU244" i="3"/>
  <c r="BL244" i="3" s="1"/>
  <c r="AR236" i="3"/>
  <c r="BI236" i="3" s="1"/>
  <c r="AR235" i="3"/>
  <c r="BI235" i="3" s="1"/>
  <c r="AN272" i="3"/>
  <c r="BE272" i="3" s="1"/>
  <c r="AN274" i="3"/>
  <c r="BE274" i="3" s="1"/>
  <c r="AR269" i="3"/>
  <c r="BI269" i="3" s="1"/>
  <c r="AJ266" i="3"/>
  <c r="AY265" i="3"/>
  <c r="BP265" i="3" s="1"/>
  <c r="AJ262" i="3"/>
  <c r="AY261" i="3"/>
  <c r="BP261" i="3" s="1"/>
  <c r="AJ264" i="3"/>
  <c r="AP262" i="3"/>
  <c r="BG262" i="3" s="1"/>
  <c r="AP264" i="3"/>
  <c r="BG264" i="3" s="1"/>
  <c r="AP266" i="3"/>
  <c r="BG266" i="3" s="1"/>
  <c r="AN276" i="3"/>
  <c r="BE276" i="3" s="1"/>
  <c r="AS276" i="3"/>
  <c r="BJ276" i="3" s="1"/>
  <c r="AK276" i="3"/>
  <c r="BB276" i="3" s="1"/>
  <c r="AM275" i="3"/>
  <c r="BD275" i="3" s="1"/>
  <c r="AS271" i="3"/>
  <c r="BJ271" i="3" s="1"/>
  <c r="AS275" i="3"/>
  <c r="BJ275" i="3" s="1"/>
  <c r="AS273" i="3"/>
  <c r="BJ273" i="3" s="1"/>
  <c r="AK271" i="3"/>
  <c r="BB271" i="3" s="1"/>
  <c r="AK275" i="3"/>
  <c r="BB275" i="3" s="1"/>
  <c r="AK273" i="3"/>
  <c r="BB273" i="3" s="1"/>
  <c r="AW267" i="3"/>
  <c r="BN267" i="3" s="1"/>
  <c r="AW269" i="3"/>
  <c r="BN269" i="3" s="1"/>
  <c r="AO267" i="3"/>
  <c r="BF267" i="3" s="1"/>
  <c r="AO269" i="3"/>
  <c r="BF269" i="3" s="1"/>
  <c r="AQ265" i="3"/>
  <c r="BH265" i="3" s="1"/>
  <c r="AQ267" i="3"/>
  <c r="BH267" i="3" s="1"/>
  <c r="AW265" i="3"/>
  <c r="BN265" i="3" s="1"/>
  <c r="AO265" i="3"/>
  <c r="BF265" i="3" s="1"/>
  <c r="AY263" i="3"/>
  <c r="BP263" i="3" s="1"/>
  <c r="AP265" i="3"/>
  <c r="BG265" i="3" s="1"/>
  <c r="AS256" i="3"/>
  <c r="BJ256" i="3" s="1"/>
  <c r="AS261" i="3"/>
  <c r="BJ261" i="3" s="1"/>
  <c r="AK261" i="3"/>
  <c r="BB261" i="3" s="1"/>
  <c r="AP255" i="3"/>
  <c r="BG255" i="3" s="1"/>
  <c r="AU259" i="3"/>
  <c r="BL259" i="3" s="1"/>
  <c r="AM259" i="3"/>
  <c r="BD259" i="3" s="1"/>
  <c r="AT254" i="3"/>
  <c r="BK254" i="3" s="1"/>
  <c r="AT253" i="3"/>
  <c r="BK253" i="3" s="1"/>
  <c r="AT250" i="3"/>
  <c r="BK250" i="3" s="1"/>
  <c r="AT252" i="3"/>
  <c r="BK252" i="3" s="1"/>
  <c r="AL253" i="3"/>
  <c r="BC253" i="3" s="1"/>
  <c r="AL250" i="3"/>
  <c r="BC250" i="3" s="1"/>
  <c r="AL254" i="3"/>
  <c r="BC254" i="3" s="1"/>
  <c r="AL252" i="3"/>
  <c r="BC252" i="3" s="1"/>
  <c r="AR250" i="3"/>
  <c r="BI250" i="3" s="1"/>
  <c r="AR248" i="3"/>
  <c r="BI248" i="3" s="1"/>
  <c r="AR249" i="3"/>
  <c r="BI249" i="3" s="1"/>
  <c r="AR247" i="3"/>
  <c r="BI247" i="3" s="1"/>
  <c r="AR251" i="3"/>
  <c r="BI251" i="3" s="1"/>
  <c r="AS247" i="3"/>
  <c r="BJ247" i="3" s="1"/>
  <c r="AS250" i="3"/>
  <c r="BJ250" i="3" s="1"/>
  <c r="AK250" i="3"/>
  <c r="BB250" i="3" s="1"/>
  <c r="AR272" i="3"/>
  <c r="BI272" i="3" s="1"/>
  <c r="AY276" i="3"/>
  <c r="BP276" i="3" s="1"/>
  <c r="AJ276" i="3"/>
  <c r="AY277" i="3"/>
  <c r="BP277" i="3" s="1"/>
  <c r="AJ277" i="3"/>
  <c r="AN277" i="3"/>
  <c r="BE277" i="3" s="1"/>
  <c r="AP270" i="3"/>
  <c r="BG270" i="3" s="1"/>
  <c r="AP272" i="3"/>
  <c r="BG272" i="3" s="1"/>
  <c r="AP274" i="3"/>
  <c r="BG274" i="3" s="1"/>
  <c r="AU269" i="3"/>
  <c r="BL269" i="3" s="1"/>
  <c r="AU271" i="3"/>
  <c r="BL271" i="3" s="1"/>
  <c r="AU272" i="3"/>
  <c r="BL272" i="3" s="1"/>
  <c r="AN270" i="3"/>
  <c r="BE270" i="3" s="1"/>
  <c r="AP268" i="3"/>
  <c r="BG268" i="3" s="1"/>
  <c r="AV272" i="3"/>
  <c r="BM272" i="3" s="1"/>
  <c r="AV274" i="3"/>
  <c r="BM274" i="3" s="1"/>
  <c r="AR275" i="3"/>
  <c r="BI275" i="3" s="1"/>
  <c r="AY273" i="3"/>
  <c r="BP273" i="3" s="1"/>
  <c r="AJ270" i="3"/>
  <c r="AY274" i="3"/>
  <c r="BP274" i="3" s="1"/>
  <c r="AM269" i="3"/>
  <c r="BD269" i="3" s="1"/>
  <c r="AM271" i="3"/>
  <c r="BD271" i="3" s="1"/>
  <c r="AM272" i="3"/>
  <c r="BD272" i="3" s="1"/>
  <c r="AV270" i="3"/>
  <c r="BM270" i="3" s="1"/>
  <c r="AN273" i="3"/>
  <c r="BE273" i="3" s="1"/>
  <c r="AM270" i="3"/>
  <c r="BD270" i="3" s="1"/>
  <c r="AW273" i="3"/>
  <c r="BN273" i="3" s="1"/>
  <c r="AW274" i="3"/>
  <c r="BN274" i="3" s="1"/>
  <c r="AO273" i="3"/>
  <c r="BF273" i="3" s="1"/>
  <c r="AO274" i="3"/>
  <c r="BF274" i="3" s="1"/>
  <c r="AT272" i="3"/>
  <c r="BK272" i="3" s="1"/>
  <c r="AT273" i="3"/>
  <c r="BK273" i="3" s="1"/>
  <c r="AL272" i="3"/>
  <c r="BC272" i="3" s="1"/>
  <c r="AY266" i="3"/>
  <c r="BP266" i="3" s="1"/>
  <c r="AW270" i="3"/>
  <c r="BN270" i="3" s="1"/>
  <c r="AO270" i="3"/>
  <c r="BF270" i="3" s="1"/>
  <c r="AS263" i="3"/>
  <c r="BJ263" i="3" s="1"/>
  <c r="AS265" i="3"/>
  <c r="BJ265" i="3" s="1"/>
  <c r="AK263" i="3"/>
  <c r="BB263" i="3" s="1"/>
  <c r="AK265" i="3"/>
  <c r="BB265" i="3" s="1"/>
  <c r="AW259" i="3"/>
  <c r="BN259" i="3" s="1"/>
  <c r="AW261" i="3"/>
  <c r="BN261" i="3" s="1"/>
  <c r="AW263" i="3"/>
  <c r="BN263" i="3" s="1"/>
  <c r="AO263" i="3"/>
  <c r="BF263" i="3" s="1"/>
  <c r="AO259" i="3"/>
  <c r="BF259" i="3" s="1"/>
  <c r="AO261" i="3"/>
  <c r="BF261" i="3" s="1"/>
  <c r="AQ257" i="3"/>
  <c r="BH257" i="3" s="1"/>
  <c r="AQ259" i="3"/>
  <c r="BH259" i="3" s="1"/>
  <c r="AQ261" i="3"/>
  <c r="BH261" i="3" s="1"/>
  <c r="AU254" i="3"/>
  <c r="BL254" i="3" s="1"/>
  <c r="AS258" i="3"/>
  <c r="BJ258" i="3" s="1"/>
  <c r="AK258" i="3"/>
  <c r="BB258" i="3" s="1"/>
  <c r="AJ255" i="3"/>
  <c r="AP252" i="3"/>
  <c r="BG252" i="3" s="1"/>
  <c r="AR256" i="3"/>
  <c r="BI256" i="3" s="1"/>
  <c r="AR254" i="3"/>
  <c r="BI254" i="3" s="1"/>
  <c r="AW251" i="3"/>
  <c r="BN251" i="3" s="1"/>
  <c r="AW255" i="3"/>
  <c r="BN255" i="3" s="1"/>
  <c r="AW253" i="3"/>
  <c r="BN253" i="3" s="1"/>
  <c r="AO255" i="3"/>
  <c r="BF255" i="3" s="1"/>
  <c r="AO251" i="3"/>
  <c r="BF251" i="3" s="1"/>
  <c r="AO253" i="3"/>
  <c r="BF253" i="3" s="1"/>
  <c r="AT245" i="3"/>
  <c r="BK245" i="3" s="1"/>
  <c r="AT248" i="3"/>
  <c r="BK248" i="3" s="1"/>
  <c r="AT249" i="3"/>
  <c r="BK249" i="3" s="1"/>
  <c r="AT246" i="3"/>
  <c r="BK246" i="3" s="1"/>
  <c r="AL245" i="3"/>
  <c r="BC245" i="3" s="1"/>
  <c r="AL248" i="3"/>
  <c r="BC248" i="3" s="1"/>
  <c r="AL246" i="3"/>
  <c r="BC246" i="3" s="1"/>
  <c r="AL247" i="3"/>
  <c r="BC247" i="3" s="1"/>
  <c r="AL249" i="3"/>
  <c r="BC249" i="3" s="1"/>
  <c r="AU240" i="3"/>
  <c r="BL240" i="3" s="1"/>
  <c r="AU239" i="3"/>
  <c r="BL239" i="3" s="1"/>
  <c r="AU235" i="3"/>
  <c r="BL235" i="3" s="1"/>
  <c r="AM240" i="3"/>
  <c r="BD240" i="3" s="1"/>
  <c r="AM239" i="3"/>
  <c r="BD239" i="3" s="1"/>
  <c r="AM236" i="3"/>
  <c r="BD236" i="3" s="1"/>
  <c r="AM246" i="3"/>
  <c r="BD246" i="3" s="1"/>
  <c r="AM243" i="3"/>
  <c r="BD243" i="3" s="1"/>
  <c r="AM241" i="3"/>
  <c r="BD241" i="3" s="1"/>
  <c r="AP276" i="3"/>
  <c r="BG276" i="3" s="1"/>
  <c r="AP277" i="3"/>
  <c r="BG277" i="3" s="1"/>
  <c r="AP275" i="3"/>
  <c r="BG275" i="3" s="1"/>
  <c r="AJ272" i="3"/>
  <c r="AV277" i="3"/>
  <c r="BM277" i="3" s="1"/>
  <c r="AY268" i="3"/>
  <c r="BP268" i="3" s="1"/>
  <c r="AM273" i="3"/>
  <c r="BD273" i="3" s="1"/>
  <c r="AR276" i="3"/>
  <c r="BI276" i="3" s="1"/>
  <c r="AP271" i="3"/>
  <c r="BG271" i="3" s="1"/>
  <c r="AT274" i="3"/>
  <c r="BK274" i="3" s="1"/>
  <c r="AL274" i="3"/>
  <c r="BC274" i="3" s="1"/>
  <c r="AY275" i="3"/>
  <c r="BP275" i="3" s="1"/>
  <c r="AL267" i="3"/>
  <c r="BC267" i="3" s="1"/>
  <c r="AT271" i="3"/>
  <c r="BK271" i="3" s="1"/>
  <c r="AJ261" i="3"/>
  <c r="AR266" i="3"/>
  <c r="BI266" i="3" s="1"/>
  <c r="AU265" i="3"/>
  <c r="BL265" i="3" s="1"/>
  <c r="AU261" i="3"/>
  <c r="BL261" i="3" s="1"/>
  <c r="AU263" i="3"/>
  <c r="BL263" i="3" s="1"/>
  <c r="AM261" i="3"/>
  <c r="BD261" i="3" s="1"/>
  <c r="AM265" i="3"/>
  <c r="BD265" i="3" s="1"/>
  <c r="AM263" i="3"/>
  <c r="BD263" i="3" s="1"/>
  <c r="AU264" i="3"/>
  <c r="BL264" i="3" s="1"/>
  <c r="AM264" i="3"/>
  <c r="BD264" i="3" s="1"/>
  <c r="AV262" i="3"/>
  <c r="BM262" i="3" s="1"/>
  <c r="AN262" i="3"/>
  <c r="BE262" i="3" s="1"/>
  <c r="AY260" i="3"/>
  <c r="BP260" i="3" s="1"/>
  <c r="AP260" i="3"/>
  <c r="BG260" i="3" s="1"/>
  <c r="AM254" i="3"/>
  <c r="BD254" i="3" s="1"/>
  <c r="AV259" i="3"/>
  <c r="BM259" i="3" s="1"/>
  <c r="AN259" i="3"/>
  <c r="BE259" i="3" s="1"/>
  <c r="AQ255" i="3"/>
  <c r="BH255" i="3" s="1"/>
  <c r="AV254" i="3"/>
  <c r="BM254" i="3" s="1"/>
  <c r="AN254" i="3"/>
  <c r="BE254" i="3" s="1"/>
  <c r="AW249" i="3"/>
  <c r="BN249" i="3" s="1"/>
  <c r="AO249" i="3"/>
  <c r="BF249" i="3" s="1"/>
  <c r="AK244" i="3"/>
  <c r="BB244" i="3" s="1"/>
  <c r="AS241" i="3"/>
  <c r="BJ241" i="3" s="1"/>
  <c r="AS240" i="3"/>
  <c r="BJ240" i="3" s="1"/>
  <c r="AK241" i="3"/>
  <c r="BB241" i="3" s="1"/>
  <c r="AK240" i="3"/>
  <c r="BB240" i="3" s="1"/>
  <c r="AW238" i="3"/>
  <c r="BN238" i="3" s="1"/>
  <c r="AO238" i="3"/>
  <c r="BF238" i="3" s="1"/>
  <c r="AN235" i="3"/>
  <c r="BE235" i="3" s="1"/>
  <c r="AV227" i="3"/>
  <c r="BM227" i="3" s="1"/>
  <c r="AV226" i="3"/>
  <c r="BM226" i="3" s="1"/>
  <c r="AN227" i="3"/>
  <c r="BE227" i="3" s="1"/>
  <c r="AN226" i="3"/>
  <c r="BE226" i="3" s="1"/>
  <c r="AW212" i="3"/>
  <c r="BN212" i="3" s="1"/>
  <c r="AW215" i="3"/>
  <c r="BN215" i="3" s="1"/>
  <c r="AW217" i="3"/>
  <c r="BN217" i="3" s="1"/>
  <c r="AW211" i="3"/>
  <c r="BN211" i="3" s="1"/>
  <c r="AW213" i="3"/>
  <c r="BN213" i="3" s="1"/>
  <c r="AW214" i="3"/>
  <c r="BN214" i="3" s="1"/>
  <c r="AW216" i="3"/>
  <c r="BN216" i="3" s="1"/>
  <c r="AO212" i="3"/>
  <c r="BF212" i="3" s="1"/>
  <c r="AO215" i="3"/>
  <c r="BF215" i="3" s="1"/>
  <c r="AO217" i="3"/>
  <c r="BF217" i="3" s="1"/>
  <c r="AO214" i="3"/>
  <c r="BF214" i="3" s="1"/>
  <c r="AO216" i="3"/>
  <c r="BF216" i="3" s="1"/>
  <c r="AO211" i="3"/>
  <c r="BF211" i="3" s="1"/>
  <c r="AO213" i="3"/>
  <c r="BF213" i="3" s="1"/>
  <c r="AW207" i="3"/>
  <c r="BN207" i="3" s="1"/>
  <c r="AW210" i="3"/>
  <c r="BN210" i="3" s="1"/>
  <c r="AW208" i="3"/>
  <c r="BN208" i="3" s="1"/>
  <c r="AW206" i="3"/>
  <c r="BN206" i="3" s="1"/>
  <c r="AW209" i="3"/>
  <c r="BN209" i="3" s="1"/>
  <c r="AW205" i="3"/>
  <c r="BN205" i="3" s="1"/>
  <c r="AW204" i="3"/>
  <c r="BN204" i="3" s="1"/>
  <c r="AO207" i="3"/>
  <c r="BF207" i="3" s="1"/>
  <c r="AO210" i="3"/>
  <c r="BF210" i="3" s="1"/>
  <c r="AO208" i="3"/>
  <c r="BF208" i="3" s="1"/>
  <c r="AO206" i="3"/>
  <c r="BF206" i="3" s="1"/>
  <c r="AO209" i="3"/>
  <c r="BF209" i="3" s="1"/>
  <c r="AO204" i="3"/>
  <c r="BF204" i="3" s="1"/>
  <c r="AT171" i="3"/>
  <c r="BK171" i="3" s="1"/>
  <c r="AT169" i="3"/>
  <c r="BK169" i="3" s="1"/>
  <c r="AT167" i="3"/>
  <c r="BK167" i="3" s="1"/>
  <c r="AT165" i="3"/>
  <c r="BK165" i="3" s="1"/>
  <c r="AT166" i="3"/>
  <c r="BK166" i="3" s="1"/>
  <c r="AT170" i="3"/>
  <c r="BK170" i="3" s="1"/>
  <c r="AL171" i="3"/>
  <c r="BC171" i="3" s="1"/>
  <c r="AL169" i="3"/>
  <c r="BC169" i="3" s="1"/>
  <c r="AL167" i="3"/>
  <c r="BC167" i="3" s="1"/>
  <c r="AL166" i="3"/>
  <c r="BC166" i="3" s="1"/>
  <c r="AL170" i="3"/>
  <c r="BC170" i="3" s="1"/>
  <c r="AL165" i="3"/>
  <c r="BC165" i="3" s="1"/>
  <c r="AR162" i="3"/>
  <c r="BI162" i="3" s="1"/>
  <c r="AR158" i="3"/>
  <c r="BI158" i="3" s="1"/>
  <c r="AR163" i="3"/>
  <c r="BI163" i="3" s="1"/>
  <c r="AR159" i="3"/>
  <c r="BI159" i="3" s="1"/>
  <c r="AR164" i="3"/>
  <c r="BI164" i="3" s="1"/>
  <c r="AQ241" i="3"/>
  <c r="BH241" i="3" s="1"/>
  <c r="AR277" i="3"/>
  <c r="BI277" i="3" s="1"/>
  <c r="AT276" i="3"/>
  <c r="BK276" i="3" s="1"/>
  <c r="AL276" i="3"/>
  <c r="BC276" i="3" s="1"/>
  <c r="AQ274" i="3"/>
  <c r="BH274" i="3" s="1"/>
  <c r="AL273" i="3"/>
  <c r="BC273" i="3" s="1"/>
  <c r="AY272" i="3"/>
  <c r="BP272" i="3" s="1"/>
  <c r="AQ272" i="3"/>
  <c r="BH272" i="3" s="1"/>
  <c r="AV271" i="3"/>
  <c r="BM271" i="3" s="1"/>
  <c r="AN271" i="3"/>
  <c r="BE271" i="3" s="1"/>
  <c r="AS270" i="3"/>
  <c r="BJ270" i="3" s="1"/>
  <c r="AK270" i="3"/>
  <c r="BB270" i="3" s="1"/>
  <c r="AP269" i="3"/>
  <c r="BG269" i="3" s="1"/>
  <c r="AU268" i="3"/>
  <c r="BL268" i="3" s="1"/>
  <c r="AM268" i="3"/>
  <c r="BD268" i="3" s="1"/>
  <c r="AR267" i="3"/>
  <c r="BI267" i="3" s="1"/>
  <c r="AJ267" i="3"/>
  <c r="AW266" i="3"/>
  <c r="BN266" i="3" s="1"/>
  <c r="AO266" i="3"/>
  <c r="BF266" i="3" s="1"/>
  <c r="AT265" i="3"/>
  <c r="BK265" i="3" s="1"/>
  <c r="AL265" i="3"/>
  <c r="BC265" i="3" s="1"/>
  <c r="AY264" i="3"/>
  <c r="BP264" i="3" s="1"/>
  <c r="AQ264" i="3"/>
  <c r="BH264" i="3" s="1"/>
  <c r="AV263" i="3"/>
  <c r="BM263" i="3" s="1"/>
  <c r="AN263" i="3"/>
  <c r="BE263" i="3" s="1"/>
  <c r="AS262" i="3"/>
  <c r="BJ262" i="3" s="1"/>
  <c r="AK262" i="3"/>
  <c r="BB262" i="3" s="1"/>
  <c r="AP261" i="3"/>
  <c r="BG261" i="3" s="1"/>
  <c r="AU260" i="3"/>
  <c r="BL260" i="3" s="1"/>
  <c r="AM260" i="3"/>
  <c r="BD260" i="3" s="1"/>
  <c r="AR259" i="3"/>
  <c r="BI259" i="3" s="1"/>
  <c r="AJ259" i="3"/>
  <c r="AW258" i="3"/>
  <c r="BN258" i="3" s="1"/>
  <c r="AO258" i="3"/>
  <c r="BF258" i="3" s="1"/>
  <c r="AT257" i="3"/>
  <c r="BK257" i="3" s="1"/>
  <c r="AL257" i="3"/>
  <c r="BC257" i="3" s="1"/>
  <c r="AQ256" i="3"/>
  <c r="BH256" i="3" s="1"/>
  <c r="AV255" i="3"/>
  <c r="BM255" i="3" s="1"/>
  <c r="AN255" i="3"/>
  <c r="BE255" i="3" s="1"/>
  <c r="AS254" i="3"/>
  <c r="BJ254" i="3" s="1"/>
  <c r="AK254" i="3"/>
  <c r="BB254" i="3" s="1"/>
  <c r="AP253" i="3"/>
  <c r="BG253" i="3" s="1"/>
  <c r="AU252" i="3"/>
  <c r="BL252" i="3" s="1"/>
  <c r="AM252" i="3"/>
  <c r="BD252" i="3" s="1"/>
  <c r="AJ251" i="3"/>
  <c r="AS246" i="3"/>
  <c r="BJ246" i="3" s="1"/>
  <c r="AS245" i="3"/>
  <c r="BJ245" i="3" s="1"/>
  <c r="AS244" i="3"/>
  <c r="BJ244" i="3" s="1"/>
  <c r="AW242" i="3"/>
  <c r="BN242" i="3" s="1"/>
  <c r="AO241" i="3"/>
  <c r="BF241" i="3" s="1"/>
  <c r="AU247" i="3"/>
  <c r="BL247" i="3" s="1"/>
  <c r="AM247" i="3"/>
  <c r="BD247" i="3" s="1"/>
  <c r="AS242" i="3"/>
  <c r="BJ242" i="3" s="1"/>
  <c r="AK242" i="3"/>
  <c r="BB242" i="3" s="1"/>
  <c r="AY244" i="3"/>
  <c r="BP244" i="3" s="1"/>
  <c r="AY243" i="3"/>
  <c r="BP243" i="3" s="1"/>
  <c r="AY242" i="3"/>
  <c r="BP242" i="3" s="1"/>
  <c r="AJ245" i="3"/>
  <c r="AP241" i="3"/>
  <c r="BG241" i="3" s="1"/>
  <c r="AS238" i="3"/>
  <c r="BJ238" i="3" s="1"/>
  <c r="AQ242" i="3"/>
  <c r="BH242" i="3" s="1"/>
  <c r="AN234" i="3"/>
  <c r="BE234" i="3" s="1"/>
  <c r="AR234" i="3"/>
  <c r="BI234" i="3" s="1"/>
  <c r="AR233" i="3"/>
  <c r="BI233" i="3" s="1"/>
  <c r="AR226" i="3"/>
  <c r="BI226" i="3" s="1"/>
  <c r="AR225" i="3"/>
  <c r="BI225" i="3" s="1"/>
  <c r="AQ214" i="3"/>
  <c r="BH214" i="3" s="1"/>
  <c r="AV219" i="3"/>
  <c r="BM219" i="3" s="1"/>
  <c r="AN219" i="3"/>
  <c r="BE219" i="3" s="1"/>
  <c r="AR218" i="3"/>
  <c r="BI218" i="3" s="1"/>
  <c r="AQ215" i="3"/>
  <c r="BH215" i="3" s="1"/>
  <c r="AY267" i="3"/>
  <c r="BP267" i="3" s="1"/>
  <c r="AY259" i="3"/>
  <c r="BP259" i="3" s="1"/>
  <c r="AQ251" i="3"/>
  <c r="BH251" i="3" s="1"/>
  <c r="AV250" i="3"/>
  <c r="BM250" i="3" s="1"/>
  <c r="AN250" i="3"/>
  <c r="BE250" i="3" s="1"/>
  <c r="AS249" i="3"/>
  <c r="BJ249" i="3" s="1"/>
  <c r="AK249" i="3"/>
  <c r="BB249" i="3" s="1"/>
  <c r="AQ247" i="3"/>
  <c r="BH247" i="3" s="1"/>
  <c r="AQ246" i="3"/>
  <c r="BH246" i="3" s="1"/>
  <c r="AQ245" i="3"/>
  <c r="BH245" i="3" s="1"/>
  <c r="AR246" i="3"/>
  <c r="BI246" i="3" s="1"/>
  <c r="AW245" i="3"/>
  <c r="BN245" i="3" s="1"/>
  <c r="AO245" i="3"/>
  <c r="BF245" i="3" s="1"/>
  <c r="AQ238" i="3"/>
  <c r="BH238" i="3" s="1"/>
  <c r="AR239" i="3"/>
  <c r="BI239" i="3" s="1"/>
  <c r="AJ239" i="3"/>
  <c r="AU237" i="3"/>
  <c r="BL237" i="3" s="1"/>
  <c r="AU238" i="3"/>
  <c r="BL238" i="3" s="1"/>
  <c r="AM237" i="3"/>
  <c r="BD237" i="3" s="1"/>
  <c r="AM238" i="3"/>
  <c r="BD238" i="3" s="1"/>
  <c r="AV233" i="3"/>
  <c r="BM233" i="3" s="1"/>
  <c r="AV232" i="3"/>
  <c r="BM232" i="3" s="1"/>
  <c r="AN233" i="3"/>
  <c r="BE233" i="3" s="1"/>
  <c r="AN232" i="3"/>
  <c r="BE232" i="3" s="1"/>
  <c r="AV225" i="3"/>
  <c r="BM225" i="3" s="1"/>
  <c r="AV224" i="3"/>
  <c r="BM224" i="3" s="1"/>
  <c r="AN225" i="3"/>
  <c r="BE225" i="3" s="1"/>
  <c r="AN224" i="3"/>
  <c r="BE224" i="3" s="1"/>
  <c r="AS212" i="3"/>
  <c r="BJ212" i="3" s="1"/>
  <c r="AK212" i="3"/>
  <c r="BB212" i="3" s="1"/>
  <c r="AQ201" i="3"/>
  <c r="BH201" i="3" s="1"/>
  <c r="AQ204" i="3"/>
  <c r="BH204" i="3" s="1"/>
  <c r="AQ199" i="3"/>
  <c r="BH199" i="3" s="1"/>
  <c r="AQ202" i="3"/>
  <c r="BH202" i="3" s="1"/>
  <c r="AQ200" i="3"/>
  <c r="BH200" i="3" s="1"/>
  <c r="AQ203" i="3"/>
  <c r="BH203" i="3" s="1"/>
  <c r="AQ198" i="3"/>
  <c r="BH198" i="3" s="1"/>
  <c r="AT275" i="3"/>
  <c r="BK275" i="3" s="1"/>
  <c r="AL275" i="3"/>
  <c r="BC275" i="3" s="1"/>
  <c r="AJ273" i="3"/>
  <c r="AY270" i="3"/>
  <c r="BP270" i="3" s="1"/>
  <c r="AJ265" i="3"/>
  <c r="AY262" i="3"/>
  <c r="BP262" i="3" s="1"/>
  <c r="AK260" i="3"/>
  <c r="BB260" i="3" s="1"/>
  <c r="AJ257" i="3"/>
  <c r="AY254" i="3"/>
  <c r="BP254" i="3" s="1"/>
  <c r="AV253" i="3"/>
  <c r="BM253" i="3" s="1"/>
  <c r="AN253" i="3"/>
  <c r="BE253" i="3" s="1"/>
  <c r="AS252" i="3"/>
  <c r="BJ252" i="3" s="1"/>
  <c r="AK252" i="3"/>
  <c r="BB252" i="3" s="1"/>
  <c r="AJ249" i="3"/>
  <c r="AW248" i="3"/>
  <c r="BN248" i="3" s="1"/>
  <c r="AO248" i="3"/>
  <c r="BF248" i="3" s="1"/>
  <c r="AY247" i="3"/>
  <c r="BP247" i="3" s="1"/>
  <c r="AO247" i="3"/>
  <c r="BF247" i="3" s="1"/>
  <c r="AP246" i="3"/>
  <c r="BG246" i="3" s="1"/>
  <c r="AP245" i="3"/>
  <c r="BG245" i="3" s="1"/>
  <c r="AW246" i="3"/>
  <c r="BN246" i="3" s="1"/>
  <c r="AO246" i="3"/>
  <c r="BF246" i="3" s="1"/>
  <c r="AQ244" i="3"/>
  <c r="BH244" i="3" s="1"/>
  <c r="AL241" i="3"/>
  <c r="BC241" i="3" s="1"/>
  <c r="AT239" i="3"/>
  <c r="BK239" i="3" s="1"/>
  <c r="AT244" i="3"/>
  <c r="BK244" i="3" s="1"/>
  <c r="AL244" i="3"/>
  <c r="BC244" i="3" s="1"/>
  <c r="AS237" i="3"/>
  <c r="BJ237" i="3" s="1"/>
  <c r="AU236" i="3"/>
  <c r="BL236" i="3" s="1"/>
  <c r="AQ236" i="3"/>
  <c r="BH236" i="3" s="1"/>
  <c r="AR232" i="3"/>
  <c r="BI232" i="3" s="1"/>
  <c r="AR231" i="3"/>
  <c r="BI231" i="3" s="1"/>
  <c r="AR224" i="3"/>
  <c r="BI224" i="3" s="1"/>
  <c r="AR223" i="3"/>
  <c r="BI223" i="3" s="1"/>
  <c r="AR220" i="3"/>
  <c r="BI220" i="3" s="1"/>
  <c r="AR222" i="3"/>
  <c r="BI222" i="3" s="1"/>
  <c r="AR217" i="3"/>
  <c r="BI217" i="3" s="1"/>
  <c r="AR219" i="3"/>
  <c r="BI219" i="3" s="1"/>
  <c r="AR221" i="3"/>
  <c r="BI221" i="3" s="1"/>
  <c r="AJ268" i="3"/>
  <c r="AJ260" i="3"/>
  <c r="AN247" i="3"/>
  <c r="BE247" i="3" s="1"/>
  <c r="AN246" i="3"/>
  <c r="BE246" i="3" s="1"/>
  <c r="AN245" i="3"/>
  <c r="BE245" i="3" s="1"/>
  <c r="AN244" i="3"/>
  <c r="BE244" i="3" s="1"/>
  <c r="AW241" i="3"/>
  <c r="BN241" i="3" s="1"/>
  <c r="AW240" i="3"/>
  <c r="BN240" i="3" s="1"/>
  <c r="AJ246" i="3"/>
  <c r="AQ239" i="3"/>
  <c r="BH239" i="3" s="1"/>
  <c r="AS236" i="3"/>
  <c r="BJ236" i="3" s="1"/>
  <c r="AV242" i="3"/>
  <c r="BM242" i="3" s="1"/>
  <c r="AN242" i="3"/>
  <c r="BE242" i="3" s="1"/>
  <c r="AP240" i="3"/>
  <c r="BG240" i="3" s="1"/>
  <c r="AU233" i="3"/>
  <c r="BL233" i="3" s="1"/>
  <c r="AV231" i="3"/>
  <c r="BM231" i="3" s="1"/>
  <c r="AV230" i="3"/>
  <c r="BM230" i="3" s="1"/>
  <c r="AN231" i="3"/>
  <c r="BE231" i="3" s="1"/>
  <c r="AN230" i="3"/>
  <c r="BE230" i="3" s="1"/>
  <c r="AV223" i="3"/>
  <c r="BM223" i="3" s="1"/>
  <c r="AV222" i="3"/>
  <c r="BM222" i="3" s="1"/>
  <c r="AN223" i="3"/>
  <c r="BE223" i="3" s="1"/>
  <c r="AN222" i="3"/>
  <c r="BE222" i="3" s="1"/>
  <c r="AW219" i="3"/>
  <c r="BN219" i="3" s="1"/>
  <c r="AW218" i="3"/>
  <c r="BN218" i="3" s="1"/>
  <c r="AO219" i="3"/>
  <c r="BF219" i="3" s="1"/>
  <c r="AO218" i="3"/>
  <c r="BF218" i="3" s="1"/>
  <c r="AV215" i="3"/>
  <c r="BM215" i="3" s="1"/>
  <c r="AN215" i="3"/>
  <c r="BE215" i="3" s="1"/>
  <c r="AV202" i="3"/>
  <c r="BM202" i="3" s="1"/>
  <c r="AV205" i="3"/>
  <c r="BM205" i="3" s="1"/>
  <c r="AV200" i="3"/>
  <c r="BM200" i="3" s="1"/>
  <c r="AV203" i="3"/>
  <c r="BM203" i="3" s="1"/>
  <c r="AV201" i="3"/>
  <c r="BM201" i="3" s="1"/>
  <c r="AV204" i="3"/>
  <c r="BM204" i="3" s="1"/>
  <c r="AV199" i="3"/>
  <c r="BM199" i="3" s="1"/>
  <c r="AN202" i="3"/>
  <c r="BE202" i="3" s="1"/>
  <c r="AN205" i="3"/>
  <c r="BE205" i="3" s="1"/>
  <c r="AN200" i="3"/>
  <c r="BE200" i="3" s="1"/>
  <c r="AN203" i="3"/>
  <c r="BE203" i="3" s="1"/>
  <c r="AN201" i="3"/>
  <c r="BE201" i="3" s="1"/>
  <c r="AN204" i="3"/>
  <c r="BE204" i="3" s="1"/>
  <c r="AN199" i="3"/>
  <c r="BE199" i="3" s="1"/>
  <c r="AJ275" i="3"/>
  <c r="AJ271" i="3"/>
  <c r="AJ263" i="3"/>
  <c r="AP257" i="3"/>
  <c r="BG257" i="3" s="1"/>
  <c r="AU256" i="3"/>
  <c r="BL256" i="3" s="1"/>
  <c r="AM256" i="3"/>
  <c r="BD256" i="3" s="1"/>
  <c r="AY252" i="3"/>
  <c r="BP252" i="3" s="1"/>
  <c r="AQ252" i="3"/>
  <c r="BH252" i="3" s="1"/>
  <c r="AV251" i="3"/>
  <c r="BM251" i="3" s="1"/>
  <c r="AN251" i="3"/>
  <c r="BE251" i="3" s="1"/>
  <c r="AW247" i="3"/>
  <c r="BN247" i="3" s="1"/>
  <c r="AY246" i="3"/>
  <c r="BP246" i="3" s="1"/>
  <c r="AY245" i="3"/>
  <c r="BP245" i="3" s="1"/>
  <c r="AM245" i="3"/>
  <c r="BD245" i="3" s="1"/>
  <c r="AO243" i="3"/>
  <c r="BF243" i="3" s="1"/>
  <c r="AP242" i="3"/>
  <c r="BG242" i="3" s="1"/>
  <c r="AK238" i="3"/>
  <c r="BB238" i="3" s="1"/>
  <c r="AT243" i="3"/>
  <c r="BK243" i="3" s="1"/>
  <c r="AL243" i="3"/>
  <c r="BC243" i="3" s="1"/>
  <c r="AV240" i="3"/>
  <c r="BM240" i="3" s="1"/>
  <c r="AV241" i="3"/>
  <c r="BM241" i="3" s="1"/>
  <c r="AN240" i="3"/>
  <c r="BE240" i="3" s="1"/>
  <c r="AN241" i="3"/>
  <c r="BE241" i="3" s="1"/>
  <c r="AR238" i="3"/>
  <c r="BI238" i="3" s="1"/>
  <c r="AR237" i="3"/>
  <c r="BI237" i="3" s="1"/>
  <c r="AQ235" i="3"/>
  <c r="BH235" i="3" s="1"/>
  <c r="AR230" i="3"/>
  <c r="BI230" i="3" s="1"/>
  <c r="AR229" i="3"/>
  <c r="BI229" i="3" s="1"/>
  <c r="AT176" i="3"/>
  <c r="BK176" i="3" s="1"/>
  <c r="AT179" i="3"/>
  <c r="BK179" i="3" s="1"/>
  <c r="AT177" i="3"/>
  <c r="BK177" i="3" s="1"/>
  <c r="AT180" i="3"/>
  <c r="BK180" i="3" s="1"/>
  <c r="AT174" i="3"/>
  <c r="BK174" i="3" s="1"/>
  <c r="AT178" i="3"/>
  <c r="BK178" i="3" s="1"/>
  <c r="AT175" i="3"/>
  <c r="BK175" i="3" s="1"/>
  <c r="AL176" i="3"/>
  <c r="BC176" i="3" s="1"/>
  <c r="AL179" i="3"/>
  <c r="BC179" i="3" s="1"/>
  <c r="AL177" i="3"/>
  <c r="BC177" i="3" s="1"/>
  <c r="AL180" i="3"/>
  <c r="BC180" i="3" s="1"/>
  <c r="AL178" i="3"/>
  <c r="BC178" i="3" s="1"/>
  <c r="AL174" i="3"/>
  <c r="BC174" i="3" s="1"/>
  <c r="AV247" i="3"/>
  <c r="BM247" i="3" s="1"/>
  <c r="AK247" i="3"/>
  <c r="BB247" i="3" s="1"/>
  <c r="AK246" i="3"/>
  <c r="BB246" i="3" s="1"/>
  <c r="AK245" i="3"/>
  <c r="BB245" i="3" s="1"/>
  <c r="AO242" i="3"/>
  <c r="BF242" i="3" s="1"/>
  <c r="AP247" i="3"/>
  <c r="BG247" i="3" s="1"/>
  <c r="AN239" i="3"/>
  <c r="BE239" i="3" s="1"/>
  <c r="AK237" i="3"/>
  <c r="BB237" i="3" s="1"/>
  <c r="AV234" i="3"/>
  <c r="BM234" i="3" s="1"/>
  <c r="AM233" i="3"/>
  <c r="BD233" i="3" s="1"/>
  <c r="AV236" i="3"/>
  <c r="BM236" i="3" s="1"/>
  <c r="AN236" i="3"/>
  <c r="BE236" i="3" s="1"/>
  <c r="AU234" i="3"/>
  <c r="BL234" i="3" s="1"/>
  <c r="AM234" i="3"/>
  <c r="BD234" i="3" s="1"/>
  <c r="AV229" i="3"/>
  <c r="BM229" i="3" s="1"/>
  <c r="AV228" i="3"/>
  <c r="BM228" i="3" s="1"/>
  <c r="AN229" i="3"/>
  <c r="BE229" i="3" s="1"/>
  <c r="AN228" i="3"/>
  <c r="BE228" i="3" s="1"/>
  <c r="AV221" i="3"/>
  <c r="BM221" i="3" s="1"/>
  <c r="AV216" i="3"/>
  <c r="BM216" i="3" s="1"/>
  <c r="AV218" i="3"/>
  <c r="BM218" i="3" s="1"/>
  <c r="AV220" i="3"/>
  <c r="BM220" i="3" s="1"/>
  <c r="AN221" i="3"/>
  <c r="BE221" i="3" s="1"/>
  <c r="AN216" i="3"/>
  <c r="BE216" i="3" s="1"/>
  <c r="AN218" i="3"/>
  <c r="BE218" i="3" s="1"/>
  <c r="AN220" i="3"/>
  <c r="BE220" i="3" s="1"/>
  <c r="AV210" i="3"/>
  <c r="BM210" i="3" s="1"/>
  <c r="AV212" i="3"/>
  <c r="BM212" i="3" s="1"/>
  <c r="AV209" i="3"/>
  <c r="BM209" i="3" s="1"/>
  <c r="AV211" i="3"/>
  <c r="BM211" i="3" s="1"/>
  <c r="AV213" i="3"/>
  <c r="BM213" i="3" s="1"/>
  <c r="AV208" i="3"/>
  <c r="BM208" i="3" s="1"/>
  <c r="AV207" i="3"/>
  <c r="BM207" i="3" s="1"/>
  <c r="AN210" i="3"/>
  <c r="BE210" i="3" s="1"/>
  <c r="AN212" i="3"/>
  <c r="BE212" i="3" s="1"/>
  <c r="AN209" i="3"/>
  <c r="BE209" i="3" s="1"/>
  <c r="AN208" i="3"/>
  <c r="BE208" i="3" s="1"/>
  <c r="AN207" i="3"/>
  <c r="BE207" i="3" s="1"/>
  <c r="AN211" i="3"/>
  <c r="BE211" i="3" s="1"/>
  <c r="AN213" i="3"/>
  <c r="BE213" i="3" s="1"/>
  <c r="AO205" i="3"/>
  <c r="BF205" i="3" s="1"/>
  <c r="AP239" i="3"/>
  <c r="BG239" i="3" s="1"/>
  <c r="AJ237" i="3"/>
  <c r="AW236" i="3"/>
  <c r="BN236" i="3" s="1"/>
  <c r="AO236" i="3"/>
  <c r="BF236" i="3" s="1"/>
  <c r="AP222" i="3"/>
  <c r="BG222" i="3" s="1"/>
  <c r="AL221" i="3"/>
  <c r="BC221" i="3" s="1"/>
  <c r="AT219" i="3"/>
  <c r="BK219" i="3" s="1"/>
  <c r="AL219" i="3"/>
  <c r="BC219" i="3" s="1"/>
  <c r="AP218" i="3"/>
  <c r="BG218" i="3" s="1"/>
  <c r="AT217" i="3"/>
  <c r="BK217" i="3" s="1"/>
  <c r="AL217" i="3"/>
  <c r="BC217" i="3" s="1"/>
  <c r="AL215" i="3"/>
  <c r="BC215" i="3" s="1"/>
  <c r="AJ211" i="3"/>
  <c r="AJ213" i="3"/>
  <c r="AN214" i="3"/>
  <c r="BE214" i="3" s="1"/>
  <c r="AR206" i="3"/>
  <c r="BI206" i="3" s="1"/>
  <c r="AR209" i="3"/>
  <c r="BI209" i="3" s="1"/>
  <c r="AR207" i="3"/>
  <c r="BI207" i="3" s="1"/>
  <c r="AR205" i="3"/>
  <c r="BI205" i="3" s="1"/>
  <c r="AR208" i="3"/>
  <c r="BI208" i="3" s="1"/>
  <c r="AS203" i="3"/>
  <c r="BJ203" i="3" s="1"/>
  <c r="AS206" i="3"/>
  <c r="BJ206" i="3" s="1"/>
  <c r="AS204" i="3"/>
  <c r="BJ204" i="3" s="1"/>
  <c r="AS202" i="3"/>
  <c r="BJ202" i="3" s="1"/>
  <c r="AS205" i="3"/>
  <c r="BJ205" i="3" s="1"/>
  <c r="AK203" i="3"/>
  <c r="BB203" i="3" s="1"/>
  <c r="AK206" i="3"/>
  <c r="BB206" i="3" s="1"/>
  <c r="AK201" i="3"/>
  <c r="BB201" i="3" s="1"/>
  <c r="AK204" i="3"/>
  <c r="BB204" i="3" s="1"/>
  <c r="AK202" i="3"/>
  <c r="BB202" i="3" s="1"/>
  <c r="AK205" i="3"/>
  <c r="BB205" i="3" s="1"/>
  <c r="AT184" i="3"/>
  <c r="BK184" i="3" s="1"/>
  <c r="AT187" i="3"/>
  <c r="BK187" i="3" s="1"/>
  <c r="AT182" i="3"/>
  <c r="BK182" i="3" s="1"/>
  <c r="AT185" i="3"/>
  <c r="BK185" i="3" s="1"/>
  <c r="AT183" i="3"/>
  <c r="BK183" i="3" s="1"/>
  <c r="AT186" i="3"/>
  <c r="BK186" i="3" s="1"/>
  <c r="AL184" i="3"/>
  <c r="BC184" i="3" s="1"/>
  <c r="AL187" i="3"/>
  <c r="BC187" i="3" s="1"/>
  <c r="AL182" i="3"/>
  <c r="BC182" i="3" s="1"/>
  <c r="AL185" i="3"/>
  <c r="BC185" i="3" s="1"/>
  <c r="AL183" i="3"/>
  <c r="BC183" i="3" s="1"/>
  <c r="AL186" i="3"/>
  <c r="BC186" i="3" s="1"/>
  <c r="AY175" i="3"/>
  <c r="BP175" i="3" s="1"/>
  <c r="AY176" i="3"/>
  <c r="BP176" i="3" s="1"/>
  <c r="AP175" i="3"/>
  <c r="BG175" i="3" s="1"/>
  <c r="AP176" i="3"/>
  <c r="BG176" i="3" s="1"/>
  <c r="AQ237" i="3"/>
  <c r="BH237" i="3" s="1"/>
  <c r="AS235" i="3"/>
  <c r="BJ235" i="3" s="1"/>
  <c r="AK235" i="3"/>
  <c r="BB235" i="3" s="1"/>
  <c r="AW234" i="3"/>
  <c r="BN234" i="3" s="1"/>
  <c r="AO234" i="3"/>
  <c r="BF234" i="3" s="1"/>
  <c r="AW232" i="3"/>
  <c r="BN232" i="3" s="1"/>
  <c r="AO232" i="3"/>
  <c r="BF232" i="3" s="1"/>
  <c r="AS231" i="3"/>
  <c r="BJ231" i="3" s="1"/>
  <c r="AK231" i="3"/>
  <c r="BB231" i="3" s="1"/>
  <c r="AW230" i="3"/>
  <c r="BN230" i="3" s="1"/>
  <c r="AO230" i="3"/>
  <c r="BF230" i="3" s="1"/>
  <c r="AS229" i="3"/>
  <c r="BJ229" i="3" s="1"/>
  <c r="AK229" i="3"/>
  <c r="BB229" i="3" s="1"/>
  <c r="AW228" i="3"/>
  <c r="BN228" i="3" s="1"/>
  <c r="AO228" i="3"/>
  <c r="BF228" i="3" s="1"/>
  <c r="AS227" i="3"/>
  <c r="BJ227" i="3" s="1"/>
  <c r="AK227" i="3"/>
  <c r="BB227" i="3" s="1"/>
  <c r="AW226" i="3"/>
  <c r="BN226" i="3" s="1"/>
  <c r="AO226" i="3"/>
  <c r="BF226" i="3" s="1"/>
  <c r="AS225" i="3"/>
  <c r="BJ225" i="3" s="1"/>
  <c r="AK225" i="3"/>
  <c r="BB225" i="3" s="1"/>
  <c r="AW224" i="3"/>
  <c r="BN224" i="3" s="1"/>
  <c r="AO224" i="3"/>
  <c r="BF224" i="3" s="1"/>
  <c r="AS223" i="3"/>
  <c r="BJ223" i="3" s="1"/>
  <c r="AK223" i="3"/>
  <c r="BB223" i="3" s="1"/>
  <c r="AW222" i="3"/>
  <c r="BN222" i="3" s="1"/>
  <c r="AO222" i="3"/>
  <c r="BF222" i="3" s="1"/>
  <c r="AS221" i="3"/>
  <c r="BJ221" i="3" s="1"/>
  <c r="AK221" i="3"/>
  <c r="BB221" i="3" s="1"/>
  <c r="AW220" i="3"/>
  <c r="BN220" i="3" s="1"/>
  <c r="AO220" i="3"/>
  <c r="BF220" i="3" s="1"/>
  <c r="AS219" i="3"/>
  <c r="BJ219" i="3" s="1"/>
  <c r="AK219" i="3"/>
  <c r="BB219" i="3" s="1"/>
  <c r="AU205" i="3"/>
  <c r="BL205" i="3" s="1"/>
  <c r="AU208" i="3"/>
  <c r="BL208" i="3" s="1"/>
  <c r="AU206" i="3"/>
  <c r="BL206" i="3" s="1"/>
  <c r="AU204" i="3"/>
  <c r="BL204" i="3" s="1"/>
  <c r="AU207" i="3"/>
  <c r="BL207" i="3" s="1"/>
  <c r="AM205" i="3"/>
  <c r="BD205" i="3" s="1"/>
  <c r="AM208" i="3"/>
  <c r="BD208" i="3" s="1"/>
  <c r="AM206" i="3"/>
  <c r="BD206" i="3" s="1"/>
  <c r="AM204" i="3"/>
  <c r="BD204" i="3" s="1"/>
  <c r="AM207" i="3"/>
  <c r="BD207" i="3" s="1"/>
  <c r="AY204" i="3"/>
  <c r="BP204" i="3" s="1"/>
  <c r="AY202" i="3"/>
  <c r="BP202" i="3" s="1"/>
  <c r="AY205" i="3"/>
  <c r="BP205" i="3" s="1"/>
  <c r="AY203" i="3"/>
  <c r="BP203" i="3" s="1"/>
  <c r="AP204" i="3"/>
  <c r="BG204" i="3" s="1"/>
  <c r="AP207" i="3"/>
  <c r="BG207" i="3" s="1"/>
  <c r="AP205" i="3"/>
  <c r="BG205" i="3" s="1"/>
  <c r="AP203" i="3"/>
  <c r="BG203" i="3" s="1"/>
  <c r="AP206" i="3"/>
  <c r="BG206" i="3" s="1"/>
  <c r="AU197" i="3"/>
  <c r="BL197" i="3" s="1"/>
  <c r="AU200" i="3"/>
  <c r="BL200" i="3" s="1"/>
  <c r="AU195" i="3"/>
  <c r="BL195" i="3" s="1"/>
  <c r="AU198" i="3"/>
  <c r="BL198" i="3" s="1"/>
  <c r="AU196" i="3"/>
  <c r="BL196" i="3" s="1"/>
  <c r="AU199" i="3"/>
  <c r="BL199" i="3" s="1"/>
  <c r="AM197" i="3"/>
  <c r="BD197" i="3" s="1"/>
  <c r="AM200" i="3"/>
  <c r="BD200" i="3" s="1"/>
  <c r="AM195" i="3"/>
  <c r="BD195" i="3" s="1"/>
  <c r="AM198" i="3"/>
  <c r="BD198" i="3" s="1"/>
  <c r="AM196" i="3"/>
  <c r="BD196" i="3" s="1"/>
  <c r="AM199" i="3"/>
  <c r="BD199" i="3" s="1"/>
  <c r="AV186" i="3"/>
  <c r="BM186" i="3" s="1"/>
  <c r="AV189" i="3"/>
  <c r="BM189" i="3" s="1"/>
  <c r="AV184" i="3"/>
  <c r="BM184" i="3" s="1"/>
  <c r="AV187" i="3"/>
  <c r="BM187" i="3" s="1"/>
  <c r="AV185" i="3"/>
  <c r="BM185" i="3" s="1"/>
  <c r="AV188" i="3"/>
  <c r="BM188" i="3" s="1"/>
  <c r="AN186" i="3"/>
  <c r="BE186" i="3" s="1"/>
  <c r="AN189" i="3"/>
  <c r="BE189" i="3" s="1"/>
  <c r="AN184" i="3"/>
  <c r="BE184" i="3" s="1"/>
  <c r="AN187" i="3"/>
  <c r="BE187" i="3" s="1"/>
  <c r="AN185" i="3"/>
  <c r="BE185" i="3" s="1"/>
  <c r="AN188" i="3"/>
  <c r="BE188" i="3" s="1"/>
  <c r="AQ185" i="3"/>
  <c r="BH185" i="3" s="1"/>
  <c r="AQ188" i="3"/>
  <c r="BH188" i="3" s="1"/>
  <c r="AQ183" i="3"/>
  <c r="BH183" i="3" s="1"/>
  <c r="AQ186" i="3"/>
  <c r="BH186" i="3" s="1"/>
  <c r="AQ184" i="3"/>
  <c r="BH184" i="3" s="1"/>
  <c r="AQ187" i="3"/>
  <c r="BH187" i="3" s="1"/>
  <c r="AS187" i="3"/>
  <c r="BJ187" i="3" s="1"/>
  <c r="AK187" i="3"/>
  <c r="BB187" i="3" s="1"/>
  <c r="AS179" i="3"/>
  <c r="BJ179" i="3" s="1"/>
  <c r="AS177" i="3"/>
  <c r="BJ177" i="3" s="1"/>
  <c r="AS178" i="3"/>
  <c r="BJ178" i="3" s="1"/>
  <c r="AS173" i="3"/>
  <c r="BJ173" i="3" s="1"/>
  <c r="AS175" i="3"/>
  <c r="BJ175" i="3" s="1"/>
  <c r="AK179" i="3"/>
  <c r="BB179" i="3" s="1"/>
  <c r="AK177" i="3"/>
  <c r="BB177" i="3" s="1"/>
  <c r="AK178" i="3"/>
  <c r="BB178" i="3" s="1"/>
  <c r="AK174" i="3"/>
  <c r="BB174" i="3" s="1"/>
  <c r="AY172" i="3"/>
  <c r="BP172" i="3" s="1"/>
  <c r="AY171" i="3"/>
  <c r="BP171" i="3" s="1"/>
  <c r="AY173" i="3"/>
  <c r="BP173" i="3" s="1"/>
  <c r="AY174" i="3"/>
  <c r="BP174" i="3" s="1"/>
  <c r="AP171" i="3"/>
  <c r="BG171" i="3" s="1"/>
  <c r="AP168" i="3"/>
  <c r="BG168" i="3" s="1"/>
  <c r="AP173" i="3"/>
  <c r="BG173" i="3" s="1"/>
  <c r="AP174" i="3"/>
  <c r="BG174" i="3" s="1"/>
  <c r="AP170" i="3"/>
  <c r="BG170" i="3" s="1"/>
  <c r="AP169" i="3"/>
  <c r="BG169" i="3" s="1"/>
  <c r="AR198" i="3"/>
  <c r="BI198" i="3" s="1"/>
  <c r="AR201" i="3"/>
  <c r="BI201" i="3" s="1"/>
  <c r="AR196" i="3"/>
  <c r="BI196" i="3" s="1"/>
  <c r="AR199" i="3"/>
  <c r="BI199" i="3" s="1"/>
  <c r="AR197" i="3"/>
  <c r="BI197" i="3" s="1"/>
  <c r="AR200" i="3"/>
  <c r="BI200" i="3" s="1"/>
  <c r="AW194" i="3"/>
  <c r="BN194" i="3" s="1"/>
  <c r="AW189" i="3"/>
  <c r="BN189" i="3" s="1"/>
  <c r="AW192" i="3"/>
  <c r="BN192" i="3" s="1"/>
  <c r="AW190" i="3"/>
  <c r="BN190" i="3" s="1"/>
  <c r="AW193" i="3"/>
  <c r="BN193" i="3" s="1"/>
  <c r="AO194" i="3"/>
  <c r="BF194" i="3" s="1"/>
  <c r="AO189" i="3"/>
  <c r="BF189" i="3" s="1"/>
  <c r="AO192" i="3"/>
  <c r="BF192" i="3" s="1"/>
  <c r="AO190" i="3"/>
  <c r="BF190" i="3" s="1"/>
  <c r="AO193" i="3"/>
  <c r="BF193" i="3" s="1"/>
  <c r="AS190" i="3"/>
  <c r="BJ190" i="3" s="1"/>
  <c r="AS185" i="3"/>
  <c r="BJ185" i="3" s="1"/>
  <c r="AS188" i="3"/>
  <c r="BJ188" i="3" s="1"/>
  <c r="AS186" i="3"/>
  <c r="BJ186" i="3" s="1"/>
  <c r="AS189" i="3"/>
  <c r="BJ189" i="3" s="1"/>
  <c r="AK190" i="3"/>
  <c r="BB190" i="3" s="1"/>
  <c r="AK185" i="3"/>
  <c r="BB185" i="3" s="1"/>
  <c r="AK188" i="3"/>
  <c r="BB188" i="3" s="1"/>
  <c r="AK186" i="3"/>
  <c r="BB186" i="3" s="1"/>
  <c r="AK189" i="3"/>
  <c r="BB189" i="3" s="1"/>
  <c r="AR182" i="3"/>
  <c r="BI182" i="3" s="1"/>
  <c r="AR185" i="3"/>
  <c r="BI185" i="3" s="1"/>
  <c r="AR180" i="3"/>
  <c r="BI180" i="3" s="1"/>
  <c r="AR183" i="3"/>
  <c r="BI183" i="3" s="1"/>
  <c r="AR181" i="3"/>
  <c r="BI181" i="3" s="1"/>
  <c r="AR184" i="3"/>
  <c r="BI184" i="3" s="1"/>
  <c r="AW237" i="3"/>
  <c r="BN237" i="3" s="1"/>
  <c r="AO237" i="3"/>
  <c r="BF237" i="3" s="1"/>
  <c r="AT236" i="3"/>
  <c r="BK236" i="3" s="1"/>
  <c r="AL236" i="3"/>
  <c r="BC236" i="3" s="1"/>
  <c r="AY235" i="3"/>
  <c r="BP235" i="3" s="1"/>
  <c r="AY231" i="3"/>
  <c r="BP231" i="3" s="1"/>
  <c r="AY229" i="3"/>
  <c r="BP229" i="3" s="1"/>
  <c r="AY227" i="3"/>
  <c r="BP227" i="3" s="1"/>
  <c r="AY225" i="3"/>
  <c r="BP225" i="3" s="1"/>
  <c r="AY223" i="3"/>
  <c r="BP223" i="3" s="1"/>
  <c r="AU222" i="3"/>
  <c r="BL222" i="3" s="1"/>
  <c r="AM222" i="3"/>
  <c r="BD222" i="3" s="1"/>
  <c r="AY221" i="3"/>
  <c r="BP221" i="3" s="1"/>
  <c r="AY219" i="3"/>
  <c r="BP219" i="3" s="1"/>
  <c r="AM218" i="3"/>
  <c r="BD218" i="3" s="1"/>
  <c r="AY217" i="3"/>
  <c r="BP217" i="3" s="1"/>
  <c r="AQ217" i="3"/>
  <c r="BH217" i="3" s="1"/>
  <c r="AU216" i="3"/>
  <c r="BL216" i="3" s="1"/>
  <c r="AM216" i="3"/>
  <c r="BD216" i="3" s="1"/>
  <c r="AY215" i="3"/>
  <c r="BP215" i="3" s="1"/>
  <c r="AU214" i="3"/>
  <c r="BL214" i="3" s="1"/>
  <c r="AS211" i="3"/>
  <c r="BJ211" i="3" s="1"/>
  <c r="AS213" i="3"/>
  <c r="BJ213" i="3" s="1"/>
  <c r="AK211" i="3"/>
  <c r="BB211" i="3" s="1"/>
  <c r="AK213" i="3"/>
  <c r="BB213" i="3" s="1"/>
  <c r="AR211" i="3"/>
  <c r="BI211" i="3" s="1"/>
  <c r="AQ209" i="3"/>
  <c r="BH209" i="3" s="1"/>
  <c r="AQ210" i="3"/>
  <c r="BH210" i="3" s="1"/>
  <c r="AQ208" i="3"/>
  <c r="BH208" i="3" s="1"/>
  <c r="AR204" i="3"/>
  <c r="BI204" i="3" s="1"/>
  <c r="AP202" i="3"/>
  <c r="BG202" i="3" s="1"/>
  <c r="AU194" i="3"/>
  <c r="BL194" i="3" s="1"/>
  <c r="AT195" i="3"/>
  <c r="BK195" i="3" s="1"/>
  <c r="AT190" i="3"/>
  <c r="BK190" i="3" s="1"/>
  <c r="AT193" i="3"/>
  <c r="BK193" i="3" s="1"/>
  <c r="AT191" i="3"/>
  <c r="BK191" i="3" s="1"/>
  <c r="AT194" i="3"/>
  <c r="BK194" i="3" s="1"/>
  <c r="AL195" i="3"/>
  <c r="BC195" i="3" s="1"/>
  <c r="AL190" i="3"/>
  <c r="BC190" i="3" s="1"/>
  <c r="AL193" i="3"/>
  <c r="BC193" i="3" s="1"/>
  <c r="AL191" i="3"/>
  <c r="BC191" i="3" s="1"/>
  <c r="AL194" i="3"/>
  <c r="BC194" i="3" s="1"/>
  <c r="AY188" i="3"/>
  <c r="BP188" i="3" s="1"/>
  <c r="AY191" i="3"/>
  <c r="BP191" i="3" s="1"/>
  <c r="AY186" i="3"/>
  <c r="BP186" i="3" s="1"/>
  <c r="AY189" i="3"/>
  <c r="BP189" i="3" s="1"/>
  <c r="AY187" i="3"/>
  <c r="BP187" i="3" s="1"/>
  <c r="AP191" i="3"/>
  <c r="BG191" i="3" s="1"/>
  <c r="AP186" i="3"/>
  <c r="BG186" i="3" s="1"/>
  <c r="AP189" i="3"/>
  <c r="BG189" i="3" s="1"/>
  <c r="AP187" i="3"/>
  <c r="BG187" i="3" s="1"/>
  <c r="AP190" i="3"/>
  <c r="BG190" i="3" s="1"/>
  <c r="AK184" i="3"/>
  <c r="BB184" i="3" s="1"/>
  <c r="AR190" i="3"/>
  <c r="BI190" i="3" s="1"/>
  <c r="AW183" i="3"/>
  <c r="BN183" i="3" s="1"/>
  <c r="AW186" i="3"/>
  <c r="BN186" i="3" s="1"/>
  <c r="AW181" i="3"/>
  <c r="BN181" i="3" s="1"/>
  <c r="AW184" i="3"/>
  <c r="BN184" i="3" s="1"/>
  <c r="AW182" i="3"/>
  <c r="BN182" i="3" s="1"/>
  <c r="AW185" i="3"/>
  <c r="BN185" i="3" s="1"/>
  <c r="AO183" i="3"/>
  <c r="BF183" i="3" s="1"/>
  <c r="AO186" i="3"/>
  <c r="BF186" i="3" s="1"/>
  <c r="AO181" i="3"/>
  <c r="BF181" i="3" s="1"/>
  <c r="AO184" i="3"/>
  <c r="BF184" i="3" s="1"/>
  <c r="AO182" i="3"/>
  <c r="BF182" i="3" s="1"/>
  <c r="AO185" i="3"/>
  <c r="BF185" i="3" s="1"/>
  <c r="AU181" i="3"/>
  <c r="BL181" i="3" s="1"/>
  <c r="AU184" i="3"/>
  <c r="BL184" i="3" s="1"/>
  <c r="AU179" i="3"/>
  <c r="BL179" i="3" s="1"/>
  <c r="AU182" i="3"/>
  <c r="BL182" i="3" s="1"/>
  <c r="AU180" i="3"/>
  <c r="BL180" i="3" s="1"/>
  <c r="AU183" i="3"/>
  <c r="BL183" i="3" s="1"/>
  <c r="AM181" i="3"/>
  <c r="BD181" i="3" s="1"/>
  <c r="AM184" i="3"/>
  <c r="BD184" i="3" s="1"/>
  <c r="AM179" i="3"/>
  <c r="BD179" i="3" s="1"/>
  <c r="AM182" i="3"/>
  <c r="BD182" i="3" s="1"/>
  <c r="AM180" i="3"/>
  <c r="BD180" i="3" s="1"/>
  <c r="AM183" i="3"/>
  <c r="BD183" i="3" s="1"/>
  <c r="AY177" i="3"/>
  <c r="BP177" i="3" s="1"/>
  <c r="AU213" i="3"/>
  <c r="BL213" i="3" s="1"/>
  <c r="AM212" i="3"/>
  <c r="BD212" i="3" s="1"/>
  <c r="AU211" i="3"/>
  <c r="BL211" i="3" s="1"/>
  <c r="AM202" i="3"/>
  <c r="BD202" i="3" s="1"/>
  <c r="AM194" i="3"/>
  <c r="BD194" i="3" s="1"/>
  <c r="AV194" i="3"/>
  <c r="BM194" i="3" s="1"/>
  <c r="AV197" i="3"/>
  <c r="BM197" i="3" s="1"/>
  <c r="AV192" i="3"/>
  <c r="BM192" i="3" s="1"/>
  <c r="AV195" i="3"/>
  <c r="BM195" i="3" s="1"/>
  <c r="AV193" i="3"/>
  <c r="BM193" i="3" s="1"/>
  <c r="AV196" i="3"/>
  <c r="BM196" i="3" s="1"/>
  <c r="AN194" i="3"/>
  <c r="BE194" i="3" s="1"/>
  <c r="AN197" i="3"/>
  <c r="BE197" i="3" s="1"/>
  <c r="AN192" i="3"/>
  <c r="BE192" i="3" s="1"/>
  <c r="AN195" i="3"/>
  <c r="BE195" i="3" s="1"/>
  <c r="AN193" i="3"/>
  <c r="BE193" i="3" s="1"/>
  <c r="AN196" i="3"/>
  <c r="BE196" i="3" s="1"/>
  <c r="AQ193" i="3"/>
  <c r="BH193" i="3" s="1"/>
  <c r="AQ196" i="3"/>
  <c r="BH196" i="3" s="1"/>
  <c r="AQ191" i="3"/>
  <c r="BH191" i="3" s="1"/>
  <c r="AQ194" i="3"/>
  <c r="BH194" i="3" s="1"/>
  <c r="AQ192" i="3"/>
  <c r="BH192" i="3" s="1"/>
  <c r="AQ195" i="3"/>
  <c r="BH195" i="3" s="1"/>
  <c r="AW191" i="3"/>
  <c r="BN191" i="3" s="1"/>
  <c r="AO191" i="3"/>
  <c r="BF191" i="3" s="1"/>
  <c r="AV183" i="3"/>
  <c r="BM183" i="3" s="1"/>
  <c r="AY180" i="3"/>
  <c r="BP180" i="3" s="1"/>
  <c r="AY183" i="3"/>
  <c r="BP183" i="3" s="1"/>
  <c r="AY178" i="3"/>
  <c r="BP178" i="3" s="1"/>
  <c r="AY181" i="3"/>
  <c r="BP181" i="3" s="1"/>
  <c r="AY179" i="3"/>
  <c r="BP179" i="3" s="1"/>
  <c r="AP180" i="3"/>
  <c r="BG180" i="3" s="1"/>
  <c r="AP183" i="3"/>
  <c r="BG183" i="3" s="1"/>
  <c r="AP178" i="3"/>
  <c r="BG178" i="3" s="1"/>
  <c r="AP181" i="3"/>
  <c r="BG181" i="3" s="1"/>
  <c r="AP179" i="3"/>
  <c r="BG179" i="3" s="1"/>
  <c r="AP182" i="3"/>
  <c r="BG182" i="3" s="1"/>
  <c r="AS159" i="3"/>
  <c r="BJ159" i="3" s="1"/>
  <c r="AS155" i="3"/>
  <c r="BJ155" i="3" s="1"/>
  <c r="AS161" i="3"/>
  <c r="BJ161" i="3" s="1"/>
  <c r="AS156" i="3"/>
  <c r="BJ156" i="3" s="1"/>
  <c r="AS158" i="3"/>
  <c r="BJ158" i="3" s="1"/>
  <c r="AS160" i="3"/>
  <c r="BJ160" i="3" s="1"/>
  <c r="AK160" i="3"/>
  <c r="BB160" i="3" s="1"/>
  <c r="AK159" i="3"/>
  <c r="BB159" i="3" s="1"/>
  <c r="AK161" i="3"/>
  <c r="BB161" i="3" s="1"/>
  <c r="AK155" i="3"/>
  <c r="BB155" i="3" s="1"/>
  <c r="AY206" i="3"/>
  <c r="BP206" i="3" s="1"/>
  <c r="AW199" i="3"/>
  <c r="BN199" i="3" s="1"/>
  <c r="AW202" i="3"/>
  <c r="BN202" i="3" s="1"/>
  <c r="AW197" i="3"/>
  <c r="BN197" i="3" s="1"/>
  <c r="AW200" i="3"/>
  <c r="BN200" i="3" s="1"/>
  <c r="AW198" i="3"/>
  <c r="BN198" i="3" s="1"/>
  <c r="AW201" i="3"/>
  <c r="BN201" i="3" s="1"/>
  <c r="AO199" i="3"/>
  <c r="BF199" i="3" s="1"/>
  <c r="AO202" i="3"/>
  <c r="BF202" i="3" s="1"/>
  <c r="AO197" i="3"/>
  <c r="BF197" i="3" s="1"/>
  <c r="AO200" i="3"/>
  <c r="BF200" i="3" s="1"/>
  <c r="AO198" i="3"/>
  <c r="BF198" i="3" s="1"/>
  <c r="AO201" i="3"/>
  <c r="BF201" i="3" s="1"/>
  <c r="AS195" i="3"/>
  <c r="BJ195" i="3" s="1"/>
  <c r="AS198" i="3"/>
  <c r="BJ198" i="3" s="1"/>
  <c r="AS193" i="3"/>
  <c r="BJ193" i="3" s="1"/>
  <c r="AS196" i="3"/>
  <c r="BJ196" i="3" s="1"/>
  <c r="AS194" i="3"/>
  <c r="BJ194" i="3" s="1"/>
  <c r="AS197" i="3"/>
  <c r="BJ197" i="3" s="1"/>
  <c r="AK195" i="3"/>
  <c r="BB195" i="3" s="1"/>
  <c r="AK198" i="3"/>
  <c r="BB198" i="3" s="1"/>
  <c r="AK193" i="3"/>
  <c r="BB193" i="3" s="1"/>
  <c r="AK196" i="3"/>
  <c r="BB196" i="3" s="1"/>
  <c r="AK194" i="3"/>
  <c r="BB194" i="3" s="1"/>
  <c r="AK197" i="3"/>
  <c r="BB197" i="3" s="1"/>
  <c r="AN183" i="3"/>
  <c r="BE183" i="3" s="1"/>
  <c r="AK182" i="3"/>
  <c r="BB182" i="3" s="1"/>
  <c r="AJ220" i="3"/>
  <c r="AJ218" i="3"/>
  <c r="AV217" i="3"/>
  <c r="BM217" i="3" s="1"/>
  <c r="AN217" i="3"/>
  <c r="BE217" i="3" s="1"/>
  <c r="AR216" i="3"/>
  <c r="BI216" i="3" s="1"/>
  <c r="AR214" i="3"/>
  <c r="BI214" i="3" s="1"/>
  <c r="AQ213" i="3"/>
  <c r="BH213" i="3" s="1"/>
  <c r="AK209" i="3"/>
  <c r="BB209" i="3" s="1"/>
  <c r="AY207" i="3"/>
  <c r="BP207" i="3" s="1"/>
  <c r="AT208" i="3"/>
  <c r="BK208" i="3" s="1"/>
  <c r="AT209" i="3"/>
  <c r="BK209" i="3" s="1"/>
  <c r="AT207" i="3"/>
  <c r="BK207" i="3" s="1"/>
  <c r="AT210" i="3"/>
  <c r="BK210" i="3" s="1"/>
  <c r="AL208" i="3"/>
  <c r="BC208" i="3" s="1"/>
  <c r="AL209" i="3"/>
  <c r="BC209" i="3" s="1"/>
  <c r="AL207" i="3"/>
  <c r="BC207" i="3" s="1"/>
  <c r="AL210" i="3"/>
  <c r="BC210" i="3" s="1"/>
  <c r="AU203" i="3"/>
  <c r="BL203" i="3" s="1"/>
  <c r="AY208" i="3"/>
  <c r="BP208" i="3" s="1"/>
  <c r="AS201" i="3"/>
  <c r="BJ201" i="3" s="1"/>
  <c r="AT200" i="3"/>
  <c r="BK200" i="3" s="1"/>
  <c r="AT203" i="3"/>
  <c r="BK203" i="3" s="1"/>
  <c r="AT198" i="3"/>
  <c r="BK198" i="3" s="1"/>
  <c r="AT201" i="3"/>
  <c r="BK201" i="3" s="1"/>
  <c r="AT199" i="3"/>
  <c r="BK199" i="3" s="1"/>
  <c r="AT202" i="3"/>
  <c r="BK202" i="3" s="1"/>
  <c r="AL200" i="3"/>
  <c r="BC200" i="3" s="1"/>
  <c r="AL203" i="3"/>
  <c r="BC203" i="3" s="1"/>
  <c r="AL198" i="3"/>
  <c r="BC198" i="3" s="1"/>
  <c r="AL201" i="3"/>
  <c r="BC201" i="3" s="1"/>
  <c r="AL199" i="3"/>
  <c r="BC199" i="3" s="1"/>
  <c r="AL202" i="3"/>
  <c r="BC202" i="3" s="1"/>
  <c r="AY196" i="3"/>
  <c r="BP196" i="3" s="1"/>
  <c r="AY199" i="3"/>
  <c r="BP199" i="3" s="1"/>
  <c r="AY194" i="3"/>
  <c r="BP194" i="3" s="1"/>
  <c r="AY197" i="3"/>
  <c r="BP197" i="3" s="1"/>
  <c r="AY195" i="3"/>
  <c r="BP195" i="3" s="1"/>
  <c r="AP196" i="3"/>
  <c r="BG196" i="3" s="1"/>
  <c r="AP199" i="3"/>
  <c r="BG199" i="3" s="1"/>
  <c r="AP194" i="3"/>
  <c r="BG194" i="3" s="1"/>
  <c r="AP197" i="3"/>
  <c r="BG197" i="3" s="1"/>
  <c r="AP195" i="3"/>
  <c r="BG195" i="3" s="1"/>
  <c r="AP198" i="3"/>
  <c r="BG198" i="3" s="1"/>
  <c r="AK192" i="3"/>
  <c r="BB192" i="3" s="1"/>
  <c r="AW188" i="3"/>
  <c r="BN188" i="3" s="1"/>
  <c r="AU192" i="3"/>
  <c r="BL192" i="3" s="1"/>
  <c r="AU187" i="3"/>
  <c r="BL187" i="3" s="1"/>
  <c r="AU190" i="3"/>
  <c r="BL190" i="3" s="1"/>
  <c r="AU188" i="3"/>
  <c r="BL188" i="3" s="1"/>
  <c r="AU191" i="3"/>
  <c r="BL191" i="3" s="1"/>
  <c r="AM192" i="3"/>
  <c r="BD192" i="3" s="1"/>
  <c r="AM187" i="3"/>
  <c r="BD187" i="3" s="1"/>
  <c r="AM190" i="3"/>
  <c r="BD190" i="3" s="1"/>
  <c r="AM188" i="3"/>
  <c r="BD188" i="3" s="1"/>
  <c r="AM191" i="3"/>
  <c r="BD191" i="3" s="1"/>
  <c r="AM178" i="3"/>
  <c r="BD178" i="3" s="1"/>
  <c r="AK176" i="3"/>
  <c r="BB176" i="3" s="1"/>
  <c r="AS180" i="3"/>
  <c r="BJ180" i="3" s="1"/>
  <c r="AS181" i="3"/>
  <c r="BJ181" i="3" s="1"/>
  <c r="AK180" i="3"/>
  <c r="BB180" i="3" s="1"/>
  <c r="AK181" i="3"/>
  <c r="BB181" i="3" s="1"/>
  <c r="AR177" i="3"/>
  <c r="BI177" i="3" s="1"/>
  <c r="AR172" i="3"/>
  <c r="BI172" i="3" s="1"/>
  <c r="AR173" i="3"/>
  <c r="BI173" i="3" s="1"/>
  <c r="AR175" i="3"/>
  <c r="BI175" i="3" s="1"/>
  <c r="AR176" i="3"/>
  <c r="BI176" i="3" s="1"/>
  <c r="AR171" i="3"/>
  <c r="BI171" i="3" s="1"/>
  <c r="AV171" i="3"/>
  <c r="BM171" i="3" s="1"/>
  <c r="AV169" i="3"/>
  <c r="BM169" i="3" s="1"/>
  <c r="AN171" i="3"/>
  <c r="BE171" i="3" s="1"/>
  <c r="AN169" i="3"/>
  <c r="BE169" i="3" s="1"/>
  <c r="AQ172" i="3"/>
  <c r="BH172" i="3" s="1"/>
  <c r="AQ170" i="3"/>
  <c r="BH170" i="3" s="1"/>
  <c r="AQ168" i="3"/>
  <c r="BH168" i="3" s="1"/>
  <c r="AS171" i="3"/>
  <c r="BJ171" i="3" s="1"/>
  <c r="AK171" i="3"/>
  <c r="BB171" i="3" s="1"/>
  <c r="AW170" i="3"/>
  <c r="BN170" i="3" s="1"/>
  <c r="AW168" i="3"/>
  <c r="BN168" i="3" s="1"/>
  <c r="AW166" i="3"/>
  <c r="BN166" i="3" s="1"/>
  <c r="AO170" i="3"/>
  <c r="BF170" i="3" s="1"/>
  <c r="AO168" i="3"/>
  <c r="BF168" i="3" s="1"/>
  <c r="AO166" i="3"/>
  <c r="BF166" i="3" s="1"/>
  <c r="AR161" i="3"/>
  <c r="BI161" i="3" s="1"/>
  <c r="AR157" i="3"/>
  <c r="BI157" i="3" s="1"/>
  <c r="AR151" i="3"/>
  <c r="BI151" i="3" s="1"/>
  <c r="AL146" i="3"/>
  <c r="BC146" i="3" s="1"/>
  <c r="AY200" i="3"/>
  <c r="BP200" i="3" s="1"/>
  <c r="AY192" i="3"/>
  <c r="BP192" i="3" s="1"/>
  <c r="AY184" i="3"/>
  <c r="BP184" i="3" s="1"/>
  <c r="AV177" i="3"/>
  <c r="BM177" i="3" s="1"/>
  <c r="AS174" i="3"/>
  <c r="BJ174" i="3" s="1"/>
  <c r="AV172" i="3"/>
  <c r="BM172" i="3" s="1"/>
  <c r="AU171" i="3"/>
  <c r="BL171" i="3" s="1"/>
  <c r="AR170" i="3"/>
  <c r="BI170" i="3" s="1"/>
  <c r="AN167" i="3"/>
  <c r="BE167" i="3" s="1"/>
  <c r="AU173" i="3"/>
  <c r="BL173" i="3" s="1"/>
  <c r="AM173" i="3"/>
  <c r="BD173" i="3" s="1"/>
  <c r="AY169" i="3"/>
  <c r="BP169" i="3" s="1"/>
  <c r="AP172" i="3"/>
  <c r="BG172" i="3" s="1"/>
  <c r="AV170" i="3"/>
  <c r="BM170" i="3" s="1"/>
  <c r="AN170" i="3"/>
  <c r="BE170" i="3" s="1"/>
  <c r="AT168" i="3"/>
  <c r="BK168" i="3" s="1"/>
  <c r="AL168" i="3"/>
  <c r="BC168" i="3" s="1"/>
  <c r="AT149" i="3"/>
  <c r="BK149" i="3" s="1"/>
  <c r="AT144" i="3"/>
  <c r="BK144" i="3" s="1"/>
  <c r="AT147" i="3"/>
  <c r="BK147" i="3" s="1"/>
  <c r="AT148" i="3"/>
  <c r="BK148" i="3" s="1"/>
  <c r="AT145" i="3"/>
  <c r="BK145" i="3" s="1"/>
  <c r="AL149" i="3"/>
  <c r="BC149" i="3" s="1"/>
  <c r="AL144" i="3"/>
  <c r="BC144" i="3" s="1"/>
  <c r="AL147" i="3"/>
  <c r="BC147" i="3" s="1"/>
  <c r="AL148" i="3"/>
  <c r="BC148" i="3" s="1"/>
  <c r="AL145" i="3"/>
  <c r="BC145" i="3" s="1"/>
  <c r="AL143" i="3"/>
  <c r="BC143" i="3" s="1"/>
  <c r="AN139" i="3"/>
  <c r="BE139" i="3" s="1"/>
  <c r="AV140" i="3"/>
  <c r="BM140" i="3" s="1"/>
  <c r="AN140" i="3"/>
  <c r="BE140" i="3" s="1"/>
  <c r="AV182" i="3"/>
  <c r="BM182" i="3" s="1"/>
  <c r="AN182" i="3"/>
  <c r="BE182" i="3" s="1"/>
  <c r="AQ181" i="3"/>
  <c r="BH181" i="3" s="1"/>
  <c r="AW179" i="3"/>
  <c r="BN179" i="3" s="1"/>
  <c r="AO179" i="3"/>
  <c r="BF179" i="3" s="1"/>
  <c r="AM177" i="3"/>
  <c r="BD177" i="3" s="1"/>
  <c r="AQ175" i="3"/>
  <c r="BH175" i="3" s="1"/>
  <c r="AQ174" i="3"/>
  <c r="BH174" i="3" s="1"/>
  <c r="AQ173" i="3"/>
  <c r="BH173" i="3" s="1"/>
  <c r="AU172" i="3"/>
  <c r="BL172" i="3" s="1"/>
  <c r="AM169" i="3"/>
  <c r="BD169" i="3" s="1"/>
  <c r="AM167" i="3"/>
  <c r="BD167" i="3" s="1"/>
  <c r="AU163" i="3"/>
  <c r="BL163" i="3" s="1"/>
  <c r="AM162" i="3"/>
  <c r="BD162" i="3" s="1"/>
  <c r="AY162" i="3"/>
  <c r="BP162" i="3" s="1"/>
  <c r="AT143" i="3"/>
  <c r="BK143" i="3" s="1"/>
  <c r="AW176" i="3"/>
  <c r="BN176" i="3" s="1"/>
  <c r="AO176" i="3"/>
  <c r="BF176" i="3" s="1"/>
  <c r="AQ171" i="3"/>
  <c r="BH171" i="3" s="1"/>
  <c r="AM170" i="3"/>
  <c r="BD170" i="3" s="1"/>
  <c r="AO164" i="3"/>
  <c r="BF164" i="3" s="1"/>
  <c r="AS147" i="3"/>
  <c r="BJ147" i="3" s="1"/>
  <c r="AS150" i="3"/>
  <c r="BJ150" i="3" s="1"/>
  <c r="AS151" i="3"/>
  <c r="BJ151" i="3" s="1"/>
  <c r="AS152" i="3"/>
  <c r="BJ152" i="3" s="1"/>
  <c r="AS146" i="3"/>
  <c r="BJ146" i="3" s="1"/>
  <c r="AS148" i="3"/>
  <c r="BJ148" i="3" s="1"/>
  <c r="AK147" i="3"/>
  <c r="BB147" i="3" s="1"/>
  <c r="AK150" i="3"/>
  <c r="BB150" i="3" s="1"/>
  <c r="AK151" i="3"/>
  <c r="BB151" i="3" s="1"/>
  <c r="AK148" i="3"/>
  <c r="BB148" i="3" s="1"/>
  <c r="AK152" i="3"/>
  <c r="BB152" i="3" s="1"/>
  <c r="AY119" i="3"/>
  <c r="BP119" i="3" s="1"/>
  <c r="AY121" i="3"/>
  <c r="BP121" i="3" s="1"/>
  <c r="AY124" i="3"/>
  <c r="BP124" i="3" s="1"/>
  <c r="AY125" i="3"/>
  <c r="BP125" i="3" s="1"/>
  <c r="AY122" i="3"/>
  <c r="BP122" i="3" s="1"/>
  <c r="AY120" i="3"/>
  <c r="BP120" i="3" s="1"/>
  <c r="AP121" i="3"/>
  <c r="BG121" i="3" s="1"/>
  <c r="AP124" i="3"/>
  <c r="BG124" i="3" s="1"/>
  <c r="AP122" i="3"/>
  <c r="BG122" i="3" s="1"/>
  <c r="AP125" i="3"/>
  <c r="BG125" i="3" s="1"/>
  <c r="AP123" i="3"/>
  <c r="BG123" i="3" s="1"/>
  <c r="AS172" i="3"/>
  <c r="BJ172" i="3" s="1"/>
  <c r="AK172" i="3"/>
  <c r="BB172" i="3" s="1"/>
  <c r="AW178" i="3"/>
  <c r="BN178" i="3" s="1"/>
  <c r="AV175" i="3"/>
  <c r="BM175" i="3" s="1"/>
  <c r="AN174" i="3"/>
  <c r="BE174" i="3" s="1"/>
  <c r="AN173" i="3"/>
  <c r="BE173" i="3" s="1"/>
  <c r="AK170" i="3"/>
  <c r="BB170" i="3" s="1"/>
  <c r="AK168" i="3"/>
  <c r="BB168" i="3" s="1"/>
  <c r="AR174" i="3"/>
  <c r="BI174" i="3" s="1"/>
  <c r="AV167" i="3"/>
  <c r="BM167" i="3" s="1"/>
  <c r="AM163" i="3"/>
  <c r="BD163" i="3" s="1"/>
  <c r="AR169" i="3"/>
  <c r="BI169" i="3" s="1"/>
  <c r="AR167" i="3"/>
  <c r="BI167" i="3" s="1"/>
  <c r="AR165" i="3"/>
  <c r="BI165" i="3" s="1"/>
  <c r="AY165" i="3"/>
  <c r="BP165" i="3" s="1"/>
  <c r="AY163" i="3"/>
  <c r="BP163" i="3" s="1"/>
  <c r="AP167" i="3"/>
  <c r="BG167" i="3" s="1"/>
  <c r="AP162" i="3"/>
  <c r="BG162" i="3" s="1"/>
  <c r="AP165" i="3"/>
  <c r="BG165" i="3" s="1"/>
  <c r="AP163" i="3"/>
  <c r="BG163" i="3" s="1"/>
  <c r="AP166" i="3"/>
  <c r="BG166" i="3" s="1"/>
  <c r="AU157" i="3"/>
  <c r="BL157" i="3" s="1"/>
  <c r="AU161" i="3"/>
  <c r="BL161" i="3" s="1"/>
  <c r="AM158" i="3"/>
  <c r="BD158" i="3" s="1"/>
  <c r="AM160" i="3"/>
  <c r="BD160" i="3" s="1"/>
  <c r="AM161" i="3"/>
  <c r="BD161" i="3" s="1"/>
  <c r="AV144" i="3"/>
  <c r="BM144" i="3" s="1"/>
  <c r="AV145" i="3"/>
  <c r="BM145" i="3" s="1"/>
  <c r="AV139" i="3"/>
  <c r="BM139" i="3" s="1"/>
  <c r="AN144" i="3"/>
  <c r="BE144" i="3" s="1"/>
  <c r="AN145" i="3"/>
  <c r="BE145" i="3" s="1"/>
  <c r="AY134" i="3"/>
  <c r="BP134" i="3" s="1"/>
  <c r="AY137" i="3"/>
  <c r="BP137" i="3" s="1"/>
  <c r="AY132" i="3"/>
  <c r="BP132" i="3" s="1"/>
  <c r="AY135" i="3"/>
  <c r="BP135" i="3" s="1"/>
  <c r="AY133" i="3"/>
  <c r="BP133" i="3" s="1"/>
  <c r="AY136" i="3"/>
  <c r="BP136" i="3" s="1"/>
  <c r="AP137" i="3"/>
  <c r="BG137" i="3" s="1"/>
  <c r="AP132" i="3"/>
  <c r="BG132" i="3" s="1"/>
  <c r="AP135" i="3"/>
  <c r="BG135" i="3" s="1"/>
  <c r="AP136" i="3"/>
  <c r="BG136" i="3" s="1"/>
  <c r="AP133" i="3"/>
  <c r="BG133" i="3" s="1"/>
  <c r="AV178" i="3"/>
  <c r="BM178" i="3" s="1"/>
  <c r="AL175" i="3"/>
  <c r="BC175" i="3" s="1"/>
  <c r="AV173" i="3"/>
  <c r="BM173" i="3" s="1"/>
  <c r="AN172" i="3"/>
  <c r="BE172" i="3" s="1"/>
  <c r="AM171" i="3"/>
  <c r="BD171" i="3" s="1"/>
  <c r="AU170" i="3"/>
  <c r="BL170" i="3" s="1"/>
  <c r="AU169" i="3"/>
  <c r="BL169" i="3" s="1"/>
  <c r="AW175" i="3"/>
  <c r="BN175" i="3" s="1"/>
  <c r="AO175" i="3"/>
  <c r="BF175" i="3" s="1"/>
  <c r="AU167" i="3"/>
  <c r="BL167" i="3" s="1"/>
  <c r="AQ169" i="3"/>
  <c r="BH169" i="3" s="1"/>
  <c r="AW167" i="3"/>
  <c r="BN167" i="3" s="1"/>
  <c r="AO167" i="3"/>
  <c r="BF167" i="3" s="1"/>
  <c r="AQ164" i="3"/>
  <c r="BH164" i="3" s="1"/>
  <c r="AQ165" i="3"/>
  <c r="BH165" i="3" s="1"/>
  <c r="AQ159" i="3"/>
  <c r="BH159" i="3" s="1"/>
  <c r="AQ160" i="3"/>
  <c r="BH160" i="3" s="1"/>
  <c r="AQ163" i="3"/>
  <c r="BH163" i="3" s="1"/>
  <c r="AY131" i="3"/>
  <c r="BP131" i="3" s="1"/>
  <c r="AY128" i="3"/>
  <c r="BP128" i="3" s="1"/>
  <c r="AP130" i="3"/>
  <c r="BG130" i="3" s="1"/>
  <c r="AP131" i="3"/>
  <c r="BG131" i="3" s="1"/>
  <c r="AN157" i="3"/>
  <c r="BE157" i="3" s="1"/>
  <c r="AR160" i="3"/>
  <c r="BI160" i="3" s="1"/>
  <c r="AQ153" i="3"/>
  <c r="BH153" i="3" s="1"/>
  <c r="AR156" i="3"/>
  <c r="BI156" i="3" s="1"/>
  <c r="AY155" i="3"/>
  <c r="BP155" i="3" s="1"/>
  <c r="AW153" i="3"/>
  <c r="BN153" i="3" s="1"/>
  <c r="AO153" i="3"/>
  <c r="BF153" i="3" s="1"/>
  <c r="AS153" i="3"/>
  <c r="BJ153" i="3" s="1"/>
  <c r="AK153" i="3"/>
  <c r="BB153" i="3" s="1"/>
  <c r="AP150" i="3"/>
  <c r="BG150" i="3" s="1"/>
  <c r="AQ147" i="3"/>
  <c r="BH147" i="3" s="1"/>
  <c r="AQ142" i="3"/>
  <c r="BH142" i="3" s="1"/>
  <c r="AQ137" i="3"/>
  <c r="BH137" i="3" s="1"/>
  <c r="AQ140" i="3"/>
  <c r="BH140" i="3" s="1"/>
  <c r="AQ141" i="3"/>
  <c r="BH141" i="3" s="1"/>
  <c r="AL134" i="3"/>
  <c r="BC134" i="3" s="1"/>
  <c r="AS133" i="3"/>
  <c r="BJ133" i="3" s="1"/>
  <c r="AK133" i="3"/>
  <c r="BB133" i="3" s="1"/>
  <c r="AM131" i="3"/>
  <c r="BD131" i="3" s="1"/>
  <c r="AU130" i="3"/>
  <c r="BL130" i="3" s="1"/>
  <c r="AU125" i="3"/>
  <c r="BL125" i="3" s="1"/>
  <c r="AU128" i="3"/>
  <c r="BL128" i="3" s="1"/>
  <c r="AU129" i="3"/>
  <c r="BL129" i="3" s="1"/>
  <c r="AM130" i="3"/>
  <c r="BD130" i="3" s="1"/>
  <c r="AM125" i="3"/>
  <c r="BD125" i="3" s="1"/>
  <c r="AM128" i="3"/>
  <c r="BD128" i="3" s="1"/>
  <c r="AM129" i="3"/>
  <c r="BD129" i="3" s="1"/>
  <c r="AV127" i="3"/>
  <c r="BM127" i="3" s="1"/>
  <c r="AV126" i="3"/>
  <c r="BM126" i="3" s="1"/>
  <c r="AN127" i="3"/>
  <c r="BE127" i="3" s="1"/>
  <c r="AN126" i="3"/>
  <c r="BE126" i="3" s="1"/>
  <c r="AY123" i="3"/>
  <c r="BP123" i="3" s="1"/>
  <c r="AP119" i="3"/>
  <c r="BG119" i="3" s="1"/>
  <c r="AY168" i="3"/>
  <c r="BP168" i="3" s="1"/>
  <c r="AU164" i="3"/>
  <c r="BL164" i="3" s="1"/>
  <c r="AM164" i="3"/>
  <c r="BD164" i="3" s="1"/>
  <c r="AS162" i="3"/>
  <c r="BJ162" i="3" s="1"/>
  <c r="AK162" i="3"/>
  <c r="BB162" i="3" s="1"/>
  <c r="AY160" i="3"/>
  <c r="BP160" i="3" s="1"/>
  <c r="AP160" i="3"/>
  <c r="BG160" i="3" s="1"/>
  <c r="AY159" i="3"/>
  <c r="BP159" i="3" s="1"/>
  <c r="AY158" i="3"/>
  <c r="BP158" i="3" s="1"/>
  <c r="AQ158" i="3"/>
  <c r="BH158" i="3" s="1"/>
  <c r="AY157" i="3"/>
  <c r="BP157" i="3" s="1"/>
  <c r="AU156" i="3"/>
  <c r="BL156" i="3" s="1"/>
  <c r="AQ155" i="3"/>
  <c r="BH155" i="3" s="1"/>
  <c r="AR152" i="3"/>
  <c r="BI152" i="3" s="1"/>
  <c r="AR147" i="3"/>
  <c r="BI147" i="3" s="1"/>
  <c r="AR142" i="3"/>
  <c r="BI142" i="3" s="1"/>
  <c r="AR145" i="3"/>
  <c r="BI145" i="3" s="1"/>
  <c r="AR146" i="3"/>
  <c r="BI146" i="3" s="1"/>
  <c r="AS144" i="3"/>
  <c r="BJ144" i="3" s="1"/>
  <c r="AS139" i="3"/>
  <c r="BJ139" i="3" s="1"/>
  <c r="AS142" i="3"/>
  <c r="BJ142" i="3" s="1"/>
  <c r="AS143" i="3"/>
  <c r="BJ143" i="3" s="1"/>
  <c r="AK144" i="3"/>
  <c r="BB144" i="3" s="1"/>
  <c r="AK139" i="3"/>
  <c r="BB139" i="3" s="1"/>
  <c r="AK142" i="3"/>
  <c r="BB142" i="3" s="1"/>
  <c r="AK143" i="3"/>
  <c r="BB143" i="3" s="1"/>
  <c r="AT141" i="3"/>
  <c r="BK141" i="3" s="1"/>
  <c r="AT136" i="3"/>
  <c r="BK136" i="3" s="1"/>
  <c r="AT139" i="3"/>
  <c r="BK139" i="3" s="1"/>
  <c r="AT140" i="3"/>
  <c r="BK140" i="3" s="1"/>
  <c r="AL141" i="3"/>
  <c r="BC141" i="3" s="1"/>
  <c r="AL136" i="3"/>
  <c r="BC136" i="3" s="1"/>
  <c r="AL139" i="3"/>
  <c r="BC139" i="3" s="1"/>
  <c r="AL140" i="3"/>
  <c r="BC140" i="3" s="1"/>
  <c r="AT138" i="3"/>
  <c r="BK138" i="3" s="1"/>
  <c r="AL138" i="3"/>
  <c r="BC138" i="3" s="1"/>
  <c r="AV132" i="3"/>
  <c r="BM132" i="3" s="1"/>
  <c r="AN132" i="3"/>
  <c r="BE132" i="3" s="1"/>
  <c r="AU126" i="3"/>
  <c r="BL126" i="3" s="1"/>
  <c r="AS124" i="3"/>
  <c r="BJ124" i="3" s="1"/>
  <c r="AR128" i="3"/>
  <c r="BI128" i="3" s="1"/>
  <c r="AU127" i="3"/>
  <c r="BL127" i="3" s="1"/>
  <c r="AM127" i="3"/>
  <c r="BD127" i="3" s="1"/>
  <c r="AT122" i="3"/>
  <c r="BK122" i="3" s="1"/>
  <c r="AL122" i="3"/>
  <c r="BC122" i="3" s="1"/>
  <c r="AV124" i="3"/>
  <c r="BM124" i="3" s="1"/>
  <c r="AV122" i="3"/>
  <c r="BM122" i="3" s="1"/>
  <c r="AV125" i="3"/>
  <c r="BM125" i="3" s="1"/>
  <c r="AN124" i="3"/>
  <c r="BE124" i="3" s="1"/>
  <c r="AN122" i="3"/>
  <c r="BE122" i="3" s="1"/>
  <c r="AN119" i="3"/>
  <c r="BE119" i="3" s="1"/>
  <c r="AN125" i="3"/>
  <c r="BE125" i="3" s="1"/>
  <c r="AY107" i="3"/>
  <c r="BP107" i="3" s="1"/>
  <c r="AY105" i="3"/>
  <c r="BP105" i="3" s="1"/>
  <c r="AY108" i="3"/>
  <c r="BP108" i="3" s="1"/>
  <c r="AY106" i="3"/>
  <c r="BP106" i="3" s="1"/>
  <c r="AP107" i="3"/>
  <c r="BG107" i="3" s="1"/>
  <c r="AP105" i="3"/>
  <c r="BG105" i="3" s="1"/>
  <c r="AP108" i="3"/>
  <c r="BG108" i="3" s="1"/>
  <c r="AP106" i="3"/>
  <c r="BG106" i="3" s="1"/>
  <c r="AP102" i="3"/>
  <c r="BG102" i="3" s="1"/>
  <c r="AP104" i="3"/>
  <c r="BG104" i="3" s="1"/>
  <c r="AW76" i="3"/>
  <c r="BN76" i="3" s="1"/>
  <c r="AW77" i="3"/>
  <c r="BN77" i="3" s="1"/>
  <c r="AW78" i="3"/>
  <c r="BN78" i="3" s="1"/>
  <c r="AW79" i="3"/>
  <c r="BN79" i="3" s="1"/>
  <c r="AW80" i="3"/>
  <c r="BN80" i="3" s="1"/>
  <c r="AW81" i="3"/>
  <c r="BN81" i="3" s="1"/>
  <c r="AW75" i="3"/>
  <c r="BN75" i="3" s="1"/>
  <c r="AO75" i="3"/>
  <c r="BF75" i="3" s="1"/>
  <c r="AO77" i="3"/>
  <c r="BF77" i="3" s="1"/>
  <c r="AO79" i="3"/>
  <c r="BF79" i="3" s="1"/>
  <c r="AO80" i="3"/>
  <c r="BF80" i="3" s="1"/>
  <c r="AO76" i="3"/>
  <c r="BF76" i="3" s="1"/>
  <c r="AO78" i="3"/>
  <c r="BF78" i="3" s="1"/>
  <c r="AO81" i="3"/>
  <c r="BF81" i="3" s="1"/>
  <c r="AL157" i="3"/>
  <c r="BC157" i="3" s="1"/>
  <c r="AS157" i="3"/>
  <c r="BJ157" i="3" s="1"/>
  <c r="AK157" i="3"/>
  <c r="BB157" i="3" s="1"/>
  <c r="AW157" i="3"/>
  <c r="BN157" i="3" s="1"/>
  <c r="AO157" i="3"/>
  <c r="BF157" i="3" s="1"/>
  <c r="AU152" i="3"/>
  <c r="BL152" i="3" s="1"/>
  <c r="AU153" i="3"/>
  <c r="BL153" i="3" s="1"/>
  <c r="AM152" i="3"/>
  <c r="BD152" i="3" s="1"/>
  <c r="AM153" i="3"/>
  <c r="BD153" i="3" s="1"/>
  <c r="AV146" i="3"/>
  <c r="BM146" i="3" s="1"/>
  <c r="AV149" i="3"/>
  <c r="BM149" i="3" s="1"/>
  <c r="AV150" i="3"/>
  <c r="BM150" i="3" s="1"/>
  <c r="AN146" i="3"/>
  <c r="BE146" i="3" s="1"/>
  <c r="AN149" i="3"/>
  <c r="BE149" i="3" s="1"/>
  <c r="AN150" i="3"/>
  <c r="BE150" i="3" s="1"/>
  <c r="AW148" i="3"/>
  <c r="BN148" i="3" s="1"/>
  <c r="AW143" i="3"/>
  <c r="BN143" i="3" s="1"/>
  <c r="AW146" i="3"/>
  <c r="BN146" i="3" s="1"/>
  <c r="AW147" i="3"/>
  <c r="BN147" i="3" s="1"/>
  <c r="AO148" i="3"/>
  <c r="BF148" i="3" s="1"/>
  <c r="AO143" i="3"/>
  <c r="BF143" i="3" s="1"/>
  <c r="AO146" i="3"/>
  <c r="BF146" i="3" s="1"/>
  <c r="AO147" i="3"/>
  <c r="BF147" i="3" s="1"/>
  <c r="AW145" i="3"/>
  <c r="BN145" i="3" s="1"/>
  <c r="AO145" i="3"/>
  <c r="BF145" i="3" s="1"/>
  <c r="AQ139" i="3"/>
  <c r="BH139" i="3" s="1"/>
  <c r="AL129" i="3"/>
  <c r="BC129" i="3" s="1"/>
  <c r="AQ134" i="3"/>
  <c r="BH134" i="3" s="1"/>
  <c r="AQ129" i="3"/>
  <c r="BH129" i="3" s="1"/>
  <c r="AQ132" i="3"/>
  <c r="BH132" i="3" s="1"/>
  <c r="AQ133" i="3"/>
  <c r="BH133" i="3" s="1"/>
  <c r="AM124" i="3"/>
  <c r="BD124" i="3" s="1"/>
  <c r="AT125" i="3"/>
  <c r="BK125" i="3" s="1"/>
  <c r="AT123" i="3"/>
  <c r="BK123" i="3" s="1"/>
  <c r="AT126" i="3"/>
  <c r="BK126" i="3" s="1"/>
  <c r="AT124" i="3"/>
  <c r="BK124" i="3" s="1"/>
  <c r="AL125" i="3"/>
  <c r="BC125" i="3" s="1"/>
  <c r="AL123" i="3"/>
  <c r="BC123" i="3" s="1"/>
  <c r="AL126" i="3"/>
  <c r="BC126" i="3" s="1"/>
  <c r="AL124" i="3"/>
  <c r="BC124" i="3" s="1"/>
  <c r="AY170" i="3"/>
  <c r="BP170" i="3" s="1"/>
  <c r="AU166" i="3"/>
  <c r="BL166" i="3" s="1"/>
  <c r="AM166" i="3"/>
  <c r="BD166" i="3" s="1"/>
  <c r="AS164" i="3"/>
  <c r="BJ164" i="3" s="1"/>
  <c r="AK164" i="3"/>
  <c r="BB164" i="3" s="1"/>
  <c r="AV163" i="3"/>
  <c r="BM163" i="3" s="1"/>
  <c r="AN163" i="3"/>
  <c r="BE163" i="3" s="1"/>
  <c r="AQ162" i="3"/>
  <c r="BH162" i="3" s="1"/>
  <c r="AT161" i="3"/>
  <c r="BK161" i="3" s="1"/>
  <c r="AL161" i="3"/>
  <c r="BC161" i="3" s="1"/>
  <c r="AW160" i="3"/>
  <c r="BN160" i="3" s="1"/>
  <c r="AN160" i="3"/>
  <c r="BE160" i="3" s="1"/>
  <c r="AW159" i="3"/>
  <c r="BN159" i="3" s="1"/>
  <c r="AV157" i="3"/>
  <c r="BM157" i="3" s="1"/>
  <c r="AV156" i="3"/>
  <c r="BM156" i="3" s="1"/>
  <c r="AN156" i="3"/>
  <c r="BE156" i="3" s="1"/>
  <c r="AW154" i="3"/>
  <c r="BN154" i="3" s="1"/>
  <c r="AW155" i="3"/>
  <c r="BN155" i="3" s="1"/>
  <c r="AO154" i="3"/>
  <c r="BF154" i="3" s="1"/>
  <c r="AO155" i="3"/>
  <c r="BF155" i="3" s="1"/>
  <c r="AU149" i="3"/>
  <c r="BL149" i="3" s="1"/>
  <c r="AU155" i="3"/>
  <c r="BL155" i="3" s="1"/>
  <c r="AM155" i="3"/>
  <c r="BD155" i="3" s="1"/>
  <c r="AY150" i="3"/>
  <c r="BP150" i="3" s="1"/>
  <c r="AY151" i="3"/>
  <c r="BP151" i="3" s="1"/>
  <c r="AP148" i="3"/>
  <c r="BG148" i="3" s="1"/>
  <c r="AP151" i="3"/>
  <c r="BG151" i="3" s="1"/>
  <c r="AP152" i="3"/>
  <c r="BG152" i="3" s="1"/>
  <c r="AT150" i="3"/>
  <c r="BK150" i="3" s="1"/>
  <c r="AL150" i="3"/>
  <c r="BC150" i="3" s="1"/>
  <c r="AY147" i="3"/>
  <c r="BP147" i="3" s="1"/>
  <c r="AR144" i="3"/>
  <c r="BI144" i="3" s="1"/>
  <c r="AL135" i="3"/>
  <c r="BC135" i="3" s="1"/>
  <c r="AR139" i="3"/>
  <c r="BI139" i="3" s="1"/>
  <c r="AR134" i="3"/>
  <c r="BI134" i="3" s="1"/>
  <c r="AR137" i="3"/>
  <c r="BI137" i="3" s="1"/>
  <c r="AR138" i="3"/>
  <c r="BI138" i="3" s="1"/>
  <c r="AP138" i="3"/>
  <c r="BG138" i="3" s="1"/>
  <c r="AS136" i="3"/>
  <c r="BJ136" i="3" s="1"/>
  <c r="AS131" i="3"/>
  <c r="BJ131" i="3" s="1"/>
  <c r="AS134" i="3"/>
  <c r="BJ134" i="3" s="1"/>
  <c r="AS135" i="3"/>
  <c r="BJ135" i="3" s="1"/>
  <c r="AK136" i="3"/>
  <c r="BB136" i="3" s="1"/>
  <c r="AK131" i="3"/>
  <c r="BB131" i="3" s="1"/>
  <c r="AK134" i="3"/>
  <c r="BB134" i="3" s="1"/>
  <c r="AK135" i="3"/>
  <c r="BB135" i="3" s="1"/>
  <c r="AT133" i="3"/>
  <c r="BK133" i="3" s="1"/>
  <c r="AT128" i="3"/>
  <c r="BK128" i="3" s="1"/>
  <c r="AT131" i="3"/>
  <c r="BK131" i="3" s="1"/>
  <c r="AT132" i="3"/>
  <c r="BK132" i="3" s="1"/>
  <c r="AL133" i="3"/>
  <c r="BC133" i="3" s="1"/>
  <c r="AL128" i="3"/>
  <c r="BC128" i="3" s="1"/>
  <c r="AL131" i="3"/>
  <c r="BC131" i="3" s="1"/>
  <c r="AL132" i="3"/>
  <c r="BC132" i="3" s="1"/>
  <c r="AM126" i="3"/>
  <c r="BD126" i="3" s="1"/>
  <c r="AT130" i="3"/>
  <c r="BK130" i="3" s="1"/>
  <c r="AL130" i="3"/>
  <c r="BC130" i="3" s="1"/>
  <c r="AK124" i="3"/>
  <c r="BB124" i="3" s="1"/>
  <c r="AY126" i="3"/>
  <c r="BP126" i="3" s="1"/>
  <c r="AY129" i="3"/>
  <c r="BP129" i="3" s="1"/>
  <c r="AY127" i="3"/>
  <c r="BP127" i="3" s="1"/>
  <c r="AP129" i="3"/>
  <c r="BG129" i="3" s="1"/>
  <c r="AP127" i="3"/>
  <c r="BG127" i="3" s="1"/>
  <c r="AP128" i="3"/>
  <c r="BG128" i="3" s="1"/>
  <c r="AS125" i="3"/>
  <c r="BJ125" i="3" s="1"/>
  <c r="AS128" i="3"/>
  <c r="BJ128" i="3" s="1"/>
  <c r="AS126" i="3"/>
  <c r="BJ126" i="3" s="1"/>
  <c r="AS127" i="3"/>
  <c r="BJ127" i="3" s="1"/>
  <c r="AK125" i="3"/>
  <c r="BB125" i="3" s="1"/>
  <c r="AK128" i="3"/>
  <c r="BB128" i="3" s="1"/>
  <c r="AK126" i="3"/>
  <c r="BB126" i="3" s="1"/>
  <c r="AK127" i="3"/>
  <c r="BB127" i="3" s="1"/>
  <c r="AN121" i="3"/>
  <c r="BE121" i="3" s="1"/>
  <c r="AS120" i="3"/>
  <c r="BJ120" i="3" s="1"/>
  <c r="AS123" i="3"/>
  <c r="BJ123" i="3" s="1"/>
  <c r="AS121" i="3"/>
  <c r="BJ121" i="3" s="1"/>
  <c r="AK120" i="3"/>
  <c r="BB120" i="3" s="1"/>
  <c r="AK119" i="3"/>
  <c r="BB119" i="3" s="1"/>
  <c r="AK123" i="3"/>
  <c r="BB123" i="3" s="1"/>
  <c r="AK121" i="3"/>
  <c r="BB121" i="3" s="1"/>
  <c r="AU159" i="3"/>
  <c r="BL159" i="3" s="1"/>
  <c r="AM159" i="3"/>
  <c r="BD159" i="3" s="1"/>
  <c r="AQ156" i="3"/>
  <c r="BH156" i="3" s="1"/>
  <c r="AQ157" i="3"/>
  <c r="BH157" i="3" s="1"/>
  <c r="AT154" i="3"/>
  <c r="BK154" i="3" s="1"/>
  <c r="AL154" i="3"/>
  <c r="BC154" i="3" s="1"/>
  <c r="AS149" i="3"/>
  <c r="BJ149" i="3" s="1"/>
  <c r="AK149" i="3"/>
  <c r="BB149" i="3" s="1"/>
  <c r="AW149" i="3"/>
  <c r="BN149" i="3" s="1"/>
  <c r="AO149" i="3"/>
  <c r="BF149" i="3" s="1"/>
  <c r="AM147" i="3"/>
  <c r="BD147" i="3" s="1"/>
  <c r="AU146" i="3"/>
  <c r="BL146" i="3" s="1"/>
  <c r="AU141" i="3"/>
  <c r="BL141" i="3" s="1"/>
  <c r="AU144" i="3"/>
  <c r="BL144" i="3" s="1"/>
  <c r="AU145" i="3"/>
  <c r="BL145" i="3" s="1"/>
  <c r="AM146" i="3"/>
  <c r="BD146" i="3" s="1"/>
  <c r="AM141" i="3"/>
  <c r="BD141" i="3" s="1"/>
  <c r="AM144" i="3"/>
  <c r="BD144" i="3" s="1"/>
  <c r="AM145" i="3"/>
  <c r="BD145" i="3" s="1"/>
  <c r="AV143" i="3"/>
  <c r="BM143" i="3" s="1"/>
  <c r="AV138" i="3"/>
  <c r="BM138" i="3" s="1"/>
  <c r="AV141" i="3"/>
  <c r="BM141" i="3" s="1"/>
  <c r="AV142" i="3"/>
  <c r="BM142" i="3" s="1"/>
  <c r="AN143" i="3"/>
  <c r="BE143" i="3" s="1"/>
  <c r="AN138" i="3"/>
  <c r="BE138" i="3" s="1"/>
  <c r="AN141" i="3"/>
  <c r="BE141" i="3" s="1"/>
  <c r="AN142" i="3"/>
  <c r="BE142" i="3" s="1"/>
  <c r="AW136" i="3"/>
  <c r="BN136" i="3" s="1"/>
  <c r="AW140" i="3"/>
  <c r="BN140" i="3" s="1"/>
  <c r="AW135" i="3"/>
  <c r="BN135" i="3" s="1"/>
  <c r="AW138" i="3"/>
  <c r="BN138" i="3" s="1"/>
  <c r="AW139" i="3"/>
  <c r="BN139" i="3" s="1"/>
  <c r="AO140" i="3"/>
  <c r="BF140" i="3" s="1"/>
  <c r="AO135" i="3"/>
  <c r="BF135" i="3" s="1"/>
  <c r="AO138" i="3"/>
  <c r="BF138" i="3" s="1"/>
  <c r="AO139" i="3"/>
  <c r="BF139" i="3" s="1"/>
  <c r="AW137" i="3"/>
  <c r="BN137" i="3" s="1"/>
  <c r="AO137" i="3"/>
  <c r="BF137" i="3" s="1"/>
  <c r="AS137" i="3"/>
  <c r="BJ137" i="3" s="1"/>
  <c r="AK137" i="3"/>
  <c r="BB137" i="3" s="1"/>
  <c r="AP134" i="3"/>
  <c r="BG134" i="3" s="1"/>
  <c r="AQ131" i="3"/>
  <c r="BH131" i="3" s="1"/>
  <c r="AL121" i="3"/>
  <c r="BC121" i="3" s="1"/>
  <c r="AQ126" i="3"/>
  <c r="BH126" i="3" s="1"/>
  <c r="AQ125" i="3"/>
  <c r="BH125" i="3" s="1"/>
  <c r="AV103" i="3"/>
  <c r="BM103" i="3" s="1"/>
  <c r="AV105" i="3"/>
  <c r="BM105" i="3" s="1"/>
  <c r="AV101" i="3"/>
  <c r="BM101" i="3" s="1"/>
  <c r="AV106" i="3"/>
  <c r="BM106" i="3" s="1"/>
  <c r="AV102" i="3"/>
  <c r="BM102" i="3" s="1"/>
  <c r="AV104" i="3"/>
  <c r="BM104" i="3" s="1"/>
  <c r="AV100" i="3"/>
  <c r="BM100" i="3" s="1"/>
  <c r="AN103" i="3"/>
  <c r="BE103" i="3" s="1"/>
  <c r="AN105" i="3"/>
  <c r="BE105" i="3" s="1"/>
  <c r="AN101" i="3"/>
  <c r="BE101" i="3" s="1"/>
  <c r="AN106" i="3"/>
  <c r="BE106" i="3" s="1"/>
  <c r="AN102" i="3"/>
  <c r="BE102" i="3" s="1"/>
  <c r="AN104" i="3"/>
  <c r="BE104" i="3" s="1"/>
  <c r="AN100" i="3"/>
  <c r="BE100" i="3" s="1"/>
  <c r="AS166" i="3"/>
  <c r="BJ166" i="3" s="1"/>
  <c r="AK166" i="3"/>
  <c r="BB166" i="3" s="1"/>
  <c r="AV165" i="3"/>
  <c r="BM165" i="3" s="1"/>
  <c r="AN165" i="3"/>
  <c r="BE165" i="3" s="1"/>
  <c r="AU160" i="3"/>
  <c r="BL160" i="3" s="1"/>
  <c r="AT159" i="3"/>
  <c r="BK159" i="3" s="1"/>
  <c r="AU158" i="3"/>
  <c r="BL158" i="3" s="1"/>
  <c r="AL158" i="3"/>
  <c r="BC158" i="3" s="1"/>
  <c r="AT157" i="3"/>
  <c r="BK157" i="3" s="1"/>
  <c r="AM156" i="3"/>
  <c r="BD156" i="3" s="1"/>
  <c r="AR155" i="3"/>
  <c r="BI155" i="3" s="1"/>
  <c r="AM154" i="3"/>
  <c r="BD154" i="3" s="1"/>
  <c r="AT152" i="3"/>
  <c r="BK152" i="3" s="1"/>
  <c r="AO151" i="3"/>
  <c r="BF151" i="3" s="1"/>
  <c r="AT155" i="3"/>
  <c r="BK155" i="3" s="1"/>
  <c r="AT156" i="3"/>
  <c r="BK156" i="3" s="1"/>
  <c r="AL155" i="3"/>
  <c r="BC155" i="3" s="1"/>
  <c r="AL156" i="3"/>
  <c r="BC156" i="3" s="1"/>
  <c r="AU150" i="3"/>
  <c r="BL150" i="3" s="1"/>
  <c r="AP149" i="3"/>
  <c r="BG149" i="3" s="1"/>
  <c r="AU151" i="3"/>
  <c r="BL151" i="3" s="1"/>
  <c r="AM151" i="3"/>
  <c r="BD151" i="3" s="1"/>
  <c r="AV148" i="3"/>
  <c r="BM148" i="3" s="1"/>
  <c r="AN148" i="3"/>
  <c r="BE148" i="3" s="1"/>
  <c r="AU142" i="3"/>
  <c r="BL142" i="3" s="1"/>
  <c r="AS140" i="3"/>
  <c r="BJ140" i="3" s="1"/>
  <c r="AY142" i="3"/>
  <c r="BP142" i="3" s="1"/>
  <c r="AY145" i="3"/>
  <c r="BP145" i="3" s="1"/>
  <c r="AY143" i="3"/>
  <c r="BP143" i="3" s="1"/>
  <c r="AP145" i="3"/>
  <c r="BG145" i="3" s="1"/>
  <c r="AP140" i="3"/>
  <c r="BG140" i="3" s="1"/>
  <c r="AP143" i="3"/>
  <c r="BG143" i="3" s="1"/>
  <c r="AP144" i="3"/>
  <c r="BG144" i="3" s="1"/>
  <c r="AV137" i="3"/>
  <c r="BM137" i="3" s="1"/>
  <c r="AQ136" i="3"/>
  <c r="BH136" i="3" s="1"/>
  <c r="AY139" i="3"/>
  <c r="BP139" i="3" s="1"/>
  <c r="AR136" i="3"/>
  <c r="BI136" i="3" s="1"/>
  <c r="AR131" i="3"/>
  <c r="BI131" i="3" s="1"/>
  <c r="AR126" i="3"/>
  <c r="BI126" i="3" s="1"/>
  <c r="AR129" i="3"/>
  <c r="BI129" i="3" s="1"/>
  <c r="AR130" i="3"/>
  <c r="BI130" i="3" s="1"/>
  <c r="AQ123" i="3"/>
  <c r="BH123" i="3" s="1"/>
  <c r="AQ121" i="3"/>
  <c r="BH121" i="3" s="1"/>
  <c r="AQ118" i="3"/>
  <c r="BH118" i="3" s="1"/>
  <c r="AQ124" i="3"/>
  <c r="BH124" i="3" s="1"/>
  <c r="AS118" i="3"/>
  <c r="BJ118" i="3" s="1"/>
  <c r="AR118" i="3"/>
  <c r="BI118" i="3" s="1"/>
  <c r="AR116" i="3"/>
  <c r="BI116" i="3" s="1"/>
  <c r="AR120" i="3"/>
  <c r="BI120" i="3" s="1"/>
  <c r="AR114" i="3"/>
  <c r="BI114" i="3" s="1"/>
  <c r="AR119" i="3"/>
  <c r="BI119" i="3" s="1"/>
  <c r="AU101" i="3"/>
  <c r="BL101" i="3" s="1"/>
  <c r="AU99" i="3"/>
  <c r="BL99" i="3" s="1"/>
  <c r="AU102" i="3"/>
  <c r="BL102" i="3" s="1"/>
  <c r="AU97" i="3"/>
  <c r="BL97" i="3" s="1"/>
  <c r="AU100" i="3"/>
  <c r="BL100" i="3" s="1"/>
  <c r="AM101" i="3"/>
  <c r="BD101" i="3" s="1"/>
  <c r="AM99" i="3"/>
  <c r="BD99" i="3" s="1"/>
  <c r="AM102" i="3"/>
  <c r="BD102" i="3" s="1"/>
  <c r="AM100" i="3"/>
  <c r="BD100" i="3" s="1"/>
  <c r="AM97" i="3"/>
  <c r="BD97" i="3" s="1"/>
  <c r="AM103" i="3"/>
  <c r="BD103" i="3" s="1"/>
  <c r="AY161" i="3"/>
  <c r="BP161" i="3" s="1"/>
  <c r="AK158" i="3"/>
  <c r="BB158" i="3" s="1"/>
  <c r="AK156" i="3"/>
  <c r="BB156" i="3" s="1"/>
  <c r="AY154" i="3"/>
  <c r="BP154" i="3" s="1"/>
  <c r="AV153" i="3"/>
  <c r="BM153" i="3" s="1"/>
  <c r="AY156" i="3"/>
  <c r="BP156" i="3" s="1"/>
  <c r="AP158" i="3"/>
  <c r="BG158" i="3" s="1"/>
  <c r="AN151" i="3"/>
  <c r="BE151" i="3" s="1"/>
  <c r="AR150" i="3"/>
  <c r="BI150" i="3" s="1"/>
  <c r="AM149" i="3"/>
  <c r="BD149" i="3" s="1"/>
  <c r="AR153" i="3"/>
  <c r="BI153" i="3" s="1"/>
  <c r="AR154" i="3"/>
  <c r="BI154" i="3" s="1"/>
  <c r="AQ150" i="3"/>
  <c r="BH150" i="3" s="1"/>
  <c r="AQ145" i="3"/>
  <c r="BH145" i="3" s="1"/>
  <c r="AQ148" i="3"/>
  <c r="BH148" i="3" s="1"/>
  <c r="AQ149" i="3"/>
  <c r="BH149" i="3" s="1"/>
  <c r="AO142" i="3"/>
  <c r="BF142" i="3" s="1"/>
  <c r="AM140" i="3"/>
  <c r="BD140" i="3" s="1"/>
  <c r="AT137" i="3"/>
  <c r="BK137" i="3" s="1"/>
  <c r="AL142" i="3"/>
  <c r="BC142" i="3" s="1"/>
  <c r="AO136" i="3"/>
  <c r="BF136" i="3" s="1"/>
  <c r="AS141" i="3"/>
  <c r="BJ141" i="3" s="1"/>
  <c r="AK141" i="3"/>
  <c r="BB141" i="3" s="1"/>
  <c r="AW134" i="3"/>
  <c r="BN134" i="3" s="1"/>
  <c r="AU132" i="3"/>
  <c r="BL132" i="3" s="1"/>
  <c r="AU138" i="3"/>
  <c r="BL138" i="3" s="1"/>
  <c r="AU133" i="3"/>
  <c r="BL133" i="3" s="1"/>
  <c r="AU136" i="3"/>
  <c r="BL136" i="3" s="1"/>
  <c r="AU137" i="3"/>
  <c r="BL137" i="3" s="1"/>
  <c r="AM138" i="3"/>
  <c r="BD138" i="3" s="1"/>
  <c r="AM133" i="3"/>
  <c r="BD133" i="3" s="1"/>
  <c r="AM136" i="3"/>
  <c r="BD136" i="3" s="1"/>
  <c r="AM137" i="3"/>
  <c r="BD137" i="3" s="1"/>
  <c r="AV135" i="3"/>
  <c r="BM135" i="3" s="1"/>
  <c r="AV130" i="3"/>
  <c r="BM130" i="3" s="1"/>
  <c r="AV133" i="3"/>
  <c r="BM133" i="3" s="1"/>
  <c r="AV134" i="3"/>
  <c r="BM134" i="3" s="1"/>
  <c r="AN135" i="3"/>
  <c r="BE135" i="3" s="1"/>
  <c r="AN130" i="3"/>
  <c r="BE130" i="3" s="1"/>
  <c r="AN133" i="3"/>
  <c r="BE133" i="3" s="1"/>
  <c r="AN134" i="3"/>
  <c r="BE134" i="3" s="1"/>
  <c r="AW128" i="3"/>
  <c r="BN128" i="3" s="1"/>
  <c r="AW132" i="3"/>
  <c r="BN132" i="3" s="1"/>
  <c r="AW127" i="3"/>
  <c r="BN127" i="3" s="1"/>
  <c r="AW130" i="3"/>
  <c r="BN130" i="3" s="1"/>
  <c r="AW131" i="3"/>
  <c r="BN131" i="3" s="1"/>
  <c r="AO132" i="3"/>
  <c r="BF132" i="3" s="1"/>
  <c r="AO127" i="3"/>
  <c r="BF127" i="3" s="1"/>
  <c r="AO130" i="3"/>
  <c r="BF130" i="3" s="1"/>
  <c r="AO131" i="3"/>
  <c r="BF131" i="3" s="1"/>
  <c r="AW129" i="3"/>
  <c r="BN129" i="3" s="1"/>
  <c r="AO129" i="3"/>
  <c r="BF129" i="3" s="1"/>
  <c r="AV123" i="3"/>
  <c r="BM123" i="3" s="1"/>
  <c r="AP126" i="3"/>
  <c r="BG126" i="3" s="1"/>
  <c r="AW121" i="3"/>
  <c r="BN121" i="3" s="1"/>
  <c r="AW124" i="3"/>
  <c r="BN124" i="3" s="1"/>
  <c r="AW122" i="3"/>
  <c r="BN122" i="3" s="1"/>
  <c r="AW125" i="3"/>
  <c r="BN125" i="3" s="1"/>
  <c r="AW123" i="3"/>
  <c r="BN123" i="3" s="1"/>
  <c r="AO121" i="3"/>
  <c r="BF121" i="3" s="1"/>
  <c r="AO124" i="3"/>
  <c r="BF124" i="3" s="1"/>
  <c r="AO122" i="3"/>
  <c r="BF122" i="3" s="1"/>
  <c r="AO125" i="3"/>
  <c r="BF125" i="3" s="1"/>
  <c r="AO123" i="3"/>
  <c r="BF123" i="3" s="1"/>
  <c r="AV113" i="3"/>
  <c r="BM113" i="3" s="1"/>
  <c r="AV116" i="3"/>
  <c r="BM116" i="3" s="1"/>
  <c r="AV114" i="3"/>
  <c r="BM114" i="3" s="1"/>
  <c r="AV112" i="3"/>
  <c r="BM112" i="3" s="1"/>
  <c r="AV115" i="3"/>
  <c r="BM115" i="3" s="1"/>
  <c r="AV110" i="3"/>
  <c r="BM110" i="3" s="1"/>
  <c r="AN113" i="3"/>
  <c r="BE113" i="3" s="1"/>
  <c r="AN116" i="3"/>
  <c r="BE116" i="3" s="1"/>
  <c r="AN114" i="3"/>
  <c r="BE114" i="3" s="1"/>
  <c r="AN112" i="3"/>
  <c r="BE112" i="3" s="1"/>
  <c r="AN115" i="3"/>
  <c r="BE115" i="3" s="1"/>
  <c r="AN110" i="3"/>
  <c r="BE110" i="3" s="1"/>
  <c r="AY149" i="3"/>
  <c r="BP149" i="3" s="1"/>
  <c r="AY141" i="3"/>
  <c r="BP141" i="3" s="1"/>
  <c r="AP120" i="3"/>
  <c r="BG120" i="3" s="1"/>
  <c r="AS116" i="3"/>
  <c r="BJ116" i="3" s="1"/>
  <c r="AW119" i="3"/>
  <c r="BN119" i="3" s="1"/>
  <c r="AW117" i="3"/>
  <c r="BN117" i="3" s="1"/>
  <c r="AO119" i="3"/>
  <c r="BF119" i="3" s="1"/>
  <c r="AO117" i="3"/>
  <c r="BF117" i="3" s="1"/>
  <c r="AV111" i="3"/>
  <c r="BM111" i="3" s="1"/>
  <c r="AN111" i="3"/>
  <c r="BE111" i="3" s="1"/>
  <c r="AR109" i="3"/>
  <c r="BI109" i="3" s="1"/>
  <c r="AR112" i="3"/>
  <c r="BI112" i="3" s="1"/>
  <c r="AR107" i="3"/>
  <c r="BI107" i="3" s="1"/>
  <c r="AR110" i="3"/>
  <c r="BI110" i="3" s="1"/>
  <c r="AR108" i="3"/>
  <c r="BI108" i="3" s="1"/>
  <c r="AR111" i="3"/>
  <c r="BI111" i="3" s="1"/>
  <c r="AU108" i="3"/>
  <c r="BL108" i="3" s="1"/>
  <c r="AU106" i="3"/>
  <c r="BL106" i="3" s="1"/>
  <c r="AU109" i="3"/>
  <c r="BL109" i="3" s="1"/>
  <c r="AU104" i="3"/>
  <c r="BL104" i="3" s="1"/>
  <c r="AU107" i="3"/>
  <c r="BL107" i="3" s="1"/>
  <c r="AM108" i="3"/>
  <c r="BD108" i="3" s="1"/>
  <c r="AM106" i="3"/>
  <c r="BD106" i="3" s="1"/>
  <c r="AM109" i="3"/>
  <c r="BD109" i="3" s="1"/>
  <c r="AM104" i="3"/>
  <c r="BD104" i="3" s="1"/>
  <c r="AM107" i="3"/>
  <c r="BD107" i="3" s="1"/>
  <c r="AR124" i="3"/>
  <c r="BI124" i="3" s="1"/>
  <c r="AU123" i="3"/>
  <c r="BL123" i="3" s="1"/>
  <c r="AM123" i="3"/>
  <c r="BD123" i="3" s="1"/>
  <c r="AU119" i="3"/>
  <c r="BL119" i="3" s="1"/>
  <c r="AU117" i="3"/>
  <c r="BL117" i="3" s="1"/>
  <c r="AU115" i="3"/>
  <c r="BL115" i="3" s="1"/>
  <c r="AM119" i="3"/>
  <c r="BD119" i="3" s="1"/>
  <c r="AM117" i="3"/>
  <c r="BD117" i="3" s="1"/>
  <c r="AM115" i="3"/>
  <c r="BD115" i="3" s="1"/>
  <c r="AS112" i="3"/>
  <c r="BJ112" i="3" s="1"/>
  <c r="AT111" i="3"/>
  <c r="BK111" i="3" s="1"/>
  <c r="AT114" i="3"/>
  <c r="BK114" i="3" s="1"/>
  <c r="AT112" i="3"/>
  <c r="BK112" i="3" s="1"/>
  <c r="AT110" i="3"/>
  <c r="BK110" i="3" s="1"/>
  <c r="AT113" i="3"/>
  <c r="BK113" i="3" s="1"/>
  <c r="AL111" i="3"/>
  <c r="BC111" i="3" s="1"/>
  <c r="AL114" i="3"/>
  <c r="BC114" i="3" s="1"/>
  <c r="AL112" i="3"/>
  <c r="BC112" i="3" s="1"/>
  <c r="AL110" i="3"/>
  <c r="BC110" i="3" s="1"/>
  <c r="AL113" i="3"/>
  <c r="BC113" i="3" s="1"/>
  <c r="AS106" i="3"/>
  <c r="BJ106" i="3" s="1"/>
  <c r="AS104" i="3"/>
  <c r="BJ104" i="3" s="1"/>
  <c r="AS107" i="3"/>
  <c r="BJ107" i="3" s="1"/>
  <c r="AS103" i="3"/>
  <c r="BJ103" i="3" s="1"/>
  <c r="AS105" i="3"/>
  <c r="BJ105" i="3" s="1"/>
  <c r="AK106" i="3"/>
  <c r="BB106" i="3" s="1"/>
  <c r="AK104" i="3"/>
  <c r="BB104" i="3" s="1"/>
  <c r="AK107" i="3"/>
  <c r="BB107" i="3" s="1"/>
  <c r="AK103" i="3"/>
  <c r="BB103" i="3" s="1"/>
  <c r="AK105" i="3"/>
  <c r="BB105" i="3" s="1"/>
  <c r="AS96" i="3"/>
  <c r="BJ96" i="3" s="1"/>
  <c r="AS95" i="3"/>
  <c r="BJ95" i="3" s="1"/>
  <c r="AS93" i="3"/>
  <c r="BJ93" i="3" s="1"/>
  <c r="AS99" i="3"/>
  <c r="BJ99" i="3" s="1"/>
  <c r="AS94" i="3"/>
  <c r="BJ94" i="3" s="1"/>
  <c r="AS97" i="3"/>
  <c r="BJ97" i="3" s="1"/>
  <c r="AS98" i="3"/>
  <c r="BJ98" i="3" s="1"/>
  <c r="AK96" i="3"/>
  <c r="BB96" i="3" s="1"/>
  <c r="AK95" i="3"/>
  <c r="BB95" i="3" s="1"/>
  <c r="AK99" i="3"/>
  <c r="BB99" i="3" s="1"/>
  <c r="AK97" i="3"/>
  <c r="BB97" i="3" s="1"/>
  <c r="AK93" i="3"/>
  <c r="BB93" i="3" s="1"/>
  <c r="AK94" i="3"/>
  <c r="BB94" i="3" s="1"/>
  <c r="AK98" i="3"/>
  <c r="BB98" i="3" s="1"/>
  <c r="AU82" i="3"/>
  <c r="BL82" i="3" s="1"/>
  <c r="AU78" i="3"/>
  <c r="BL78" i="3" s="1"/>
  <c r="AU79" i="3"/>
  <c r="BL79" i="3" s="1"/>
  <c r="AU81" i="3"/>
  <c r="BL81" i="3" s="1"/>
  <c r="AM82" i="3"/>
  <c r="BD82" i="3" s="1"/>
  <c r="AM79" i="3"/>
  <c r="BD79" i="3" s="1"/>
  <c r="AM81" i="3"/>
  <c r="BD81" i="3" s="1"/>
  <c r="AY114" i="3"/>
  <c r="BP114" i="3" s="1"/>
  <c r="AP118" i="3"/>
  <c r="BG118" i="3" s="1"/>
  <c r="AP116" i="3"/>
  <c r="BG116" i="3" s="1"/>
  <c r="AP114" i="3"/>
  <c r="BG114" i="3" s="1"/>
  <c r="AQ104" i="3"/>
  <c r="BH104" i="3" s="1"/>
  <c r="AQ103" i="3"/>
  <c r="BH103" i="3" s="1"/>
  <c r="AQ105" i="3"/>
  <c r="BH105" i="3" s="1"/>
  <c r="AQ101" i="3"/>
  <c r="BH101" i="3" s="1"/>
  <c r="AR99" i="3"/>
  <c r="BI99" i="3" s="1"/>
  <c r="AS114" i="3"/>
  <c r="BJ114" i="3" s="1"/>
  <c r="AS117" i="3"/>
  <c r="BJ117" i="3" s="1"/>
  <c r="AS115" i="3"/>
  <c r="BJ115" i="3" s="1"/>
  <c r="AS113" i="3"/>
  <c r="BJ113" i="3" s="1"/>
  <c r="AK114" i="3"/>
  <c r="BB114" i="3" s="1"/>
  <c r="AK117" i="3"/>
  <c r="BB117" i="3" s="1"/>
  <c r="AK115" i="3"/>
  <c r="BB115" i="3" s="1"/>
  <c r="AK113" i="3"/>
  <c r="BB113" i="3" s="1"/>
  <c r="AY102" i="3"/>
  <c r="BP102" i="3" s="1"/>
  <c r="AR102" i="3"/>
  <c r="BI102" i="3" s="1"/>
  <c r="AR100" i="3"/>
  <c r="BI100" i="3" s="1"/>
  <c r="AR98" i="3"/>
  <c r="BI98" i="3" s="1"/>
  <c r="AR101" i="3"/>
  <c r="BI101" i="3" s="1"/>
  <c r="AR91" i="3"/>
  <c r="BI91" i="3" s="1"/>
  <c r="AR94" i="3"/>
  <c r="BI94" i="3" s="1"/>
  <c r="AR89" i="3"/>
  <c r="BI89" i="3" s="1"/>
  <c r="AR92" i="3"/>
  <c r="BI92" i="3" s="1"/>
  <c r="AR90" i="3"/>
  <c r="BI90" i="3" s="1"/>
  <c r="AR93" i="3"/>
  <c r="BI93" i="3" s="1"/>
  <c r="AY118" i="3"/>
  <c r="BP118" i="3" s="1"/>
  <c r="AM113" i="3"/>
  <c r="BD113" i="3" s="1"/>
  <c r="AR117" i="3"/>
  <c r="BI117" i="3" s="1"/>
  <c r="AK111" i="3"/>
  <c r="BB111" i="3" s="1"/>
  <c r="AQ112" i="3"/>
  <c r="BH112" i="3" s="1"/>
  <c r="AQ115" i="3"/>
  <c r="BH115" i="3" s="1"/>
  <c r="AQ113" i="3"/>
  <c r="BH113" i="3" s="1"/>
  <c r="AQ111" i="3"/>
  <c r="BH111" i="3" s="1"/>
  <c r="AQ114" i="3"/>
  <c r="BH114" i="3" s="1"/>
  <c r="AQ110" i="3"/>
  <c r="BH110" i="3" s="1"/>
  <c r="AW110" i="3"/>
  <c r="BN110" i="3" s="1"/>
  <c r="AW113" i="3"/>
  <c r="BN113" i="3" s="1"/>
  <c r="AW108" i="3"/>
  <c r="BN108" i="3" s="1"/>
  <c r="AW111" i="3"/>
  <c r="BN111" i="3" s="1"/>
  <c r="AW109" i="3"/>
  <c r="BN109" i="3" s="1"/>
  <c r="AW112" i="3"/>
  <c r="BN112" i="3" s="1"/>
  <c r="AO110" i="3"/>
  <c r="BF110" i="3" s="1"/>
  <c r="AO113" i="3"/>
  <c r="BF113" i="3" s="1"/>
  <c r="AO108" i="3"/>
  <c r="BF108" i="3" s="1"/>
  <c r="AO111" i="3"/>
  <c r="BF111" i="3" s="1"/>
  <c r="AO109" i="3"/>
  <c r="BF109" i="3" s="1"/>
  <c r="AO112" i="3"/>
  <c r="BF112" i="3" s="1"/>
  <c r="AU111" i="3"/>
  <c r="BL111" i="3" s="1"/>
  <c r="AU110" i="3"/>
  <c r="BL110" i="3" s="1"/>
  <c r="AM111" i="3"/>
  <c r="BD111" i="3" s="1"/>
  <c r="AM110" i="3"/>
  <c r="BD110" i="3" s="1"/>
  <c r="AQ102" i="3"/>
  <c r="BH102" i="3" s="1"/>
  <c r="AU116" i="3"/>
  <c r="BL116" i="3" s="1"/>
  <c r="AM116" i="3"/>
  <c r="BD116" i="3" s="1"/>
  <c r="AY112" i="3"/>
  <c r="BP112" i="3" s="1"/>
  <c r="AR106" i="3"/>
  <c r="BI106" i="3" s="1"/>
  <c r="AT109" i="3"/>
  <c r="BK109" i="3" s="1"/>
  <c r="AL109" i="3"/>
  <c r="BC109" i="3" s="1"/>
  <c r="AQ99" i="3"/>
  <c r="BH99" i="3" s="1"/>
  <c r="AT104" i="3"/>
  <c r="BK104" i="3" s="1"/>
  <c r="AT100" i="3"/>
  <c r="BK100" i="3" s="1"/>
  <c r="AT103" i="3"/>
  <c r="BK103" i="3" s="1"/>
  <c r="AL104" i="3"/>
  <c r="BC104" i="3" s="1"/>
  <c r="AL100" i="3"/>
  <c r="BC100" i="3" s="1"/>
  <c r="AL103" i="3"/>
  <c r="BC103" i="3" s="1"/>
  <c r="AY86" i="3"/>
  <c r="BP86" i="3" s="1"/>
  <c r="AY81" i="3"/>
  <c r="BP81" i="3" s="1"/>
  <c r="AY84" i="3"/>
  <c r="BP84" i="3" s="1"/>
  <c r="AY82" i="3"/>
  <c r="BP82" i="3" s="1"/>
  <c r="AY85" i="3"/>
  <c r="BP85" i="3" s="1"/>
  <c r="AY80" i="3"/>
  <c r="BP80" i="3" s="1"/>
  <c r="AP81" i="3"/>
  <c r="BG81" i="3" s="1"/>
  <c r="AP84" i="3"/>
  <c r="BG84" i="3" s="1"/>
  <c r="AP82" i="3"/>
  <c r="BG82" i="3" s="1"/>
  <c r="AP85" i="3"/>
  <c r="BG85" i="3" s="1"/>
  <c r="AP80" i="3"/>
  <c r="BG80" i="3" s="1"/>
  <c r="AP83" i="3"/>
  <c r="BG83" i="3" s="1"/>
  <c r="AP86" i="3"/>
  <c r="BG86" i="3" s="1"/>
  <c r="AR95" i="3"/>
  <c r="BI95" i="3" s="1"/>
  <c r="AT85" i="3"/>
  <c r="BK85" i="3" s="1"/>
  <c r="AT88" i="3"/>
  <c r="BK88" i="3" s="1"/>
  <c r="AT83" i="3"/>
  <c r="BK83" i="3" s="1"/>
  <c r="AT86" i="3"/>
  <c r="BK86" i="3" s="1"/>
  <c r="AT84" i="3"/>
  <c r="BK84" i="3" s="1"/>
  <c r="AT87" i="3"/>
  <c r="BK87" i="3" s="1"/>
  <c r="AL85" i="3"/>
  <c r="BC85" i="3" s="1"/>
  <c r="AL88" i="3"/>
  <c r="BC88" i="3" s="1"/>
  <c r="AL83" i="3"/>
  <c r="BC83" i="3" s="1"/>
  <c r="AL86" i="3"/>
  <c r="BC86" i="3" s="1"/>
  <c r="AL84" i="3"/>
  <c r="BC84" i="3" s="1"/>
  <c r="AL87" i="3"/>
  <c r="BC87" i="3" s="1"/>
  <c r="AQ81" i="3"/>
  <c r="BH81" i="3" s="1"/>
  <c r="AQ84" i="3"/>
  <c r="BH84" i="3" s="1"/>
  <c r="AQ82" i="3"/>
  <c r="BH82" i="3" s="1"/>
  <c r="AQ85" i="3"/>
  <c r="BH85" i="3" s="1"/>
  <c r="AQ79" i="3"/>
  <c r="BH79" i="3" s="1"/>
  <c r="AY111" i="3"/>
  <c r="BP111" i="3" s="1"/>
  <c r="AT97" i="3"/>
  <c r="BK97" i="3" s="1"/>
  <c r="AV87" i="3"/>
  <c r="BM87" i="3" s="1"/>
  <c r="AV90" i="3"/>
  <c r="BM90" i="3" s="1"/>
  <c r="AV85" i="3"/>
  <c r="BM85" i="3" s="1"/>
  <c r="AV88" i="3"/>
  <c r="BM88" i="3" s="1"/>
  <c r="AV86" i="3"/>
  <c r="BM86" i="3" s="1"/>
  <c r="AV89" i="3"/>
  <c r="BM89" i="3" s="1"/>
  <c r="AN87" i="3"/>
  <c r="BE87" i="3" s="1"/>
  <c r="AN90" i="3"/>
  <c r="BE90" i="3" s="1"/>
  <c r="AN85" i="3"/>
  <c r="BE85" i="3" s="1"/>
  <c r="AN88" i="3"/>
  <c r="BE88" i="3" s="1"/>
  <c r="AN86" i="3"/>
  <c r="BE86" i="3" s="1"/>
  <c r="AN89" i="3"/>
  <c r="BE89" i="3" s="1"/>
  <c r="AL82" i="3"/>
  <c r="BC82" i="3" s="1"/>
  <c r="AM76" i="3"/>
  <c r="BD76" i="3" s="1"/>
  <c r="AW71" i="3"/>
  <c r="BN71" i="3" s="1"/>
  <c r="AW74" i="3"/>
  <c r="BN74" i="3" s="1"/>
  <c r="AW69" i="3"/>
  <c r="BN69" i="3" s="1"/>
  <c r="AW72" i="3"/>
  <c r="BN72" i="3" s="1"/>
  <c r="AW70" i="3"/>
  <c r="BN70" i="3" s="1"/>
  <c r="AW73" i="3"/>
  <c r="BN73" i="3" s="1"/>
  <c r="AW68" i="3"/>
  <c r="BN68" i="3" s="1"/>
  <c r="AO71" i="3"/>
  <c r="BF71" i="3" s="1"/>
  <c r="AO74" i="3"/>
  <c r="BF74" i="3" s="1"/>
  <c r="AO69" i="3"/>
  <c r="BF69" i="3" s="1"/>
  <c r="AO72" i="3"/>
  <c r="BF72" i="3" s="1"/>
  <c r="AO70" i="3"/>
  <c r="BF70" i="3" s="1"/>
  <c r="AO73" i="3"/>
  <c r="BF73" i="3" s="1"/>
  <c r="AO68" i="3"/>
  <c r="BF68" i="3" s="1"/>
  <c r="AT107" i="3"/>
  <c r="BK107" i="3" s="1"/>
  <c r="AL107" i="3"/>
  <c r="BC107" i="3" s="1"/>
  <c r="AP101" i="3"/>
  <c r="BG101" i="3" s="1"/>
  <c r="AQ98" i="3"/>
  <c r="BH98" i="3" s="1"/>
  <c r="AU96" i="3"/>
  <c r="BL96" i="3" s="1"/>
  <c r="AM95" i="3"/>
  <c r="BD95" i="3" s="1"/>
  <c r="AP97" i="3"/>
  <c r="BG97" i="3" s="1"/>
  <c r="AP96" i="3"/>
  <c r="BG96" i="3" s="1"/>
  <c r="AW92" i="3"/>
  <c r="BN92" i="3" s="1"/>
  <c r="AW95" i="3"/>
  <c r="BN95" i="3" s="1"/>
  <c r="AW90" i="3"/>
  <c r="BN90" i="3" s="1"/>
  <c r="AW93" i="3"/>
  <c r="BN93" i="3" s="1"/>
  <c r="AW91" i="3"/>
  <c r="BN91" i="3" s="1"/>
  <c r="AO92" i="3"/>
  <c r="BF92" i="3" s="1"/>
  <c r="AO95" i="3"/>
  <c r="BF95" i="3" s="1"/>
  <c r="AO90" i="3"/>
  <c r="BF90" i="3" s="1"/>
  <c r="AO93" i="3"/>
  <c r="BF93" i="3" s="1"/>
  <c r="AO91" i="3"/>
  <c r="BF91" i="3" s="1"/>
  <c r="AQ83" i="3"/>
  <c r="BH83" i="3" s="1"/>
  <c r="AY113" i="3"/>
  <c r="BP113" i="3" s="1"/>
  <c r="AY103" i="3"/>
  <c r="BP103" i="3" s="1"/>
  <c r="AT102" i="3"/>
  <c r="BK102" i="3" s="1"/>
  <c r="AL102" i="3"/>
  <c r="BC102" i="3" s="1"/>
  <c r="AR97" i="3"/>
  <c r="BI97" i="3" s="1"/>
  <c r="AR96" i="3"/>
  <c r="BI96" i="3" s="1"/>
  <c r="AL95" i="3"/>
  <c r="BC95" i="3" s="1"/>
  <c r="AT93" i="3"/>
  <c r="BK93" i="3" s="1"/>
  <c r="AT96" i="3"/>
  <c r="BK96" i="3" s="1"/>
  <c r="AT91" i="3"/>
  <c r="BK91" i="3" s="1"/>
  <c r="AT92" i="3"/>
  <c r="BK92" i="3" s="1"/>
  <c r="AL93" i="3"/>
  <c r="BC93" i="3" s="1"/>
  <c r="AL96" i="3"/>
  <c r="BC96" i="3" s="1"/>
  <c r="AL91" i="3"/>
  <c r="BC91" i="3" s="1"/>
  <c r="AL92" i="3"/>
  <c r="BC92" i="3" s="1"/>
  <c r="AY89" i="3"/>
  <c r="BP89" i="3" s="1"/>
  <c r="AY87" i="3"/>
  <c r="BP87" i="3" s="1"/>
  <c r="AY90" i="3"/>
  <c r="BP90" i="3" s="1"/>
  <c r="AY88" i="3"/>
  <c r="BP88" i="3" s="1"/>
  <c r="AP89" i="3"/>
  <c r="BG89" i="3" s="1"/>
  <c r="AP92" i="3"/>
  <c r="BG92" i="3" s="1"/>
  <c r="AP87" i="3"/>
  <c r="BG87" i="3" s="1"/>
  <c r="AP90" i="3"/>
  <c r="BG90" i="3" s="1"/>
  <c r="AP88" i="3"/>
  <c r="BG88" i="3" s="1"/>
  <c r="AP91" i="3"/>
  <c r="BG91" i="3" s="1"/>
  <c r="AQ80" i="3"/>
  <c r="BH80" i="3" s="1"/>
  <c r="AT117" i="3"/>
  <c r="BK117" i="3" s="1"/>
  <c r="AL117" i="3"/>
  <c r="BC117" i="3" s="1"/>
  <c r="AW116" i="3"/>
  <c r="BN116" i="3" s="1"/>
  <c r="AO116" i="3"/>
  <c r="BF116" i="3" s="1"/>
  <c r="AR115" i="3"/>
  <c r="BI115" i="3" s="1"/>
  <c r="AU114" i="3"/>
  <c r="BL114" i="3" s="1"/>
  <c r="AM114" i="3"/>
  <c r="BD114" i="3" s="1"/>
  <c r="AP113" i="3"/>
  <c r="BG113" i="3" s="1"/>
  <c r="AK112" i="3"/>
  <c r="BB112" i="3" s="1"/>
  <c r="AY110" i="3"/>
  <c r="BP110" i="3" s="1"/>
  <c r="AP103" i="3"/>
  <c r="BG103" i="3" s="1"/>
  <c r="AY100" i="3"/>
  <c r="BP100" i="3" s="1"/>
  <c r="AQ100" i="3"/>
  <c r="BH100" i="3" s="1"/>
  <c r="AT99" i="3"/>
  <c r="BK99" i="3" s="1"/>
  <c r="AL99" i="3"/>
  <c r="BC99" i="3" s="1"/>
  <c r="AQ97" i="3"/>
  <c r="BH97" i="3" s="1"/>
  <c r="AQ96" i="3"/>
  <c r="BH96" i="3" s="1"/>
  <c r="AY95" i="3"/>
  <c r="BP95" i="3" s="1"/>
  <c r="AV95" i="3"/>
  <c r="BM95" i="3" s="1"/>
  <c r="AV94" i="3"/>
  <c r="BM94" i="3" s="1"/>
  <c r="AN95" i="3"/>
  <c r="BE95" i="3" s="1"/>
  <c r="AN94" i="3"/>
  <c r="BE94" i="3" s="1"/>
  <c r="AQ94" i="3"/>
  <c r="BH94" i="3" s="1"/>
  <c r="AQ93" i="3"/>
  <c r="BH93" i="3" s="1"/>
  <c r="AS88" i="3"/>
  <c r="BJ88" i="3" s="1"/>
  <c r="AS91" i="3"/>
  <c r="BJ91" i="3" s="1"/>
  <c r="AS86" i="3"/>
  <c r="BJ86" i="3" s="1"/>
  <c r="AS89" i="3"/>
  <c r="BJ89" i="3" s="1"/>
  <c r="AS87" i="3"/>
  <c r="BJ87" i="3" s="1"/>
  <c r="AS90" i="3"/>
  <c r="BJ90" i="3" s="1"/>
  <c r="AK88" i="3"/>
  <c r="BB88" i="3" s="1"/>
  <c r="AK91" i="3"/>
  <c r="BB91" i="3" s="1"/>
  <c r="AK86" i="3"/>
  <c r="BB86" i="3" s="1"/>
  <c r="AK89" i="3"/>
  <c r="BB89" i="3" s="1"/>
  <c r="AK87" i="3"/>
  <c r="BB87" i="3" s="1"/>
  <c r="AK90" i="3"/>
  <c r="BB90" i="3" s="1"/>
  <c r="AN84" i="3"/>
  <c r="BE84" i="3" s="1"/>
  <c r="AV82" i="3"/>
  <c r="BM82" i="3" s="1"/>
  <c r="AV78" i="3"/>
  <c r="BM78" i="3" s="1"/>
  <c r="AV79" i="3"/>
  <c r="BM79" i="3" s="1"/>
  <c r="AV80" i="3"/>
  <c r="BM80" i="3" s="1"/>
  <c r="AV83" i="3"/>
  <c r="BM83" i="3" s="1"/>
  <c r="AV81" i="3"/>
  <c r="BM81" i="3" s="1"/>
  <c r="AN82" i="3"/>
  <c r="BE82" i="3" s="1"/>
  <c r="AN79" i="3"/>
  <c r="BE79" i="3" s="1"/>
  <c r="AN80" i="3"/>
  <c r="BE80" i="3" s="1"/>
  <c r="AN83" i="3"/>
  <c r="BE83" i="3" s="1"/>
  <c r="AN81" i="3"/>
  <c r="BE81" i="3" s="1"/>
  <c r="AW105" i="3"/>
  <c r="BN105" i="3" s="1"/>
  <c r="AO105" i="3"/>
  <c r="BF105" i="3" s="1"/>
  <c r="AN96" i="3"/>
  <c r="BE96" i="3" s="1"/>
  <c r="AP94" i="3"/>
  <c r="BG94" i="3" s="1"/>
  <c r="AV92" i="3"/>
  <c r="BM92" i="3" s="1"/>
  <c r="AL90" i="3"/>
  <c r="BC90" i="3" s="1"/>
  <c r="AK85" i="3"/>
  <c r="BB85" i="3" s="1"/>
  <c r="AQ86" i="3"/>
  <c r="BH86" i="3" s="1"/>
  <c r="AQ89" i="3"/>
  <c r="BH89" i="3" s="1"/>
  <c r="AQ87" i="3"/>
  <c r="BH87" i="3" s="1"/>
  <c r="AQ88" i="3"/>
  <c r="BH88" i="3" s="1"/>
  <c r="AW87" i="3"/>
  <c r="BN87" i="3" s="1"/>
  <c r="AW85" i="3"/>
  <c r="BN85" i="3" s="1"/>
  <c r="AW86" i="3"/>
  <c r="BN86" i="3" s="1"/>
  <c r="AO87" i="3"/>
  <c r="BF87" i="3" s="1"/>
  <c r="AO85" i="3"/>
  <c r="BF85" i="3" s="1"/>
  <c r="AO86" i="3"/>
  <c r="BF86" i="3" s="1"/>
  <c r="AY104" i="3"/>
  <c r="BP104" i="3" s="1"/>
  <c r="AU98" i="3"/>
  <c r="BL98" i="3" s="1"/>
  <c r="AM98" i="3"/>
  <c r="BD98" i="3" s="1"/>
  <c r="AO94" i="3"/>
  <c r="BF94" i="3" s="1"/>
  <c r="AQ92" i="3"/>
  <c r="BH92" i="3" s="1"/>
  <c r="AW89" i="3"/>
  <c r="BN89" i="3" s="1"/>
  <c r="AU90" i="3"/>
  <c r="BL90" i="3" s="1"/>
  <c r="AU93" i="3"/>
  <c r="BL93" i="3" s="1"/>
  <c r="AU88" i="3"/>
  <c r="BL88" i="3" s="1"/>
  <c r="AU91" i="3"/>
  <c r="BL91" i="3" s="1"/>
  <c r="AU89" i="3"/>
  <c r="BL89" i="3" s="1"/>
  <c r="AU92" i="3"/>
  <c r="BL92" i="3" s="1"/>
  <c r="AM90" i="3"/>
  <c r="BD90" i="3" s="1"/>
  <c r="AM93" i="3"/>
  <c r="BD93" i="3" s="1"/>
  <c r="AM88" i="3"/>
  <c r="BD88" i="3" s="1"/>
  <c r="AM91" i="3"/>
  <c r="BD91" i="3" s="1"/>
  <c r="AM89" i="3"/>
  <c r="BD89" i="3" s="1"/>
  <c r="AM92" i="3"/>
  <c r="BD92" i="3" s="1"/>
  <c r="AW82" i="3"/>
  <c r="BN82" i="3" s="1"/>
  <c r="AW83" i="3"/>
  <c r="BN83" i="3" s="1"/>
  <c r="AO82" i="3"/>
  <c r="BF82" i="3" s="1"/>
  <c r="AO83" i="3"/>
  <c r="BF83" i="3" s="1"/>
  <c r="AS33" i="3"/>
  <c r="BJ33" i="3" s="1"/>
  <c r="AS34" i="3"/>
  <c r="BJ34" i="3" s="1"/>
  <c r="AK33" i="3"/>
  <c r="BB33" i="3" s="1"/>
  <c r="AK34" i="3"/>
  <c r="BB34" i="3" s="1"/>
  <c r="AR82" i="3"/>
  <c r="BI82" i="3" s="1"/>
  <c r="AN78" i="3"/>
  <c r="BE78" i="3" s="1"/>
  <c r="AS72" i="3"/>
  <c r="BJ72" i="3" s="1"/>
  <c r="AY69" i="3"/>
  <c r="BP69" i="3" s="1"/>
  <c r="AP71" i="3"/>
  <c r="BG71" i="3" s="1"/>
  <c r="AP67" i="3"/>
  <c r="BG67" i="3" s="1"/>
  <c r="AP70" i="3"/>
  <c r="BG70" i="3" s="1"/>
  <c r="AK92" i="3"/>
  <c r="BB92" i="3" s="1"/>
  <c r="AR87" i="3"/>
  <c r="BI87" i="3" s="1"/>
  <c r="AU86" i="3"/>
  <c r="BL86" i="3" s="1"/>
  <c r="AM86" i="3"/>
  <c r="BD86" i="3" s="1"/>
  <c r="AT81" i="3"/>
  <c r="BK81" i="3" s="1"/>
  <c r="AL81" i="3"/>
  <c r="BC81" i="3" s="1"/>
  <c r="AL78" i="3"/>
  <c r="BC78" i="3" s="1"/>
  <c r="AY77" i="3"/>
  <c r="BP77" i="3" s="1"/>
  <c r="AL77" i="3"/>
  <c r="BC77" i="3" s="1"/>
  <c r="AL76" i="3"/>
  <c r="BC76" i="3" s="1"/>
  <c r="AU77" i="3"/>
  <c r="BL77" i="3" s="1"/>
  <c r="AU80" i="3"/>
  <c r="BL80" i="3" s="1"/>
  <c r="AM77" i="3"/>
  <c r="BD77" i="3" s="1"/>
  <c r="AM80" i="3"/>
  <c r="BD80" i="3" s="1"/>
  <c r="AM78" i="3"/>
  <c r="BD78" i="3" s="1"/>
  <c r="AS75" i="3"/>
  <c r="BJ75" i="3" s="1"/>
  <c r="AS78" i="3"/>
  <c r="BJ78" i="3" s="1"/>
  <c r="AS76" i="3"/>
  <c r="BJ76" i="3" s="1"/>
  <c r="AK75" i="3"/>
  <c r="BB75" i="3" s="1"/>
  <c r="AK78" i="3"/>
  <c r="BB78" i="3" s="1"/>
  <c r="AK76" i="3"/>
  <c r="BB76" i="3" s="1"/>
  <c r="AV74" i="3"/>
  <c r="BM74" i="3" s="1"/>
  <c r="AV77" i="3"/>
  <c r="BM77" i="3" s="1"/>
  <c r="AV75" i="3"/>
  <c r="BM75" i="3" s="1"/>
  <c r="AV76" i="3"/>
  <c r="BM76" i="3" s="1"/>
  <c r="AN74" i="3"/>
  <c r="BE74" i="3" s="1"/>
  <c r="AN77" i="3"/>
  <c r="BE77" i="3" s="1"/>
  <c r="AN75" i="3"/>
  <c r="BE75" i="3" s="1"/>
  <c r="AN76" i="3"/>
  <c r="BE76" i="3" s="1"/>
  <c r="AQ73" i="3"/>
  <c r="BH73" i="3" s="1"/>
  <c r="AQ76" i="3"/>
  <c r="BH76" i="3" s="1"/>
  <c r="AQ74" i="3"/>
  <c r="BH74" i="3" s="1"/>
  <c r="AQ72" i="3"/>
  <c r="BH72" i="3" s="1"/>
  <c r="AQ75" i="3"/>
  <c r="BH75" i="3" s="1"/>
  <c r="AR70" i="3"/>
  <c r="BI70" i="3" s="1"/>
  <c r="AR68" i="3"/>
  <c r="BI68" i="3" s="1"/>
  <c r="AR71" i="3"/>
  <c r="BI71" i="3" s="1"/>
  <c r="AR69" i="3"/>
  <c r="BI69" i="3" s="1"/>
  <c r="AR66" i="3"/>
  <c r="BI66" i="3" s="1"/>
  <c r="AR72" i="3"/>
  <c r="BI72" i="3" s="1"/>
  <c r="AY68" i="3"/>
  <c r="BP68" i="3" s="1"/>
  <c r="AP68" i="3"/>
  <c r="BG68" i="3" s="1"/>
  <c r="AT49" i="3"/>
  <c r="BK49" i="3" s="1"/>
  <c r="AT48" i="3"/>
  <c r="BK48" i="3" s="1"/>
  <c r="AT52" i="3"/>
  <c r="BK52" i="3" s="1"/>
  <c r="AT50" i="3"/>
  <c r="BK50" i="3" s="1"/>
  <c r="AT53" i="3"/>
  <c r="BK53" i="3" s="1"/>
  <c r="AT51" i="3"/>
  <c r="BK51" i="3" s="1"/>
  <c r="AT54" i="3"/>
  <c r="BK54" i="3" s="1"/>
  <c r="AL49" i="3"/>
  <c r="BC49" i="3" s="1"/>
  <c r="AL52" i="3"/>
  <c r="BC52" i="3" s="1"/>
  <c r="AL50" i="3"/>
  <c r="BC50" i="3" s="1"/>
  <c r="AL53" i="3"/>
  <c r="BC53" i="3" s="1"/>
  <c r="AL51" i="3"/>
  <c r="BC51" i="3" s="1"/>
  <c r="AL54" i="3"/>
  <c r="BC54" i="3" s="1"/>
  <c r="AL48" i="3"/>
  <c r="BC48" i="3" s="1"/>
  <c r="AM75" i="3"/>
  <c r="BD75" i="3" s="1"/>
  <c r="AY75" i="3"/>
  <c r="BP75" i="3" s="1"/>
  <c r="AP76" i="3"/>
  <c r="BG76" i="3" s="1"/>
  <c r="AP79" i="3"/>
  <c r="BG79" i="3" s="1"/>
  <c r="AP77" i="3"/>
  <c r="BG77" i="3" s="1"/>
  <c r="AK72" i="3"/>
  <c r="BB72" i="3" s="1"/>
  <c r="AQ71" i="3"/>
  <c r="BH71" i="3" s="1"/>
  <c r="AT72" i="3"/>
  <c r="BK72" i="3" s="1"/>
  <c r="AT75" i="3"/>
  <c r="BK75" i="3" s="1"/>
  <c r="AT73" i="3"/>
  <c r="BK73" i="3" s="1"/>
  <c r="AT71" i="3"/>
  <c r="BK71" i="3" s="1"/>
  <c r="AT74" i="3"/>
  <c r="BK74" i="3" s="1"/>
  <c r="AL72" i="3"/>
  <c r="BC72" i="3" s="1"/>
  <c r="AL75" i="3"/>
  <c r="BC75" i="3" s="1"/>
  <c r="AL73" i="3"/>
  <c r="BC73" i="3" s="1"/>
  <c r="AL71" i="3"/>
  <c r="BC71" i="3" s="1"/>
  <c r="AL74" i="3"/>
  <c r="BC74" i="3" s="1"/>
  <c r="AQ58" i="3"/>
  <c r="BH58" i="3" s="1"/>
  <c r="AQ61" i="3"/>
  <c r="BH61" i="3" s="1"/>
  <c r="AQ60" i="3"/>
  <c r="BH60" i="3" s="1"/>
  <c r="AQ55" i="3"/>
  <c r="BH55" i="3" s="1"/>
  <c r="AK83" i="3"/>
  <c r="BB83" i="3" s="1"/>
  <c r="AT79" i="3"/>
  <c r="BK79" i="3" s="1"/>
  <c r="AK79" i="3"/>
  <c r="BB79" i="3" s="1"/>
  <c r="AT78" i="3"/>
  <c r="BK78" i="3" s="1"/>
  <c r="AT77" i="3"/>
  <c r="BK77" i="3" s="1"/>
  <c r="AU76" i="3"/>
  <c r="BL76" i="3" s="1"/>
  <c r="AM74" i="3"/>
  <c r="BD74" i="3" s="1"/>
  <c r="AN71" i="3"/>
  <c r="BE71" i="3" s="1"/>
  <c r="AS77" i="3"/>
  <c r="BJ77" i="3" s="1"/>
  <c r="AK74" i="3"/>
  <c r="BB74" i="3" s="1"/>
  <c r="AR78" i="3"/>
  <c r="BI78" i="3" s="1"/>
  <c r="AS73" i="3"/>
  <c r="BJ73" i="3" s="1"/>
  <c r="AY73" i="3"/>
  <c r="BP73" i="3" s="1"/>
  <c r="AT70" i="3"/>
  <c r="BK70" i="3" s="1"/>
  <c r="AL69" i="3"/>
  <c r="BC69" i="3" s="1"/>
  <c r="AV66" i="3"/>
  <c r="BM66" i="3" s="1"/>
  <c r="AV69" i="3"/>
  <c r="BM69" i="3" s="1"/>
  <c r="AV63" i="3"/>
  <c r="BM63" i="3" s="1"/>
  <c r="AV65" i="3"/>
  <c r="BM65" i="3" s="1"/>
  <c r="AV67" i="3"/>
  <c r="BM67" i="3" s="1"/>
  <c r="AV64" i="3"/>
  <c r="BM64" i="3" s="1"/>
  <c r="AV68" i="3"/>
  <c r="BM68" i="3" s="1"/>
  <c r="AN69" i="3"/>
  <c r="BE69" i="3" s="1"/>
  <c r="AN66" i="3"/>
  <c r="BE66" i="3" s="1"/>
  <c r="AN67" i="3"/>
  <c r="BE67" i="3" s="1"/>
  <c r="AN63" i="3"/>
  <c r="BE63" i="3" s="1"/>
  <c r="AN65" i="3"/>
  <c r="BE65" i="3" s="1"/>
  <c r="AN68" i="3"/>
  <c r="BE68" i="3" s="1"/>
  <c r="AW62" i="3"/>
  <c r="BN62" i="3" s="1"/>
  <c r="AW66" i="3"/>
  <c r="BN66" i="3" s="1"/>
  <c r="AW63" i="3"/>
  <c r="BN63" i="3" s="1"/>
  <c r="AW67" i="3"/>
  <c r="BN67" i="3" s="1"/>
  <c r="AW64" i="3"/>
  <c r="BN64" i="3" s="1"/>
  <c r="AO64" i="3"/>
  <c r="BF64" i="3" s="1"/>
  <c r="AO66" i="3"/>
  <c r="BF66" i="3" s="1"/>
  <c r="AO67" i="3"/>
  <c r="BF67" i="3" s="1"/>
  <c r="AO62" i="3"/>
  <c r="BF62" i="3" s="1"/>
  <c r="AO63" i="3"/>
  <c r="BF63" i="3" s="1"/>
  <c r="AU71" i="3"/>
  <c r="BL71" i="3" s="1"/>
  <c r="AM71" i="3"/>
  <c r="BD71" i="3" s="1"/>
  <c r="AY67" i="3"/>
  <c r="BP67" i="3" s="1"/>
  <c r="AP65" i="3"/>
  <c r="BG65" i="3" s="1"/>
  <c r="AL64" i="3"/>
  <c r="BC64" i="3" s="1"/>
  <c r="AS63" i="3"/>
  <c r="BJ63" i="3" s="1"/>
  <c r="AS62" i="3"/>
  <c r="BJ62" i="3" s="1"/>
  <c r="AK63" i="3"/>
  <c r="BB63" i="3" s="1"/>
  <c r="AK62" i="3"/>
  <c r="BB62" i="3" s="1"/>
  <c r="AT57" i="3"/>
  <c r="BK57" i="3" s="1"/>
  <c r="AT60" i="3"/>
  <c r="BK60" i="3" s="1"/>
  <c r="AT59" i="3"/>
  <c r="BK59" i="3" s="1"/>
  <c r="AL57" i="3"/>
  <c r="BC57" i="3" s="1"/>
  <c r="AL60" i="3"/>
  <c r="BC60" i="3" s="1"/>
  <c r="AL59" i="3"/>
  <c r="BC59" i="3" s="1"/>
  <c r="AY58" i="3"/>
  <c r="BP58" i="3" s="1"/>
  <c r="AV51" i="3"/>
  <c r="BM51" i="3" s="1"/>
  <c r="AV54" i="3"/>
  <c r="BM54" i="3" s="1"/>
  <c r="AV55" i="3"/>
  <c r="BM55" i="3" s="1"/>
  <c r="AV53" i="3"/>
  <c r="BM53" i="3" s="1"/>
  <c r="AN51" i="3"/>
  <c r="BE51" i="3" s="1"/>
  <c r="AN54" i="3"/>
  <c r="BE54" i="3" s="1"/>
  <c r="AN55" i="3"/>
  <c r="BE55" i="3" s="1"/>
  <c r="AN53" i="3"/>
  <c r="BE53" i="3" s="1"/>
  <c r="AQ53" i="3"/>
  <c r="BH53" i="3" s="1"/>
  <c r="AQ51" i="3"/>
  <c r="BH51" i="3" s="1"/>
  <c r="AQ54" i="3"/>
  <c r="BH54" i="3" s="1"/>
  <c r="AQ52" i="3"/>
  <c r="BH52" i="3" s="1"/>
  <c r="AK46" i="3"/>
  <c r="BB46" i="3" s="1"/>
  <c r="AR48" i="3"/>
  <c r="BI48" i="3" s="1"/>
  <c r="AR50" i="3"/>
  <c r="BI50" i="3" s="1"/>
  <c r="AR46" i="3"/>
  <c r="BI46" i="3" s="1"/>
  <c r="AR51" i="3"/>
  <c r="BI51" i="3" s="1"/>
  <c r="AR47" i="3"/>
  <c r="BI47" i="3" s="1"/>
  <c r="AR49" i="3"/>
  <c r="BI49" i="3" s="1"/>
  <c r="AW43" i="3"/>
  <c r="BN43" i="3" s="1"/>
  <c r="AW44" i="3"/>
  <c r="BN44" i="3" s="1"/>
  <c r="AW45" i="3"/>
  <c r="BN45" i="3" s="1"/>
  <c r="AW40" i="3"/>
  <c r="BN40" i="3" s="1"/>
  <c r="AW39" i="3"/>
  <c r="BN39" i="3" s="1"/>
  <c r="AW42" i="3"/>
  <c r="BN42" i="3" s="1"/>
  <c r="AN44" i="3"/>
  <c r="BE44" i="3" s="1"/>
  <c r="AN45" i="3"/>
  <c r="BE45" i="3" s="1"/>
  <c r="AN39" i="3"/>
  <c r="BE39" i="3" s="1"/>
  <c r="AN42" i="3"/>
  <c r="BE42" i="3" s="1"/>
  <c r="AN43" i="3"/>
  <c r="BE43" i="3" s="1"/>
  <c r="AT42" i="3"/>
  <c r="BK42" i="3" s="1"/>
  <c r="AT41" i="3"/>
  <c r="BK41" i="3" s="1"/>
  <c r="AL42" i="3"/>
  <c r="BC42" i="3" s="1"/>
  <c r="AL36" i="3"/>
  <c r="BC36" i="3" s="1"/>
  <c r="AL40" i="3"/>
  <c r="BC40" i="3" s="1"/>
  <c r="AY65" i="3"/>
  <c r="BP65" i="3" s="1"/>
  <c r="AW57" i="3"/>
  <c r="BN57" i="3" s="1"/>
  <c r="AO57" i="3"/>
  <c r="BF57" i="3" s="1"/>
  <c r="AU54" i="3"/>
  <c r="BL54" i="3" s="1"/>
  <c r="AU57" i="3"/>
  <c r="BL57" i="3" s="1"/>
  <c r="AU52" i="3"/>
  <c r="BL52" i="3" s="1"/>
  <c r="AU56" i="3"/>
  <c r="BL56" i="3" s="1"/>
  <c r="AM54" i="3"/>
  <c r="BD54" i="3" s="1"/>
  <c r="AM57" i="3"/>
  <c r="BD57" i="3" s="1"/>
  <c r="AM52" i="3"/>
  <c r="BD52" i="3" s="1"/>
  <c r="AM56" i="3"/>
  <c r="BD56" i="3" s="1"/>
  <c r="AU55" i="3"/>
  <c r="BL55" i="3" s="1"/>
  <c r="AM55" i="3"/>
  <c r="BD55" i="3" s="1"/>
  <c r="AP54" i="3"/>
  <c r="BG54" i="3" s="1"/>
  <c r="AQ22" i="3"/>
  <c r="BH22" i="3" s="1"/>
  <c r="AY12" i="3"/>
  <c r="BP12" i="3" s="1"/>
  <c r="AY13" i="3"/>
  <c r="BP13" i="3" s="1"/>
  <c r="AY14" i="3"/>
  <c r="BP14" i="3" s="1"/>
  <c r="AY15" i="3"/>
  <c r="BP15" i="3" s="1"/>
  <c r="AY16" i="3"/>
  <c r="BP16" i="3" s="1"/>
  <c r="AY10" i="3"/>
  <c r="BP10" i="3" s="1"/>
  <c r="AN15" i="3"/>
  <c r="BE15" i="3" s="1"/>
  <c r="AN16" i="3"/>
  <c r="BE16" i="3" s="1"/>
  <c r="AO14" i="3"/>
  <c r="BF14" i="3" s="1"/>
  <c r="AO15" i="3"/>
  <c r="BF15" i="3" s="1"/>
  <c r="AO10" i="3"/>
  <c r="BF10" i="3" s="1"/>
  <c r="AY66" i="3"/>
  <c r="BP66" i="3" s="1"/>
  <c r="AP66" i="3"/>
  <c r="BG66" i="3" s="1"/>
  <c r="AY62" i="3"/>
  <c r="BP62" i="3" s="1"/>
  <c r="AM62" i="3"/>
  <c r="BD62" i="3" s="1"/>
  <c r="AS59" i="3"/>
  <c r="BJ59" i="3" s="1"/>
  <c r="AY50" i="3"/>
  <c r="BP50" i="3" s="1"/>
  <c r="AY51" i="3"/>
  <c r="BP51" i="3" s="1"/>
  <c r="AP48" i="3"/>
  <c r="BG48" i="3" s="1"/>
  <c r="AP51" i="3"/>
  <c r="BG51" i="3" s="1"/>
  <c r="AP49" i="3"/>
  <c r="BG49" i="3" s="1"/>
  <c r="AV47" i="3"/>
  <c r="BM47" i="3" s="1"/>
  <c r="AV48" i="3"/>
  <c r="BM48" i="3" s="1"/>
  <c r="AN47" i="3"/>
  <c r="BE47" i="3" s="1"/>
  <c r="AN48" i="3"/>
  <c r="BE48" i="3" s="1"/>
  <c r="AN46" i="3"/>
  <c r="BE46" i="3" s="1"/>
  <c r="AR44" i="3"/>
  <c r="BI44" i="3" s="1"/>
  <c r="AR41" i="3"/>
  <c r="BI41" i="3" s="1"/>
  <c r="AR40" i="3"/>
  <c r="BI40" i="3" s="1"/>
  <c r="AY74" i="3"/>
  <c r="BP74" i="3" s="1"/>
  <c r="AU70" i="3"/>
  <c r="BL70" i="3" s="1"/>
  <c r="AM70" i="3"/>
  <c r="BD70" i="3" s="1"/>
  <c r="AP69" i="3"/>
  <c r="BG69" i="3" s="1"/>
  <c r="AS68" i="3"/>
  <c r="BJ68" i="3" s="1"/>
  <c r="AK68" i="3"/>
  <c r="BB68" i="3" s="1"/>
  <c r="AL65" i="3"/>
  <c r="BC65" i="3" s="1"/>
  <c r="AS64" i="3"/>
  <c r="BJ64" i="3" s="1"/>
  <c r="AL62" i="3"/>
  <c r="BC62" i="3" s="1"/>
  <c r="AU61" i="3"/>
  <c r="BL61" i="3" s="1"/>
  <c r="AY61" i="3"/>
  <c r="BP61" i="3" s="1"/>
  <c r="AP59" i="3"/>
  <c r="BG59" i="3" s="1"/>
  <c r="AV62" i="3"/>
  <c r="BM62" i="3" s="1"/>
  <c r="AV61" i="3"/>
  <c r="BM61" i="3" s="1"/>
  <c r="AN59" i="3"/>
  <c r="BE59" i="3" s="1"/>
  <c r="AN62" i="3"/>
  <c r="BE62" i="3" s="1"/>
  <c r="AN61" i="3"/>
  <c r="BE61" i="3" s="1"/>
  <c r="AW55" i="3"/>
  <c r="BN55" i="3" s="1"/>
  <c r="AQ56" i="3"/>
  <c r="BH56" i="3" s="1"/>
  <c r="AW56" i="3"/>
  <c r="BN56" i="3" s="1"/>
  <c r="AW59" i="3"/>
  <c r="BN59" i="3" s="1"/>
  <c r="AW54" i="3"/>
  <c r="BN54" i="3" s="1"/>
  <c r="AW58" i="3"/>
  <c r="BN58" i="3" s="1"/>
  <c r="AO56" i="3"/>
  <c r="BF56" i="3" s="1"/>
  <c r="AO59" i="3"/>
  <c r="BF59" i="3" s="1"/>
  <c r="AO54" i="3"/>
  <c r="BF54" i="3" s="1"/>
  <c r="AO58" i="3"/>
  <c r="BF58" i="3" s="1"/>
  <c r="AM51" i="3"/>
  <c r="BD51" i="3" s="1"/>
  <c r="AK52" i="3"/>
  <c r="BB52" i="3" s="1"/>
  <c r="AK55" i="3"/>
  <c r="BB55" i="3" s="1"/>
  <c r="AK56" i="3"/>
  <c r="BB56" i="3" s="1"/>
  <c r="AK54" i="3"/>
  <c r="BB54" i="3" s="1"/>
  <c r="AN50" i="3"/>
  <c r="BE50" i="3" s="1"/>
  <c r="AS49" i="3"/>
  <c r="BJ49" i="3" s="1"/>
  <c r="AV52" i="3"/>
  <c r="BM52" i="3" s="1"/>
  <c r="AN52" i="3"/>
  <c r="BE52" i="3" s="1"/>
  <c r="AQ50" i="3"/>
  <c r="BH50" i="3" s="1"/>
  <c r="AS48" i="3"/>
  <c r="BJ48" i="3" s="1"/>
  <c r="AS44" i="3"/>
  <c r="BJ44" i="3" s="1"/>
  <c r="AK48" i="3"/>
  <c r="BB48" i="3" s="1"/>
  <c r="AK47" i="3"/>
  <c r="BB47" i="3" s="1"/>
  <c r="AK43" i="3"/>
  <c r="BB43" i="3" s="1"/>
  <c r="AR30" i="3"/>
  <c r="BI30" i="3" s="1"/>
  <c r="AR29" i="3"/>
  <c r="BI29" i="3" s="1"/>
  <c r="AR25" i="3"/>
  <c r="BI25" i="3" s="1"/>
  <c r="AR27" i="3"/>
  <c r="BI27" i="3" s="1"/>
  <c r="AR24" i="3"/>
  <c r="BI24" i="3" s="1"/>
  <c r="AQ49" i="3"/>
  <c r="BH49" i="3" s="1"/>
  <c r="AQ45" i="3"/>
  <c r="BH45" i="3" s="1"/>
  <c r="AQ46" i="3"/>
  <c r="BH46" i="3" s="1"/>
  <c r="AQ47" i="3"/>
  <c r="BH47" i="3" s="1"/>
  <c r="AQ44" i="3"/>
  <c r="BH44" i="3" s="1"/>
  <c r="AP43" i="3"/>
  <c r="BG43" i="3" s="1"/>
  <c r="AP41" i="3"/>
  <c r="BG41" i="3" s="1"/>
  <c r="AP42" i="3"/>
  <c r="BG42" i="3" s="1"/>
  <c r="AP44" i="3"/>
  <c r="BG44" i="3" s="1"/>
  <c r="AQ43" i="3"/>
  <c r="BH43" i="3" s="1"/>
  <c r="AQ42" i="3"/>
  <c r="BH42" i="3" s="1"/>
  <c r="AP36" i="3"/>
  <c r="BG36" i="3" s="1"/>
  <c r="AP40" i="3"/>
  <c r="BG40" i="3" s="1"/>
  <c r="AP37" i="3"/>
  <c r="BG37" i="3" s="1"/>
  <c r="AP39" i="3"/>
  <c r="BG39" i="3" s="1"/>
  <c r="AP38" i="3"/>
  <c r="BG38" i="3" s="1"/>
  <c r="AY76" i="3"/>
  <c r="BP76" i="3" s="1"/>
  <c r="AU72" i="3"/>
  <c r="BL72" i="3" s="1"/>
  <c r="AM72" i="3"/>
  <c r="BD72" i="3" s="1"/>
  <c r="AS70" i="3"/>
  <c r="BJ70" i="3" s="1"/>
  <c r="AK70" i="3"/>
  <c r="BB70" i="3" s="1"/>
  <c r="AT67" i="3"/>
  <c r="BK67" i="3" s="1"/>
  <c r="AL67" i="3"/>
  <c r="BC67" i="3" s="1"/>
  <c r="AT65" i="3"/>
  <c r="BK65" i="3" s="1"/>
  <c r="AP64" i="3"/>
  <c r="BG64" i="3" s="1"/>
  <c r="AW65" i="3"/>
  <c r="BN65" i="3" s="1"/>
  <c r="AO65" i="3"/>
  <c r="BF65" i="3" s="1"/>
  <c r="AK59" i="3"/>
  <c r="BB59" i="3" s="1"/>
  <c r="AR61" i="3"/>
  <c r="BI61" i="3" s="1"/>
  <c r="AR64" i="3"/>
  <c r="BI64" i="3" s="1"/>
  <c r="AR65" i="3"/>
  <c r="BI65" i="3" s="1"/>
  <c r="AT56" i="3"/>
  <c r="BK56" i="3" s="1"/>
  <c r="AO55" i="3"/>
  <c r="BF55" i="3" s="1"/>
  <c r="AW53" i="3"/>
  <c r="BN53" i="3" s="1"/>
  <c r="AP47" i="3"/>
  <c r="BG47" i="3" s="1"/>
  <c r="AV46" i="3"/>
  <c r="BM46" i="3" s="1"/>
  <c r="AY64" i="3"/>
  <c r="BP64" i="3" s="1"/>
  <c r="AT66" i="3"/>
  <c r="BK66" i="3" s="1"/>
  <c r="AL66" i="3"/>
  <c r="BC66" i="3" s="1"/>
  <c r="AS60" i="3"/>
  <c r="BJ60" i="3" s="1"/>
  <c r="AS57" i="3"/>
  <c r="BJ57" i="3" s="1"/>
  <c r="AN56" i="3"/>
  <c r="BE56" i="3" s="1"/>
  <c r="AS58" i="3"/>
  <c r="BJ58" i="3" s="1"/>
  <c r="AU53" i="3"/>
  <c r="BL53" i="3" s="1"/>
  <c r="AT55" i="3"/>
  <c r="BK55" i="3" s="1"/>
  <c r="AL55" i="3"/>
  <c r="BC55" i="3" s="1"/>
  <c r="AR55" i="3"/>
  <c r="BI55" i="3" s="1"/>
  <c r="AR58" i="3"/>
  <c r="BI58" i="3" s="1"/>
  <c r="AR53" i="3"/>
  <c r="BI53" i="3" s="1"/>
  <c r="AR57" i="3"/>
  <c r="BI57" i="3" s="1"/>
  <c r="AY53" i="3"/>
  <c r="BP53" i="3" s="1"/>
  <c r="AY56" i="3"/>
  <c r="BP56" i="3" s="1"/>
  <c r="AY54" i="3"/>
  <c r="BP54" i="3" s="1"/>
  <c r="AY52" i="3"/>
  <c r="BP52" i="3" s="1"/>
  <c r="AP53" i="3"/>
  <c r="BG53" i="3" s="1"/>
  <c r="AP56" i="3"/>
  <c r="BG56" i="3" s="1"/>
  <c r="AP55" i="3"/>
  <c r="BG55" i="3" s="1"/>
  <c r="AK49" i="3"/>
  <c r="BB49" i="3" s="1"/>
  <c r="AS52" i="3"/>
  <c r="BJ52" i="3" s="1"/>
  <c r="AS55" i="3"/>
  <c r="BJ55" i="3" s="1"/>
  <c r="AS54" i="3"/>
  <c r="BJ54" i="3" s="1"/>
  <c r="AV42" i="3"/>
  <c r="BM42" i="3" s="1"/>
  <c r="AT44" i="3"/>
  <c r="BK44" i="3" s="1"/>
  <c r="AT45" i="3"/>
  <c r="BK45" i="3" s="1"/>
  <c r="AT46" i="3"/>
  <c r="BK46" i="3" s="1"/>
  <c r="AT43" i="3"/>
  <c r="BK43" i="3" s="1"/>
  <c r="AL44" i="3"/>
  <c r="BC44" i="3" s="1"/>
  <c r="AL45" i="3"/>
  <c r="BC45" i="3" s="1"/>
  <c r="AL46" i="3"/>
  <c r="BC46" i="3" s="1"/>
  <c r="AP45" i="3"/>
  <c r="BG45" i="3" s="1"/>
  <c r="AQ40" i="3"/>
  <c r="BH40" i="3" s="1"/>
  <c r="AQ41" i="3"/>
  <c r="BH41" i="3" s="1"/>
  <c r="AQ38" i="3"/>
  <c r="BH38" i="3" s="1"/>
  <c r="AQ39" i="3"/>
  <c r="BH39" i="3" s="1"/>
  <c r="AU64" i="3"/>
  <c r="BL64" i="3" s="1"/>
  <c r="AM64" i="3"/>
  <c r="BD64" i="3" s="1"/>
  <c r="AP63" i="3"/>
  <c r="BG63" i="3" s="1"/>
  <c r="AY60" i="3"/>
  <c r="BP60" i="3" s="1"/>
  <c r="AW50" i="3"/>
  <c r="BN50" i="3" s="1"/>
  <c r="AO50" i="3"/>
  <c r="BF50" i="3" s="1"/>
  <c r="AM48" i="3"/>
  <c r="BD48" i="3" s="1"/>
  <c r="AO46" i="3"/>
  <c r="BF46" i="3" s="1"/>
  <c r="AO45" i="3"/>
  <c r="BF45" i="3" s="1"/>
  <c r="AS45" i="3"/>
  <c r="BJ45" i="3" s="1"/>
  <c r="AK45" i="3"/>
  <c r="BB45" i="3" s="1"/>
  <c r="AR42" i="3"/>
  <c r="BI42" i="3" s="1"/>
  <c r="AR43" i="3"/>
  <c r="BI43" i="3" s="1"/>
  <c r="AS39" i="3"/>
  <c r="BJ39" i="3" s="1"/>
  <c r="AS42" i="3"/>
  <c r="BJ42" i="3" s="1"/>
  <c r="AS40" i="3"/>
  <c r="BJ40" i="3" s="1"/>
  <c r="AS41" i="3"/>
  <c r="BJ41" i="3" s="1"/>
  <c r="AK39" i="3"/>
  <c r="BB39" i="3" s="1"/>
  <c r="AK42" i="3"/>
  <c r="BB42" i="3" s="1"/>
  <c r="AK40" i="3"/>
  <c r="BB40" i="3" s="1"/>
  <c r="AK41" i="3"/>
  <c r="BB41" i="3" s="1"/>
  <c r="AT38" i="3"/>
  <c r="BK38" i="3" s="1"/>
  <c r="AT39" i="3"/>
  <c r="BK39" i="3" s="1"/>
  <c r="AT35" i="3"/>
  <c r="BK35" i="3" s="1"/>
  <c r="AT37" i="3"/>
  <c r="BK37" i="3" s="1"/>
  <c r="AL34" i="3"/>
  <c r="BC34" i="3" s="1"/>
  <c r="AL38" i="3"/>
  <c r="BC38" i="3" s="1"/>
  <c r="AL39" i="3"/>
  <c r="BC39" i="3" s="1"/>
  <c r="AL37" i="3"/>
  <c r="BC37" i="3" s="1"/>
  <c r="AS31" i="3"/>
  <c r="BJ31" i="3" s="1"/>
  <c r="AS32" i="3"/>
  <c r="BJ32" i="3" s="1"/>
  <c r="AK31" i="3"/>
  <c r="BB31" i="3" s="1"/>
  <c r="AS28" i="3"/>
  <c r="BJ28" i="3" s="1"/>
  <c r="AN12" i="3"/>
  <c r="BE12" i="3" s="1"/>
  <c r="AO47" i="3"/>
  <c r="BF47" i="3" s="1"/>
  <c r="AY45" i="3"/>
  <c r="BP45" i="3" s="1"/>
  <c r="AY48" i="3"/>
  <c r="BP48" i="3" s="1"/>
  <c r="AY46" i="3"/>
  <c r="BP46" i="3" s="1"/>
  <c r="AY47" i="3"/>
  <c r="BP47" i="3" s="1"/>
  <c r="AP46" i="3"/>
  <c r="BG46" i="3" s="1"/>
  <c r="AV41" i="3"/>
  <c r="BM41" i="3" s="1"/>
  <c r="AV44" i="3"/>
  <c r="BM44" i="3" s="1"/>
  <c r="AV40" i="3"/>
  <c r="BM40" i="3" s="1"/>
  <c r="AM41" i="3"/>
  <c r="BD41" i="3" s="1"/>
  <c r="AM44" i="3"/>
  <c r="BD44" i="3" s="1"/>
  <c r="AM39" i="3"/>
  <c r="BD39" i="3" s="1"/>
  <c r="AM42" i="3"/>
  <c r="BD42" i="3" s="1"/>
  <c r="AM43" i="3"/>
  <c r="BD43" i="3" s="1"/>
  <c r="AO43" i="3"/>
  <c r="BF43" i="3" s="1"/>
  <c r="AO41" i="3"/>
  <c r="BF41" i="3" s="1"/>
  <c r="AO44" i="3"/>
  <c r="BF44" i="3" s="1"/>
  <c r="AY40" i="3"/>
  <c r="BP40" i="3" s="1"/>
  <c r="AY37" i="3"/>
  <c r="BP37" i="3" s="1"/>
  <c r="AO37" i="3"/>
  <c r="BF37" i="3" s="1"/>
  <c r="AO38" i="3"/>
  <c r="BF38" i="3" s="1"/>
  <c r="AR39" i="3"/>
  <c r="BI39" i="3" s="1"/>
  <c r="AR35" i="3"/>
  <c r="BI35" i="3" s="1"/>
  <c r="AR36" i="3"/>
  <c r="BI36" i="3" s="1"/>
  <c r="AR38" i="3"/>
  <c r="BI38" i="3" s="1"/>
  <c r="AK20" i="3"/>
  <c r="BB20" i="3" s="1"/>
  <c r="AK25" i="3"/>
  <c r="BB25" i="3" s="1"/>
  <c r="AK24" i="3"/>
  <c r="BB24" i="3" s="1"/>
  <c r="AU63" i="3"/>
  <c r="BL63" i="3" s="1"/>
  <c r="AM63" i="3"/>
  <c r="BD63" i="3" s="1"/>
  <c r="AP62" i="3"/>
  <c r="BG62" i="3" s="1"/>
  <c r="AS61" i="3"/>
  <c r="BJ61" i="3" s="1"/>
  <c r="AK61" i="3"/>
  <c r="BB61" i="3" s="1"/>
  <c r="AV60" i="3"/>
  <c r="BM60" i="3" s="1"/>
  <c r="AN60" i="3"/>
  <c r="BE60" i="3" s="1"/>
  <c r="AY59" i="3"/>
  <c r="BP59" i="3" s="1"/>
  <c r="AQ59" i="3"/>
  <c r="BH59" i="3" s="1"/>
  <c r="AT58" i="3"/>
  <c r="BK58" i="3" s="1"/>
  <c r="AL58" i="3"/>
  <c r="BC58" i="3" s="1"/>
  <c r="AW49" i="3"/>
  <c r="BN49" i="3" s="1"/>
  <c r="AO49" i="3"/>
  <c r="BF49" i="3" s="1"/>
  <c r="AS46" i="3"/>
  <c r="BJ46" i="3" s="1"/>
  <c r="AV45" i="3"/>
  <c r="BM45" i="3" s="1"/>
  <c r="AO42" i="3"/>
  <c r="BF42" i="3" s="1"/>
  <c r="AS36" i="3"/>
  <c r="BJ36" i="3" s="1"/>
  <c r="AK36" i="3"/>
  <c r="BB36" i="3" s="1"/>
  <c r="AK58" i="3"/>
  <c r="BB58" i="3" s="1"/>
  <c r="AU48" i="3"/>
  <c r="BL48" i="3" s="1"/>
  <c r="AU47" i="3"/>
  <c r="BL47" i="3" s="1"/>
  <c r="AM47" i="3"/>
  <c r="BD47" i="3" s="1"/>
  <c r="AY35" i="3"/>
  <c r="BP35" i="3" s="1"/>
  <c r="AY36" i="3"/>
  <c r="BP36" i="3" s="1"/>
  <c r="AY34" i="3"/>
  <c r="BP34" i="3" s="1"/>
  <c r="AO35" i="3"/>
  <c r="BF35" i="3" s="1"/>
  <c r="AO34" i="3"/>
  <c r="BF34" i="3" s="1"/>
  <c r="AQ32" i="3"/>
  <c r="BH32" i="3" s="1"/>
  <c r="AQ29" i="3"/>
  <c r="BH29" i="3" s="1"/>
  <c r="AQ33" i="3"/>
  <c r="BH33" i="3" s="1"/>
  <c r="AR26" i="3"/>
  <c r="BI26" i="3" s="1"/>
  <c r="AV43" i="3"/>
  <c r="BM43" i="3" s="1"/>
  <c r="AW46" i="3"/>
  <c r="BN46" i="3" s="1"/>
  <c r="AW37" i="3"/>
  <c r="BN37" i="3" s="1"/>
  <c r="AW41" i="3"/>
  <c r="BN41" i="3" s="1"/>
  <c r="AW38" i="3"/>
  <c r="BN38" i="3" s="1"/>
  <c r="AN37" i="3"/>
  <c r="BE37" i="3" s="1"/>
  <c r="AN41" i="3"/>
  <c r="BE41" i="3" s="1"/>
  <c r="AN38" i="3"/>
  <c r="BE38" i="3" s="1"/>
  <c r="AN36" i="3"/>
  <c r="BE36" i="3" s="1"/>
  <c r="AN40" i="3"/>
  <c r="BE40" i="3" s="1"/>
  <c r="AK32" i="3"/>
  <c r="BB32" i="3" s="1"/>
  <c r="AQ36" i="3"/>
  <c r="BH36" i="3" s="1"/>
  <c r="AQ37" i="3"/>
  <c r="BH37" i="3" s="1"/>
  <c r="AQ35" i="3"/>
  <c r="BH35" i="3" s="1"/>
  <c r="AW32" i="3"/>
  <c r="BN32" i="3" s="1"/>
  <c r="AW29" i="3"/>
  <c r="BN29" i="3" s="1"/>
  <c r="AW30" i="3"/>
  <c r="BN30" i="3" s="1"/>
  <c r="AW31" i="3"/>
  <c r="BN31" i="3" s="1"/>
  <c r="AN32" i="3"/>
  <c r="BE32" i="3" s="1"/>
  <c r="AN31" i="3"/>
  <c r="BE31" i="3" s="1"/>
  <c r="AN30" i="3"/>
  <c r="BE30" i="3" s="1"/>
  <c r="AN26" i="3"/>
  <c r="BE26" i="3" s="1"/>
  <c r="AN29" i="3"/>
  <c r="BE29" i="3" s="1"/>
  <c r="AY31" i="3"/>
  <c r="BP31" i="3" s="1"/>
  <c r="AY25" i="3"/>
  <c r="BP25" i="3" s="1"/>
  <c r="AO31" i="3"/>
  <c r="BF31" i="3" s="1"/>
  <c r="AO30" i="3"/>
  <c r="BF30" i="3" s="1"/>
  <c r="AW26" i="3"/>
  <c r="BN26" i="3" s="1"/>
  <c r="AN27" i="3"/>
  <c r="BE27" i="3" s="1"/>
  <c r="AQ48" i="3"/>
  <c r="BH48" i="3" s="1"/>
  <c r="AT47" i="3"/>
  <c r="BK47" i="3" s="1"/>
  <c r="AL47" i="3"/>
  <c r="BC47" i="3" s="1"/>
  <c r="AV34" i="3"/>
  <c r="BM34" i="3" s="1"/>
  <c r="AV36" i="3"/>
  <c r="BM36" i="3" s="1"/>
  <c r="AM33" i="3"/>
  <c r="BD33" i="3" s="1"/>
  <c r="AM35" i="3"/>
  <c r="BD35" i="3" s="1"/>
  <c r="AP35" i="3"/>
  <c r="BG35" i="3" s="1"/>
  <c r="AP32" i="3"/>
  <c r="BG32" i="3" s="1"/>
  <c r="AP33" i="3"/>
  <c r="BG33" i="3" s="1"/>
  <c r="AP34" i="3"/>
  <c r="BG34" i="3" s="1"/>
  <c r="AV28" i="3"/>
  <c r="BM28" i="3" s="1"/>
  <c r="AV26" i="3"/>
  <c r="BM26" i="3" s="1"/>
  <c r="AV27" i="3"/>
  <c r="BM27" i="3" s="1"/>
  <c r="AV23" i="3"/>
  <c r="BM23" i="3" s="1"/>
  <c r="AM28" i="3"/>
  <c r="BD28" i="3" s="1"/>
  <c r="AM27" i="3"/>
  <c r="BD27" i="3" s="1"/>
  <c r="AQ19" i="3"/>
  <c r="BH19" i="3" s="1"/>
  <c r="AU43" i="3"/>
  <c r="BL43" i="3" s="1"/>
  <c r="AT34" i="3"/>
  <c r="BK34" i="3" s="1"/>
  <c r="AW33" i="3"/>
  <c r="BN33" i="3" s="1"/>
  <c r="AV32" i="3"/>
  <c r="BM32" i="3" s="1"/>
  <c r="AQ31" i="3"/>
  <c r="BH31" i="3" s="1"/>
  <c r="AQ26" i="3"/>
  <c r="BH26" i="3" s="1"/>
  <c r="AS23" i="3"/>
  <c r="BJ23" i="3" s="1"/>
  <c r="AK21" i="3"/>
  <c r="BB21" i="3" s="1"/>
  <c r="AS21" i="3"/>
  <c r="BJ21" i="3" s="1"/>
  <c r="AQ20" i="3"/>
  <c r="BH20" i="3" s="1"/>
  <c r="AO17" i="3"/>
  <c r="BF17" i="3" s="1"/>
  <c r="AQ16" i="3"/>
  <c r="BH16" i="3" s="1"/>
  <c r="AP31" i="3"/>
  <c r="BG31" i="3" s="1"/>
  <c r="AS30" i="3"/>
  <c r="BJ30" i="3" s="1"/>
  <c r="AK30" i="3"/>
  <c r="BB30" i="3" s="1"/>
  <c r="AS27" i="3"/>
  <c r="BJ27" i="3" s="1"/>
  <c r="AK27" i="3"/>
  <c r="BB27" i="3" s="1"/>
  <c r="AQ27" i="3"/>
  <c r="BH27" i="3" s="1"/>
  <c r="AQ24" i="3"/>
  <c r="BH24" i="3" s="1"/>
  <c r="AY17" i="3"/>
  <c r="BP17" i="3" s="1"/>
  <c r="AY21" i="3"/>
  <c r="BP21" i="3" s="1"/>
  <c r="AY23" i="3"/>
  <c r="BP23" i="3" s="1"/>
  <c r="AO18" i="3"/>
  <c r="BF18" i="3" s="1"/>
  <c r="AO23" i="3"/>
  <c r="BF23" i="3" s="1"/>
  <c r="AQ21" i="3"/>
  <c r="BH21" i="3" s="1"/>
  <c r="AO19" i="3"/>
  <c r="BF19" i="3" s="1"/>
  <c r="AT11" i="3"/>
  <c r="BK11" i="3" s="1"/>
  <c r="AT10" i="3"/>
  <c r="BK10" i="3" s="1"/>
  <c r="AS11" i="3"/>
  <c r="BJ11" i="3" s="1"/>
  <c r="AS10" i="3"/>
  <c r="BJ10" i="3" s="1"/>
  <c r="AU42" i="3"/>
  <c r="BL42" i="3" s="1"/>
  <c r="AS35" i="3"/>
  <c r="BJ35" i="3" s="1"/>
  <c r="AK35" i="3"/>
  <c r="BB35" i="3" s="1"/>
  <c r="AR34" i="3"/>
  <c r="BI34" i="3" s="1"/>
  <c r="AQ30" i="3"/>
  <c r="BH30" i="3" s="1"/>
  <c r="AT29" i="3"/>
  <c r="BK29" i="3" s="1"/>
  <c r="AL29" i="3"/>
  <c r="BC29" i="3" s="1"/>
  <c r="AY27" i="3"/>
  <c r="BP27" i="3" s="1"/>
  <c r="AO27" i="3"/>
  <c r="BF27" i="3" s="1"/>
  <c r="AV20" i="3"/>
  <c r="BM20" i="3" s="1"/>
  <c r="AM20" i="3"/>
  <c r="BD20" i="3" s="1"/>
  <c r="AO21" i="3"/>
  <c r="BF21" i="3" s="1"/>
  <c r="AR33" i="3"/>
  <c r="BI33" i="3" s="1"/>
  <c r="AK28" i="3"/>
  <c r="BB28" i="3" s="1"/>
  <c r="AT33" i="3"/>
  <c r="BK33" i="3" s="1"/>
  <c r="AL33" i="3"/>
  <c r="BC33" i="3" s="1"/>
  <c r="AM30" i="3"/>
  <c r="BD30" i="3" s="1"/>
  <c r="AN23" i="3"/>
  <c r="BE23" i="3" s="1"/>
  <c r="AS29" i="3"/>
  <c r="BJ29" i="3" s="1"/>
  <c r="AK29" i="3"/>
  <c r="BB29" i="3" s="1"/>
  <c r="AW22" i="3"/>
  <c r="BN22" i="3" s="1"/>
  <c r="AV19" i="3"/>
  <c r="BM19" i="3" s="1"/>
  <c r="AY24" i="3"/>
  <c r="BP24" i="3" s="1"/>
  <c r="AO24" i="3"/>
  <c r="BF24" i="3" s="1"/>
  <c r="AP17" i="3"/>
  <c r="BG17" i="3" s="1"/>
  <c r="AY18" i="3"/>
  <c r="BP18" i="3" s="1"/>
  <c r="AQ12" i="3"/>
  <c r="BH12" i="3" s="1"/>
  <c r="AQ13" i="3"/>
  <c r="BH13" i="3" s="1"/>
  <c r="AP12" i="3"/>
  <c r="BG12" i="3" s="1"/>
  <c r="AW34" i="3"/>
  <c r="BN34" i="3" s="1"/>
  <c r="AM34" i="3"/>
  <c r="BD34" i="3" s="1"/>
  <c r="AQ25" i="3"/>
  <c r="BH25" i="3" s="1"/>
  <c r="AY30" i="3"/>
  <c r="BP30" i="3" s="1"/>
  <c r="AO29" i="3"/>
  <c r="BF29" i="3" s="1"/>
  <c r="AY28" i="3"/>
  <c r="BP28" i="3" s="1"/>
  <c r="AO28" i="3"/>
  <c r="BF28" i="3" s="1"/>
  <c r="AM26" i="3"/>
  <c r="BD26" i="3" s="1"/>
  <c r="AM25" i="3"/>
  <c r="BD25" i="3" s="1"/>
  <c r="AP13" i="3"/>
  <c r="BG13" i="3" s="1"/>
  <c r="AP14" i="3"/>
  <c r="BG14" i="3" s="1"/>
  <c r="AP11" i="3"/>
  <c r="BG11" i="3" s="1"/>
  <c r="AO33" i="3"/>
  <c r="BF33" i="3" s="1"/>
  <c r="AY32" i="3"/>
  <c r="BP32" i="3" s="1"/>
  <c r="AO32" i="3"/>
  <c r="BF32" i="3" s="1"/>
  <c r="AP25" i="3"/>
  <c r="BG25" i="3" s="1"/>
  <c r="AQ28" i="3"/>
  <c r="BH28" i="3" s="1"/>
  <c r="AW27" i="3"/>
  <c r="BN27" i="3" s="1"/>
  <c r="AW28" i="3"/>
  <c r="BN28" i="3" s="1"/>
  <c r="AW25" i="3"/>
  <c r="BN25" i="3" s="1"/>
  <c r="AN28" i="3"/>
  <c r="BE28" i="3" s="1"/>
  <c r="AS26" i="3"/>
  <c r="BJ26" i="3" s="1"/>
  <c r="AK26" i="3"/>
  <c r="BB26" i="3" s="1"/>
  <c r="AT25" i="3"/>
  <c r="BK25" i="3" s="1"/>
  <c r="AV24" i="3"/>
  <c r="BM24" i="3" s="1"/>
  <c r="AV21" i="3"/>
  <c r="BM21" i="3" s="1"/>
  <c r="AM19" i="3"/>
  <c r="BD19" i="3" s="1"/>
  <c r="AM24" i="3"/>
  <c r="BD24" i="3" s="1"/>
  <c r="AS19" i="3"/>
  <c r="BJ19" i="3" s="1"/>
  <c r="AQ17" i="3"/>
  <c r="BH17" i="3" s="1"/>
  <c r="AQ18" i="3"/>
  <c r="BH18" i="3" s="1"/>
  <c r="AQ14" i="3"/>
  <c r="BH14" i="3" s="1"/>
  <c r="AQ15" i="3"/>
  <c r="BH15" i="3" s="1"/>
  <c r="AP15" i="3"/>
  <c r="BG15" i="3" s="1"/>
  <c r="AO12" i="3"/>
  <c r="BF12" i="3" s="1"/>
  <c r="AN10" i="3"/>
  <c r="BE10" i="3" s="1"/>
  <c r="Q2" i="3"/>
  <c r="AK23" i="3"/>
  <c r="BB23" i="3" s="1"/>
  <c r="AM22" i="3"/>
  <c r="BD22" i="3" s="1"/>
  <c r="AW21" i="3"/>
  <c r="BN21" i="3" s="1"/>
  <c r="AY20" i="3"/>
  <c r="BP20" i="3" s="1"/>
  <c r="AK19" i="3"/>
  <c r="BB19" i="3" s="1"/>
  <c r="AM18" i="3"/>
  <c r="BD18" i="3" s="1"/>
  <c r="AY11" i="3"/>
  <c r="BP11" i="3" s="1"/>
  <c r="AP10" i="3"/>
  <c r="BG10" i="3" s="1"/>
  <c r="AW10" i="3"/>
  <c r="BN10" i="3" s="1"/>
  <c r="AW24" i="3"/>
  <c r="BN24" i="3" s="1"/>
  <c r="AS22" i="3"/>
  <c r="BJ22" i="3" s="1"/>
  <c r="AK22" i="3"/>
  <c r="BB22" i="3" s="1"/>
  <c r="AM21" i="3"/>
  <c r="BD21" i="3" s="1"/>
  <c r="AW20" i="3"/>
  <c r="BN20" i="3" s="1"/>
  <c r="AY19" i="3"/>
  <c r="BP19" i="3" s="1"/>
  <c r="AM17" i="3"/>
  <c r="BD17" i="3" s="1"/>
  <c r="AO11" i="3"/>
  <c r="BF11" i="3" s="1"/>
  <c r="AV10" i="3"/>
  <c r="BM10" i="3" s="1"/>
  <c r="AL25" i="3"/>
  <c r="BC25" i="3" s="1"/>
  <c r="AN24" i="3"/>
  <c r="BE24" i="3" s="1"/>
  <c r="AP23" i="3"/>
  <c r="BG23" i="3" s="1"/>
  <c r="AR22" i="3"/>
  <c r="BI22" i="3" s="1"/>
  <c r="AT17" i="3"/>
  <c r="BK17" i="3" s="1"/>
  <c r="AV16" i="3"/>
  <c r="BM16" i="3" s="1"/>
  <c r="AW15" i="3"/>
  <c r="BN15" i="3" s="1"/>
  <c r="AW14" i="3"/>
  <c r="BN14" i="3" s="1"/>
  <c r="AW13" i="3"/>
  <c r="BN13" i="3" s="1"/>
  <c r="AO13" i="3"/>
  <c r="BF13" i="3" s="1"/>
  <c r="AN11" i="3"/>
  <c r="BE11" i="3" s="1"/>
  <c r="AW23" i="3"/>
  <c r="BN23" i="3" s="1"/>
  <c r="AY22" i="3"/>
  <c r="BP22" i="3" s="1"/>
  <c r="AV15" i="3"/>
  <c r="BM15" i="3" s="1"/>
  <c r="AV14" i="3"/>
  <c r="BM14" i="3" s="1"/>
  <c r="AN14" i="3"/>
  <c r="BE14" i="3" s="1"/>
  <c r="AN13" i="3"/>
  <c r="BE13" i="3" s="1"/>
  <c r="AS20" i="3"/>
  <c r="BJ20" i="3" s="1"/>
  <c r="AT15" i="3"/>
  <c r="BK15" i="3" s="1"/>
  <c r="AT14" i="3"/>
  <c r="BK14" i="3" s="1"/>
  <c r="W287" i="1" l="1"/>
  <c r="X287" i="1"/>
  <c r="Y287" i="1"/>
  <c r="Z287" i="1"/>
  <c r="AA287" i="1"/>
  <c r="AB287" i="1"/>
  <c r="T287" i="1"/>
  <c r="U287" i="1" s="1"/>
  <c r="R287" i="1"/>
  <c r="Q287" i="1"/>
  <c r="N287" i="1"/>
  <c r="S287" i="1" s="1"/>
  <c r="V287" i="1" s="1"/>
  <c r="I287" i="1"/>
  <c r="P287" i="1" l="1"/>
  <c r="W284" i="1"/>
  <c r="X284" i="1"/>
  <c r="Y284" i="1"/>
  <c r="Z284" i="1"/>
  <c r="AA284" i="1"/>
  <c r="AB284" i="1"/>
  <c r="W285" i="1"/>
  <c r="X285" i="1"/>
  <c r="Y285" i="1"/>
  <c r="Z285" i="1"/>
  <c r="AA286" i="1" s="1"/>
  <c r="AB285" i="1"/>
  <c r="W286" i="1"/>
  <c r="X286" i="1"/>
  <c r="Y286" i="1"/>
  <c r="Z286" i="1"/>
  <c r="AB286" i="1"/>
  <c r="T286" i="1"/>
  <c r="R286" i="1"/>
  <c r="Q286" i="1"/>
  <c r="N286" i="1"/>
  <c r="P286" i="1" s="1"/>
  <c r="I286" i="1"/>
  <c r="T285" i="1"/>
  <c r="R285" i="1"/>
  <c r="Q285" i="1"/>
  <c r="N285" i="1"/>
  <c r="P285" i="1" s="1"/>
  <c r="I285" i="1"/>
  <c r="T284" i="1"/>
  <c r="R284" i="1"/>
  <c r="Q284" i="1"/>
  <c r="P284" i="1"/>
  <c r="N284" i="1"/>
  <c r="I284" i="1"/>
  <c r="T283" i="1"/>
  <c r="R283" i="1"/>
  <c r="Q283" i="1"/>
  <c r="N283" i="1"/>
  <c r="P283" i="1" s="1"/>
  <c r="I283" i="1"/>
  <c r="T282" i="1"/>
  <c r="U282" i="1" s="1"/>
  <c r="S282" i="1"/>
  <c r="V282" i="1" s="1"/>
  <c r="R282" i="1"/>
  <c r="Q282" i="1"/>
  <c r="P282" i="1"/>
  <c r="N282" i="1"/>
  <c r="I282" i="1"/>
  <c r="T281" i="1"/>
  <c r="U281" i="1" s="1"/>
  <c r="S281" i="1"/>
  <c r="V281" i="1" s="1"/>
  <c r="R281" i="1"/>
  <c r="Q281" i="1"/>
  <c r="P281" i="1"/>
  <c r="N281" i="1"/>
  <c r="I281" i="1"/>
  <c r="T280" i="1"/>
  <c r="R280" i="1"/>
  <c r="Q280" i="1"/>
  <c r="N280" i="1"/>
  <c r="S286" i="1" s="1"/>
  <c r="V286" i="1" s="1"/>
  <c r="I280" i="1"/>
  <c r="V279" i="1"/>
  <c r="U279" i="1"/>
  <c r="T279" i="1"/>
  <c r="S279" i="1"/>
  <c r="R279" i="1"/>
  <c r="Q279" i="1"/>
  <c r="N279" i="1"/>
  <c r="S280" i="1" s="1"/>
  <c r="V280" i="1" s="1"/>
  <c r="I279" i="1"/>
  <c r="AA285" i="1" l="1"/>
  <c r="U280" i="1"/>
  <c r="U286" i="1"/>
  <c r="P279" i="1"/>
  <c r="S284" i="1"/>
  <c r="V284" i="1" s="1"/>
  <c r="P280" i="1"/>
  <c r="S285" i="1"/>
  <c r="V285" i="1" s="1"/>
  <c r="S283" i="1"/>
  <c r="V283" i="1" s="1"/>
  <c r="U283" i="1" l="1"/>
  <c r="U284" i="1"/>
  <c r="U285" i="1"/>
  <c r="C282" i="1" l="1"/>
  <c r="D282" i="1"/>
  <c r="C283" i="1"/>
  <c r="D283" i="1"/>
  <c r="C284" i="1"/>
  <c r="D284" i="1"/>
  <c r="C285" i="1"/>
  <c r="D285" i="1"/>
  <c r="D35" i="1" l="1"/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11" i="1"/>
  <c r="I278" i="1" l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W283" i="1"/>
  <c r="X283" i="1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6" i="1"/>
  <c r="W7" i="1"/>
  <c r="W8" i="1"/>
  <c r="W9" i="1"/>
  <c r="W5" i="1"/>
  <c r="W10" i="1"/>
  <c r="W1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7" i="1"/>
  <c r="Z283" i="1" l="1"/>
  <c r="Z282" i="1"/>
  <c r="X282" i="1"/>
  <c r="Z281" i="1"/>
  <c r="X281" i="1"/>
  <c r="C281" i="1"/>
  <c r="X280" i="1"/>
  <c r="C280" i="1"/>
  <c r="X279" i="1"/>
  <c r="C279" i="1"/>
  <c r="Z278" i="1"/>
  <c r="T278" i="1"/>
  <c r="R278" i="1"/>
  <c r="Q278" i="1"/>
  <c r="P278" i="1"/>
  <c r="X278" i="1"/>
  <c r="C278" i="1"/>
  <c r="T277" i="1"/>
  <c r="R277" i="1"/>
  <c r="Q277" i="1"/>
  <c r="N277" i="1"/>
  <c r="Z277" i="1" s="1"/>
  <c r="X277" i="1"/>
  <c r="C277" i="1"/>
  <c r="T276" i="1"/>
  <c r="R276" i="1"/>
  <c r="Q276" i="1"/>
  <c r="N276" i="1"/>
  <c r="X276" i="1"/>
  <c r="C276" i="1"/>
  <c r="T275" i="1"/>
  <c r="R275" i="1"/>
  <c r="Q275" i="1"/>
  <c r="N275" i="1"/>
  <c r="X275" i="1"/>
  <c r="C275" i="1"/>
  <c r="T274" i="1"/>
  <c r="R274" i="1"/>
  <c r="Q274" i="1"/>
  <c r="N274" i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Z271" i="1" s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Z265" i="1" s="1"/>
  <c r="X265" i="1"/>
  <c r="C265" i="1"/>
  <c r="T264" i="1"/>
  <c r="R264" i="1"/>
  <c r="Q264" i="1"/>
  <c r="N264" i="1"/>
  <c r="X264" i="1"/>
  <c r="C264" i="1"/>
  <c r="T263" i="1"/>
  <c r="R263" i="1"/>
  <c r="Q263" i="1"/>
  <c r="N263" i="1"/>
  <c r="Z263" i="1" s="1"/>
  <c r="X263" i="1"/>
  <c r="C263" i="1"/>
  <c r="T262" i="1"/>
  <c r="R262" i="1"/>
  <c r="Q262" i="1"/>
  <c r="N262" i="1"/>
  <c r="X262" i="1"/>
  <c r="C262" i="1"/>
  <c r="T261" i="1"/>
  <c r="R261" i="1"/>
  <c r="Q261" i="1"/>
  <c r="N261" i="1"/>
  <c r="Z261" i="1" s="1"/>
  <c r="X261" i="1"/>
  <c r="C261" i="1"/>
  <c r="T260" i="1"/>
  <c r="R260" i="1"/>
  <c r="Q260" i="1"/>
  <c r="N260" i="1"/>
  <c r="X260" i="1"/>
  <c r="C260" i="1"/>
  <c r="T259" i="1"/>
  <c r="R259" i="1"/>
  <c r="Q259" i="1"/>
  <c r="N259" i="1"/>
  <c r="X259" i="1"/>
  <c r="C259" i="1"/>
  <c r="T258" i="1"/>
  <c r="R258" i="1"/>
  <c r="Q258" i="1"/>
  <c r="N258" i="1"/>
  <c r="X258" i="1"/>
  <c r="C258" i="1"/>
  <c r="T257" i="1"/>
  <c r="R257" i="1"/>
  <c r="Q257" i="1"/>
  <c r="N257" i="1"/>
  <c r="Z257" i="1" s="1"/>
  <c r="X257" i="1"/>
  <c r="C257" i="1"/>
  <c r="T256" i="1"/>
  <c r="R256" i="1"/>
  <c r="Q256" i="1"/>
  <c r="N256" i="1"/>
  <c r="X256" i="1"/>
  <c r="C256" i="1"/>
  <c r="T255" i="1"/>
  <c r="R255" i="1"/>
  <c r="Q255" i="1"/>
  <c r="N255" i="1"/>
  <c r="Z255" i="1" s="1"/>
  <c r="X255" i="1"/>
  <c r="C255" i="1"/>
  <c r="T254" i="1"/>
  <c r="R254" i="1"/>
  <c r="Q254" i="1"/>
  <c r="N254" i="1"/>
  <c r="X254" i="1"/>
  <c r="C254" i="1"/>
  <c r="T253" i="1"/>
  <c r="R253" i="1"/>
  <c r="Q253" i="1"/>
  <c r="N253" i="1"/>
  <c r="X253" i="1"/>
  <c r="C253" i="1"/>
  <c r="T252" i="1"/>
  <c r="R252" i="1"/>
  <c r="Q252" i="1"/>
  <c r="N252" i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Z249" i="1" s="1"/>
  <c r="X249" i="1"/>
  <c r="C249" i="1"/>
  <c r="T248" i="1"/>
  <c r="R248" i="1"/>
  <c r="Q248" i="1"/>
  <c r="N248" i="1"/>
  <c r="X248" i="1"/>
  <c r="C248" i="1"/>
  <c r="Z247" i="1"/>
  <c r="T247" i="1"/>
  <c r="R247" i="1"/>
  <c r="Q247" i="1"/>
  <c r="N247" i="1"/>
  <c r="X247" i="1"/>
  <c r="C247" i="1"/>
  <c r="R246" i="1"/>
  <c r="Q246" i="1"/>
  <c r="N246" i="1"/>
  <c r="X246" i="1"/>
  <c r="C246" i="1"/>
  <c r="R245" i="1"/>
  <c r="Q245" i="1"/>
  <c r="N245" i="1"/>
  <c r="X245" i="1"/>
  <c r="C245" i="1"/>
  <c r="R244" i="1"/>
  <c r="Q244" i="1"/>
  <c r="N244" i="1"/>
  <c r="X244" i="1"/>
  <c r="C244" i="1"/>
  <c r="R243" i="1"/>
  <c r="Q243" i="1"/>
  <c r="N243" i="1"/>
  <c r="Z243" i="1" s="1"/>
  <c r="X243" i="1"/>
  <c r="C243" i="1"/>
  <c r="R242" i="1"/>
  <c r="Q242" i="1"/>
  <c r="N242" i="1"/>
  <c r="X242" i="1"/>
  <c r="C242" i="1"/>
  <c r="R241" i="1"/>
  <c r="Q241" i="1"/>
  <c r="N241" i="1"/>
  <c r="P241" i="1" s="1"/>
  <c r="X241" i="1"/>
  <c r="C241" i="1"/>
  <c r="R240" i="1"/>
  <c r="Q240" i="1"/>
  <c r="O240" i="1"/>
  <c r="T244" i="1" s="1"/>
  <c r="N240" i="1"/>
  <c r="X240" i="1"/>
  <c r="C240" i="1"/>
  <c r="T239" i="1"/>
  <c r="R239" i="1"/>
  <c r="Q239" i="1"/>
  <c r="N239" i="1"/>
  <c r="Z239" i="1" s="1"/>
  <c r="X239" i="1"/>
  <c r="C239" i="1"/>
  <c r="T238" i="1"/>
  <c r="R238" i="1"/>
  <c r="Q238" i="1"/>
  <c r="N238" i="1"/>
  <c r="X238" i="1"/>
  <c r="C238" i="1"/>
  <c r="T237" i="1"/>
  <c r="R237" i="1"/>
  <c r="Q237" i="1"/>
  <c r="N237" i="1"/>
  <c r="X237" i="1"/>
  <c r="C237" i="1"/>
  <c r="T236" i="1"/>
  <c r="R236" i="1"/>
  <c r="Q236" i="1"/>
  <c r="N236" i="1"/>
  <c r="X236" i="1"/>
  <c r="C236" i="1"/>
  <c r="T235" i="1"/>
  <c r="R235" i="1"/>
  <c r="Q235" i="1"/>
  <c r="N235" i="1"/>
  <c r="Z235" i="1" s="1"/>
  <c r="X235" i="1"/>
  <c r="C235" i="1"/>
  <c r="T234" i="1"/>
  <c r="R234" i="1"/>
  <c r="Q234" i="1"/>
  <c r="N234" i="1"/>
  <c r="X234" i="1"/>
  <c r="C234" i="1"/>
  <c r="T233" i="1"/>
  <c r="R233" i="1"/>
  <c r="Q233" i="1"/>
  <c r="N233" i="1"/>
  <c r="Z233" i="1" s="1"/>
  <c r="X233" i="1"/>
  <c r="C233" i="1"/>
  <c r="T232" i="1"/>
  <c r="R232" i="1"/>
  <c r="Q232" i="1"/>
  <c r="N232" i="1"/>
  <c r="X232" i="1"/>
  <c r="C232" i="1"/>
  <c r="T231" i="1"/>
  <c r="R231" i="1"/>
  <c r="Q231" i="1"/>
  <c r="N231" i="1"/>
  <c r="Z231" i="1" s="1"/>
  <c r="X231" i="1"/>
  <c r="C231" i="1"/>
  <c r="T230" i="1"/>
  <c r="R230" i="1"/>
  <c r="Q230" i="1"/>
  <c r="N230" i="1"/>
  <c r="X230" i="1"/>
  <c r="C230" i="1"/>
  <c r="T229" i="1"/>
  <c r="R229" i="1"/>
  <c r="Q229" i="1"/>
  <c r="N229" i="1"/>
  <c r="Z229" i="1" s="1"/>
  <c r="X229" i="1"/>
  <c r="C229" i="1"/>
  <c r="T228" i="1"/>
  <c r="R228" i="1"/>
  <c r="Q228" i="1"/>
  <c r="N228" i="1"/>
  <c r="X228" i="1"/>
  <c r="C228" i="1"/>
  <c r="T227" i="1"/>
  <c r="R227" i="1"/>
  <c r="Q227" i="1"/>
  <c r="N227" i="1"/>
  <c r="X227" i="1"/>
  <c r="C227" i="1"/>
  <c r="T226" i="1"/>
  <c r="R226" i="1"/>
  <c r="Q226" i="1"/>
  <c r="N226" i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Z223" i="1" s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Z195" i="1" s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R179" i="1"/>
  <c r="Q179" i="1"/>
  <c r="N179" i="1"/>
  <c r="X179" i="1"/>
  <c r="C179" i="1"/>
  <c r="R178" i="1"/>
  <c r="Q178" i="1"/>
  <c r="N178" i="1"/>
  <c r="X178" i="1"/>
  <c r="C178" i="1"/>
  <c r="R177" i="1"/>
  <c r="Q177" i="1"/>
  <c r="N177" i="1"/>
  <c r="P177" i="1" s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Z171" i="1" s="1"/>
  <c r="X171" i="1"/>
  <c r="C171" i="1"/>
  <c r="R170" i="1"/>
  <c r="Q170" i="1"/>
  <c r="N170" i="1"/>
  <c r="X170" i="1"/>
  <c r="C170" i="1"/>
  <c r="R169" i="1"/>
  <c r="Q169" i="1"/>
  <c r="N169" i="1"/>
  <c r="Z169" i="1" s="1"/>
  <c r="X169" i="1"/>
  <c r="C169" i="1"/>
  <c r="R168" i="1"/>
  <c r="Q168" i="1"/>
  <c r="N168" i="1"/>
  <c r="X168" i="1"/>
  <c r="C168" i="1"/>
  <c r="R167" i="1"/>
  <c r="Q167" i="1"/>
  <c r="N167" i="1"/>
  <c r="X167" i="1"/>
  <c r="C167" i="1"/>
  <c r="R166" i="1"/>
  <c r="Q166" i="1"/>
  <c r="N166" i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Z163" i="1" s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Z152" i="1" s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X149" i="1"/>
  <c r="C149" i="1"/>
  <c r="R148" i="1"/>
  <c r="Q148" i="1"/>
  <c r="N148" i="1"/>
  <c r="X148" i="1"/>
  <c r="C148" i="1"/>
  <c r="R147" i="1"/>
  <c r="Q147" i="1"/>
  <c r="N147" i="1"/>
  <c r="Z147" i="1" s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X141" i="1"/>
  <c r="C141" i="1"/>
  <c r="R140" i="1"/>
  <c r="Q140" i="1"/>
  <c r="N140" i="1"/>
  <c r="Z140" i="1" s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X137" i="1"/>
  <c r="C137" i="1"/>
  <c r="R136" i="1"/>
  <c r="Q136" i="1"/>
  <c r="N136" i="1"/>
  <c r="Z136" i="1" s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X133" i="1"/>
  <c r="C133" i="1"/>
  <c r="R132" i="1"/>
  <c r="Q132" i="1"/>
  <c r="N132" i="1"/>
  <c r="Z132" i="1" s="1"/>
  <c r="X132" i="1"/>
  <c r="C132" i="1"/>
  <c r="R131" i="1"/>
  <c r="Q131" i="1"/>
  <c r="N131" i="1"/>
  <c r="Z131" i="1" s="1"/>
  <c r="X131" i="1"/>
  <c r="C131" i="1"/>
  <c r="R130" i="1"/>
  <c r="Q130" i="1"/>
  <c r="N130" i="1"/>
  <c r="X130" i="1"/>
  <c r="C130" i="1"/>
  <c r="R129" i="1"/>
  <c r="Q129" i="1"/>
  <c r="N129" i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Z124" i="1" s="1"/>
  <c r="X124" i="1"/>
  <c r="C124" i="1"/>
  <c r="R123" i="1"/>
  <c r="Q123" i="1"/>
  <c r="N123" i="1"/>
  <c r="M123" i="1"/>
  <c r="X123" i="1"/>
  <c r="C123" i="1"/>
  <c r="R122" i="1"/>
  <c r="Q122" i="1"/>
  <c r="N122" i="1"/>
  <c r="X122" i="1"/>
  <c r="C122" i="1"/>
  <c r="R121" i="1"/>
  <c r="Q121" i="1"/>
  <c r="N121" i="1"/>
  <c r="X121" i="1"/>
  <c r="C121" i="1"/>
  <c r="R120" i="1"/>
  <c r="Q120" i="1"/>
  <c r="N120" i="1"/>
  <c r="Z120" i="1" s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X117" i="1"/>
  <c r="C117" i="1"/>
  <c r="R116" i="1"/>
  <c r="Q116" i="1"/>
  <c r="N116" i="1"/>
  <c r="X116" i="1"/>
  <c r="C116" i="1"/>
  <c r="R115" i="1"/>
  <c r="Q115" i="1"/>
  <c r="N115" i="1"/>
  <c r="Z115" i="1" s="1"/>
  <c r="X115" i="1"/>
  <c r="C115" i="1"/>
  <c r="R114" i="1"/>
  <c r="Q114" i="1"/>
  <c r="N114" i="1"/>
  <c r="X114" i="1"/>
  <c r="C114" i="1"/>
  <c r="R113" i="1"/>
  <c r="Q113" i="1"/>
  <c r="N113" i="1"/>
  <c r="Z113" i="1" s="1"/>
  <c r="X113" i="1"/>
  <c r="C113" i="1"/>
  <c r="R112" i="1"/>
  <c r="Q112" i="1"/>
  <c r="N112" i="1"/>
  <c r="X112" i="1"/>
  <c r="C112" i="1"/>
  <c r="Z111" i="1"/>
  <c r="R111" i="1"/>
  <c r="Q111" i="1"/>
  <c r="N111" i="1"/>
  <c r="X111" i="1"/>
  <c r="C111" i="1"/>
  <c r="R110" i="1"/>
  <c r="Q110" i="1"/>
  <c r="N110" i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R105" i="1"/>
  <c r="Q105" i="1"/>
  <c r="N105" i="1"/>
  <c r="X105" i="1"/>
  <c r="C105" i="1"/>
  <c r="R104" i="1"/>
  <c r="Q104" i="1"/>
  <c r="N104" i="1"/>
  <c r="Z104" i="1" s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X101" i="1"/>
  <c r="C101" i="1"/>
  <c r="R100" i="1"/>
  <c r="Q100" i="1"/>
  <c r="N100" i="1"/>
  <c r="Z100" i="1" s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X97" i="1"/>
  <c r="C97" i="1"/>
  <c r="R96" i="1"/>
  <c r="Q96" i="1"/>
  <c r="N96" i="1"/>
  <c r="Z96" i="1" s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X93" i="1"/>
  <c r="C93" i="1"/>
  <c r="R92" i="1"/>
  <c r="Q92" i="1"/>
  <c r="N92" i="1"/>
  <c r="Z92" i="1" s="1"/>
  <c r="X92" i="1"/>
  <c r="C92" i="1"/>
  <c r="Z91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X89" i="1"/>
  <c r="C89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Z84" i="1" s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X81" i="1"/>
  <c r="C81" i="1"/>
  <c r="Z80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Z72" i="1" s="1"/>
  <c r="X72" i="1"/>
  <c r="C72" i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X69" i="1"/>
  <c r="C69" i="1"/>
  <c r="R68" i="1"/>
  <c r="Q68" i="1"/>
  <c r="N68" i="1"/>
  <c r="Z68" i="1" s="1"/>
  <c r="X68" i="1"/>
  <c r="C68" i="1"/>
  <c r="R67" i="1"/>
  <c r="Q67" i="1"/>
  <c r="N67" i="1"/>
  <c r="Z67" i="1" s="1"/>
  <c r="X67" i="1"/>
  <c r="C67" i="1"/>
  <c r="R66" i="1"/>
  <c r="Q66" i="1"/>
  <c r="N66" i="1"/>
  <c r="X66" i="1"/>
  <c r="C66" i="1"/>
  <c r="R65" i="1"/>
  <c r="Q65" i="1"/>
  <c r="N65" i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X61" i="1"/>
  <c r="C61" i="1"/>
  <c r="R60" i="1"/>
  <c r="Q60" i="1"/>
  <c r="N60" i="1"/>
  <c r="Z60" i="1" s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Z52" i="1" s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X46" i="1"/>
  <c r="C46" i="1"/>
  <c r="R45" i="1"/>
  <c r="Q45" i="1"/>
  <c r="N45" i="1"/>
  <c r="X45" i="1"/>
  <c r="C45" i="1"/>
  <c r="R44" i="1"/>
  <c r="Q44" i="1"/>
  <c r="N44" i="1"/>
  <c r="Z44" i="1" s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X38" i="1"/>
  <c r="C38" i="1"/>
  <c r="R37" i="1"/>
  <c r="Q37" i="1"/>
  <c r="N37" i="1"/>
  <c r="X37" i="1"/>
  <c r="C37" i="1"/>
  <c r="R36" i="1"/>
  <c r="Q36" i="1"/>
  <c r="N36" i="1"/>
  <c r="Z36" i="1" s="1"/>
  <c r="X36" i="1"/>
  <c r="C36" i="1"/>
  <c r="R35" i="1"/>
  <c r="Q35" i="1"/>
  <c r="N35" i="1"/>
  <c r="Z35" i="1" s="1"/>
  <c r="X35" i="1"/>
  <c r="C35" i="1"/>
  <c r="Z34" i="1"/>
  <c r="X34" i="1"/>
  <c r="C34" i="1"/>
  <c r="D34" i="1" s="1"/>
  <c r="Z33" i="1"/>
  <c r="X33" i="1"/>
  <c r="D33" i="1"/>
  <c r="Z32" i="1"/>
  <c r="X32" i="1"/>
  <c r="D32" i="1"/>
  <c r="Z31" i="1"/>
  <c r="X31" i="1"/>
  <c r="D31" i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Z9" i="1"/>
  <c r="X9" i="1"/>
  <c r="Z8" i="1"/>
  <c r="X8" i="1"/>
  <c r="Z7" i="1"/>
  <c r="X7" i="1"/>
  <c r="Z6" i="1"/>
  <c r="X6" i="1"/>
  <c r="D81" i="1" l="1"/>
  <c r="D164" i="1"/>
  <c r="S238" i="1"/>
  <c r="V238" i="1" s="1"/>
  <c r="D78" i="1"/>
  <c r="D123" i="1"/>
  <c r="D75" i="1"/>
  <c r="S81" i="1"/>
  <c r="V81" i="1" s="1"/>
  <c r="D83" i="1"/>
  <c r="Y174" i="1"/>
  <c r="Z279" i="1"/>
  <c r="Y76" i="1"/>
  <c r="S121" i="1"/>
  <c r="V121" i="1" s="1"/>
  <c r="S153" i="1"/>
  <c r="V153" i="1" s="1"/>
  <c r="Y165" i="1"/>
  <c r="T243" i="1"/>
  <c r="Y162" i="1"/>
  <c r="D235" i="1"/>
  <c r="D63" i="1"/>
  <c r="Y105" i="1"/>
  <c r="Y145" i="1"/>
  <c r="Y148" i="1"/>
  <c r="D230" i="1"/>
  <c r="S278" i="1"/>
  <c r="V278" i="1" s="1"/>
  <c r="Y85" i="1"/>
  <c r="AA33" i="1"/>
  <c r="D141" i="1"/>
  <c r="D205" i="1"/>
  <c r="Y226" i="1"/>
  <c r="D229" i="1"/>
  <c r="Y67" i="1"/>
  <c r="Y82" i="1"/>
  <c r="Y133" i="1"/>
  <c r="Y136" i="1"/>
  <c r="D144" i="1"/>
  <c r="Y168" i="1"/>
  <c r="Y185" i="1"/>
  <c r="P195" i="1"/>
  <c r="P235" i="1"/>
  <c r="D265" i="1"/>
  <c r="Y96" i="1"/>
  <c r="D138" i="1"/>
  <c r="Y188" i="1"/>
  <c r="Y192" i="1"/>
  <c r="Y196" i="1"/>
  <c r="Y200" i="1"/>
  <c r="D215" i="1"/>
  <c r="Y221" i="1"/>
  <c r="D224" i="1"/>
  <c r="D233" i="1"/>
  <c r="Y234" i="1"/>
  <c r="AA23" i="1"/>
  <c r="D101" i="1"/>
  <c r="S113" i="1"/>
  <c r="V113" i="1" s="1"/>
  <c r="D147" i="1"/>
  <c r="Z148" i="1"/>
  <c r="Y156" i="1"/>
  <c r="P223" i="1"/>
  <c r="P233" i="1"/>
  <c r="D92" i="1"/>
  <c r="Y125" i="1"/>
  <c r="D207" i="1"/>
  <c r="D219" i="1"/>
  <c r="D227" i="1"/>
  <c r="Y233" i="1"/>
  <c r="D239" i="1"/>
  <c r="P277" i="1"/>
  <c r="Y57" i="1"/>
  <c r="Y60" i="1"/>
  <c r="D121" i="1"/>
  <c r="Y122" i="1"/>
  <c r="D258" i="1"/>
  <c r="D281" i="1"/>
  <c r="Y54" i="1"/>
  <c r="Y51" i="1"/>
  <c r="Z75" i="1"/>
  <c r="Y89" i="1"/>
  <c r="Y112" i="1"/>
  <c r="Z107" i="1"/>
  <c r="D210" i="1"/>
  <c r="Z273" i="1"/>
  <c r="D41" i="1"/>
  <c r="D114" i="1"/>
  <c r="Y115" i="1"/>
  <c r="Y118" i="1"/>
  <c r="D171" i="1"/>
  <c r="D266" i="1"/>
  <c r="Y281" i="1"/>
  <c r="D44" i="1"/>
  <c r="S275" i="1"/>
  <c r="V275" i="1" s="1"/>
  <c r="Y275" i="1"/>
  <c r="Z242" i="1"/>
  <c r="Y248" i="1"/>
  <c r="Z254" i="1"/>
  <c r="Y260" i="1"/>
  <c r="Z262" i="1"/>
  <c r="Y268" i="1"/>
  <c r="D52" i="1"/>
  <c r="Y99" i="1"/>
  <c r="Z105" i="1"/>
  <c r="Y111" i="1"/>
  <c r="Y152" i="1"/>
  <c r="Z209" i="1"/>
  <c r="Y215" i="1"/>
  <c r="S231" i="1"/>
  <c r="V231" i="1" s="1"/>
  <c r="Y231" i="1"/>
  <c r="P227" i="1"/>
  <c r="Z246" i="1"/>
  <c r="Y252" i="1"/>
  <c r="P269" i="1"/>
  <c r="AA28" i="1"/>
  <c r="S44" i="1"/>
  <c r="V44" i="1" s="1"/>
  <c r="Y44" i="1"/>
  <c r="S47" i="1"/>
  <c r="V47" i="1" s="1"/>
  <c r="Y47" i="1"/>
  <c r="D62" i="1"/>
  <c r="Z57" i="1"/>
  <c r="Y63" i="1"/>
  <c r="Y66" i="1"/>
  <c r="Y69" i="1"/>
  <c r="D84" i="1"/>
  <c r="Z89" i="1"/>
  <c r="Y95" i="1"/>
  <c r="Z123" i="1"/>
  <c r="Y129" i="1"/>
  <c r="Y158" i="1"/>
  <c r="D167" i="1"/>
  <c r="Y171" i="1"/>
  <c r="D173" i="1"/>
  <c r="S169" i="1"/>
  <c r="V169" i="1" s="1"/>
  <c r="S196" i="1"/>
  <c r="V196" i="1" s="1"/>
  <c r="D204" i="1"/>
  <c r="Y205" i="1"/>
  <c r="D203" i="1"/>
  <c r="Y210" i="1"/>
  <c r="D213" i="1"/>
  <c r="D218" i="1"/>
  <c r="Z213" i="1"/>
  <c r="Y219" i="1"/>
  <c r="Z218" i="1"/>
  <c r="Y224" i="1"/>
  <c r="Y225" i="1"/>
  <c r="D228" i="1"/>
  <c r="P225" i="1"/>
  <c r="D240" i="1"/>
  <c r="D242" i="1"/>
  <c r="Y243" i="1"/>
  <c r="Y244" i="1"/>
  <c r="Y245" i="1"/>
  <c r="S251" i="1"/>
  <c r="V251" i="1" s="1"/>
  <c r="Y251" i="1"/>
  <c r="Y257" i="1"/>
  <c r="Y258" i="1"/>
  <c r="D263" i="1"/>
  <c r="D264" i="1"/>
  <c r="Y265" i="1"/>
  <c r="Y266" i="1"/>
  <c r="Y273" i="1"/>
  <c r="Y274" i="1"/>
  <c r="D280" i="1"/>
  <c r="Y282" i="1"/>
  <c r="Z153" i="1"/>
  <c r="Y159" i="1"/>
  <c r="Z214" i="1"/>
  <c r="Y220" i="1"/>
  <c r="D257" i="1"/>
  <c r="AA36" i="1"/>
  <c r="Y108" i="1"/>
  <c r="Y139" i="1"/>
  <c r="Y179" i="1"/>
  <c r="D181" i="1"/>
  <c r="Y206" i="1"/>
  <c r="D214" i="1"/>
  <c r="S247" i="1"/>
  <c r="V247" i="1" s="1"/>
  <c r="Y247" i="1"/>
  <c r="AA26" i="1"/>
  <c r="AA35" i="1"/>
  <c r="D46" i="1"/>
  <c r="Y50" i="1"/>
  <c r="D64" i="1"/>
  <c r="Y72" i="1"/>
  <c r="Y78" i="1"/>
  <c r="Y92" i="1"/>
  <c r="AA29" i="1"/>
  <c r="AA31" i="1"/>
  <c r="D39" i="1"/>
  <c r="D43" i="1"/>
  <c r="Z45" i="1"/>
  <c r="Y53" i="1"/>
  <c r="Z50" i="1"/>
  <c r="Y56" i="1"/>
  <c r="D74" i="1"/>
  <c r="Y75" i="1"/>
  <c r="D77" i="1"/>
  <c r="Y81" i="1"/>
  <c r="Y88" i="1"/>
  <c r="D97" i="1"/>
  <c r="Y98" i="1"/>
  <c r="Y101" i="1"/>
  <c r="Y104" i="1"/>
  <c r="Z99" i="1"/>
  <c r="S110" i="1"/>
  <c r="V110" i="1" s="1"/>
  <c r="Y110" i="1"/>
  <c r="D113" i="1"/>
  <c r="Y114" i="1"/>
  <c r="Y117" i="1"/>
  <c r="Y121" i="1"/>
  <c r="S126" i="1"/>
  <c r="V126" i="1" s="1"/>
  <c r="Y128" i="1"/>
  <c r="Z126" i="1"/>
  <c r="Y132" i="1"/>
  <c r="D134" i="1"/>
  <c r="Y135" i="1"/>
  <c r="Y138" i="1"/>
  <c r="Y141" i="1"/>
  <c r="Y144" i="1"/>
  <c r="Z139" i="1"/>
  <c r="Z145" i="1"/>
  <c r="Y151" i="1"/>
  <c r="Y155" i="1"/>
  <c r="Y161" i="1"/>
  <c r="Y178" i="1"/>
  <c r="Y181" i="1"/>
  <c r="P178" i="1"/>
  <c r="Y184" i="1"/>
  <c r="D186" i="1"/>
  <c r="Y187" i="1"/>
  <c r="Y191" i="1"/>
  <c r="Y195" i="1"/>
  <c r="S199" i="1"/>
  <c r="V199" i="1" s="1"/>
  <c r="Y199" i="1"/>
  <c r="P199" i="1"/>
  <c r="D208" i="1"/>
  <c r="Y214" i="1"/>
  <c r="D217" i="1"/>
  <c r="S214" i="1"/>
  <c r="V214" i="1" s="1"/>
  <c r="Y229" i="1"/>
  <c r="Y230" i="1"/>
  <c r="D237" i="1"/>
  <c r="P237" i="1"/>
  <c r="P239" i="1"/>
  <c r="Y246" i="1"/>
  <c r="D249" i="1"/>
  <c r="D250" i="1"/>
  <c r="P245" i="1"/>
  <c r="P251" i="1"/>
  <c r="P259" i="1"/>
  <c r="P267" i="1"/>
  <c r="P275" i="1"/>
  <c r="Z42" i="1"/>
  <c r="Y48" i="1"/>
  <c r="Z73" i="1"/>
  <c r="Y79" i="1"/>
  <c r="S102" i="1"/>
  <c r="V102" i="1" s="1"/>
  <c r="Y102" i="1"/>
  <c r="P176" i="1"/>
  <c r="Y182" i="1"/>
  <c r="Z205" i="1"/>
  <c r="Y211" i="1"/>
  <c r="S259" i="1"/>
  <c r="V259" i="1" s="1"/>
  <c r="Y259" i="1"/>
  <c r="D98" i="1"/>
  <c r="D209" i="1"/>
  <c r="D223" i="1"/>
  <c r="Z226" i="1"/>
  <c r="Y232" i="1"/>
  <c r="S230" i="1"/>
  <c r="V230" i="1" s="1"/>
  <c r="D241" i="1"/>
  <c r="P253" i="1"/>
  <c r="P261" i="1"/>
  <c r="AA24" i="1"/>
  <c r="Y46" i="1"/>
  <c r="D58" i="1"/>
  <c r="Y59" i="1"/>
  <c r="Y62" i="1"/>
  <c r="Y65" i="1"/>
  <c r="Z76" i="1"/>
  <c r="Y84" i="1"/>
  <c r="Z83" i="1"/>
  <c r="Y94" i="1"/>
  <c r="D100" i="1"/>
  <c r="D103" i="1"/>
  <c r="Y107" i="1"/>
  <c r="D109" i="1"/>
  <c r="S105" i="1"/>
  <c r="V105" i="1" s="1"/>
  <c r="Z112" i="1"/>
  <c r="Z116" i="1"/>
  <c r="Y124" i="1"/>
  <c r="Z119" i="1"/>
  <c r="D140" i="1"/>
  <c r="D143" i="1"/>
  <c r="Y147" i="1"/>
  <c r="Z156" i="1"/>
  <c r="Y164" i="1"/>
  <c r="D166" i="1"/>
  <c r="Z161" i="1"/>
  <c r="Y167" i="1"/>
  <c r="Y170" i="1"/>
  <c r="Y173" i="1"/>
  <c r="Z168" i="1"/>
  <c r="D180" i="1"/>
  <c r="Y204" i="1"/>
  <c r="Y209" i="1"/>
  <c r="D212" i="1"/>
  <c r="D211" i="1"/>
  <c r="Y218" i="1"/>
  <c r="D222" i="1"/>
  <c r="Z217" i="1"/>
  <c r="Y223" i="1"/>
  <c r="Z222" i="1"/>
  <c r="Y228" i="1"/>
  <c r="D236" i="1"/>
  <c r="D231" i="1"/>
  <c r="D238" i="1"/>
  <c r="S239" i="1"/>
  <c r="V239" i="1" s="1"/>
  <c r="Y239" i="1"/>
  <c r="Y240" i="1"/>
  <c r="Y241" i="1"/>
  <c r="Y242" i="1"/>
  <c r="S255" i="1"/>
  <c r="V255" i="1" s="1"/>
  <c r="Y255" i="1"/>
  <c r="Z250" i="1"/>
  <c r="Y256" i="1"/>
  <c r="S263" i="1"/>
  <c r="V263" i="1" s="1"/>
  <c r="Y263" i="1"/>
  <c r="Z258" i="1"/>
  <c r="Y264" i="1"/>
  <c r="S271" i="1"/>
  <c r="V271" i="1" s="1"/>
  <c r="Y271" i="1"/>
  <c r="Z266" i="1"/>
  <c r="Y272" i="1"/>
  <c r="D277" i="1"/>
  <c r="D278" i="1"/>
  <c r="Y279" i="1"/>
  <c r="Z274" i="1"/>
  <c r="Y280" i="1"/>
  <c r="Y249" i="1"/>
  <c r="Y250" i="1"/>
  <c r="P249" i="1"/>
  <c r="Z253" i="1"/>
  <c r="P257" i="1"/>
  <c r="P265" i="1"/>
  <c r="Z269" i="1"/>
  <c r="P273" i="1"/>
  <c r="S142" i="1"/>
  <c r="V142" i="1" s="1"/>
  <c r="Y142" i="1"/>
  <c r="Z270" i="1"/>
  <c r="Y276" i="1"/>
  <c r="Y35" i="1"/>
  <c r="Y36" i="1"/>
  <c r="Y37" i="1"/>
  <c r="Y38" i="1"/>
  <c r="Y39" i="1"/>
  <c r="Y40" i="1"/>
  <c r="Y41" i="1"/>
  <c r="AA32" i="1"/>
  <c r="D42" i="1"/>
  <c r="Y49" i="1"/>
  <c r="Y55" i="1"/>
  <c r="S68" i="1"/>
  <c r="V68" i="1" s="1"/>
  <c r="Y68" i="1"/>
  <c r="Z65" i="1"/>
  <c r="Y71" i="1"/>
  <c r="Y74" i="1"/>
  <c r="Y77" i="1"/>
  <c r="Y80" i="1"/>
  <c r="Z81" i="1"/>
  <c r="Y87" i="1"/>
  <c r="Y91" i="1"/>
  <c r="S89" i="1"/>
  <c r="V89" i="1" s="1"/>
  <c r="Y113" i="1"/>
  <c r="Y127" i="1"/>
  <c r="D130" i="1"/>
  <c r="Y137" i="1"/>
  <c r="Y150" i="1"/>
  <c r="Y157" i="1"/>
  <c r="Z184" i="1"/>
  <c r="Y190" i="1"/>
  <c r="Z188" i="1"/>
  <c r="Y194" i="1"/>
  <c r="Y198" i="1"/>
  <c r="D202" i="1"/>
  <c r="Y208" i="1"/>
  <c r="Y213" i="1"/>
  <c r="S218" i="1"/>
  <c r="V218" i="1" s="1"/>
  <c r="Z227" i="1"/>
  <c r="D51" i="1"/>
  <c r="Z46" i="1"/>
  <c r="Y52" i="1"/>
  <c r="Y58" i="1"/>
  <c r="D76" i="1"/>
  <c r="D79" i="1"/>
  <c r="Y100" i="1"/>
  <c r="D102" i="1"/>
  <c r="Z97" i="1"/>
  <c r="Y103" i="1"/>
  <c r="Y106" i="1"/>
  <c r="Y109" i="1"/>
  <c r="Y116" i="1"/>
  <c r="Y120" i="1"/>
  <c r="D128" i="1"/>
  <c r="Y140" i="1"/>
  <c r="D142" i="1"/>
  <c r="Y143" i="1"/>
  <c r="Y146" i="1"/>
  <c r="S145" i="1"/>
  <c r="V145" i="1" s="1"/>
  <c r="D156" i="1"/>
  <c r="Y160" i="1"/>
  <c r="Z155" i="1"/>
  <c r="S166" i="1"/>
  <c r="V166" i="1" s="1"/>
  <c r="Y166" i="1"/>
  <c r="Y169" i="1"/>
  <c r="Z172" i="1"/>
  <c r="P174" i="1"/>
  <c r="Y180" i="1"/>
  <c r="Y203" i="1"/>
  <c r="Z206" i="1"/>
  <c r="Y212" i="1"/>
  <c r="Y217" i="1"/>
  <c r="D220" i="1"/>
  <c r="Y222" i="1"/>
  <c r="D226" i="1"/>
  <c r="Z221" i="1"/>
  <c r="Y227" i="1"/>
  <c r="Z225" i="1"/>
  <c r="D234" i="1"/>
  <c r="S235" i="1"/>
  <c r="V235" i="1" s="1"/>
  <c r="Y235" i="1"/>
  <c r="Z230" i="1"/>
  <c r="Y236" i="1"/>
  <c r="Y237" i="1"/>
  <c r="Y238" i="1"/>
  <c r="P243" i="1"/>
  <c r="Z245" i="1"/>
  <c r="Y253" i="1"/>
  <c r="Y254" i="1"/>
  <c r="Y261" i="1"/>
  <c r="Y262" i="1"/>
  <c r="D267" i="1"/>
  <c r="D268" i="1"/>
  <c r="Y269" i="1"/>
  <c r="Y270" i="1"/>
  <c r="Y277" i="1"/>
  <c r="Y278" i="1"/>
  <c r="S267" i="1"/>
  <c r="V267" i="1" s="1"/>
  <c r="Y267" i="1"/>
  <c r="Y43" i="1"/>
  <c r="D61" i="1"/>
  <c r="D73" i="1"/>
  <c r="D80" i="1"/>
  <c r="Y97" i="1"/>
  <c r="Y131" i="1"/>
  <c r="Y134" i="1"/>
  <c r="D149" i="1"/>
  <c r="Y154" i="1"/>
  <c r="D172" i="1"/>
  <c r="Y177" i="1"/>
  <c r="Y183" i="1"/>
  <c r="Z180" i="1"/>
  <c r="Y186" i="1"/>
  <c r="D216" i="1"/>
  <c r="D221" i="1"/>
  <c r="Z241" i="1"/>
  <c r="AA21" i="1"/>
  <c r="D48" i="1"/>
  <c r="D54" i="1"/>
  <c r="S50" i="1"/>
  <c r="V50" i="1" s="1"/>
  <c r="AA25" i="1"/>
  <c r="AA27" i="1"/>
  <c r="D40" i="1"/>
  <c r="Y42" i="1"/>
  <c r="Z39" i="1"/>
  <c r="Y45" i="1"/>
  <c r="D47" i="1"/>
  <c r="Z53" i="1"/>
  <c r="Y61" i="1"/>
  <c r="Z56" i="1"/>
  <c r="Y64" i="1"/>
  <c r="Z59" i="1"/>
  <c r="Y70" i="1"/>
  <c r="Y73" i="1"/>
  <c r="D82" i="1"/>
  <c r="Y83" i="1"/>
  <c r="D85" i="1"/>
  <c r="Y86" i="1"/>
  <c r="Y90" i="1"/>
  <c r="Y93" i="1"/>
  <c r="Z88" i="1"/>
  <c r="D108" i="1"/>
  <c r="Y119" i="1"/>
  <c r="D122" i="1"/>
  <c r="Y123" i="1"/>
  <c r="Y126" i="1"/>
  <c r="Y130" i="1"/>
  <c r="D148" i="1"/>
  <c r="Y149" i="1"/>
  <c r="Y153" i="1"/>
  <c r="D162" i="1"/>
  <c r="Y163" i="1"/>
  <c r="D165" i="1"/>
  <c r="Z164" i="1"/>
  <c r="Y172" i="1"/>
  <c r="Y175" i="1"/>
  <c r="Y176" i="1"/>
  <c r="D188" i="1"/>
  <c r="Z183" i="1"/>
  <c r="Y189" i="1"/>
  <c r="D192" i="1"/>
  <c r="Z187" i="1"/>
  <c r="Y193" i="1"/>
  <c r="D196" i="1"/>
  <c r="Z191" i="1"/>
  <c r="Y197" i="1"/>
  <c r="Y201" i="1"/>
  <c r="Y202" i="1"/>
  <c r="D206" i="1"/>
  <c r="Y207" i="1"/>
  <c r="Z210" i="1"/>
  <c r="Y216" i="1"/>
  <c r="D225" i="1"/>
  <c r="D232" i="1"/>
  <c r="P229" i="1"/>
  <c r="P231" i="1"/>
  <c r="S234" i="1"/>
  <c r="V234" i="1" s="1"/>
  <c r="Z237" i="1"/>
  <c r="P247" i="1"/>
  <c r="Z251" i="1"/>
  <c r="P255" i="1"/>
  <c r="Z259" i="1"/>
  <c r="P263" i="1"/>
  <c r="Z267" i="1"/>
  <c r="P271" i="1"/>
  <c r="Z275" i="1"/>
  <c r="Y283" i="1"/>
  <c r="AA34" i="1"/>
  <c r="D49" i="1"/>
  <c r="S45" i="1"/>
  <c r="V45" i="1" s="1"/>
  <c r="D55" i="1"/>
  <c r="Z37" i="1"/>
  <c r="Z47" i="1"/>
  <c r="S48" i="1"/>
  <c r="V48" i="1" s="1"/>
  <c r="Z58" i="1"/>
  <c r="S64" i="1"/>
  <c r="V64" i="1" s="1"/>
  <c r="D70" i="1"/>
  <c r="D71" i="1"/>
  <c r="Z69" i="1"/>
  <c r="S75" i="1"/>
  <c r="V75" i="1" s="1"/>
  <c r="S86" i="1"/>
  <c r="V86" i="1" s="1"/>
  <c r="D96" i="1"/>
  <c r="Z98" i="1"/>
  <c r="S104" i="1"/>
  <c r="V104" i="1" s="1"/>
  <c r="S101" i="1"/>
  <c r="V101" i="1" s="1"/>
  <c r="S100" i="1"/>
  <c r="V100" i="1" s="1"/>
  <c r="D115" i="1"/>
  <c r="S123" i="1"/>
  <c r="V123" i="1" s="1"/>
  <c r="Z117" i="1"/>
  <c r="Z146" i="1"/>
  <c r="S152" i="1"/>
  <c r="V152" i="1" s="1"/>
  <c r="S148" i="1"/>
  <c r="V148" i="1" s="1"/>
  <c r="S42" i="1"/>
  <c r="V42" i="1" s="1"/>
  <c r="Z61" i="1"/>
  <c r="S67" i="1"/>
  <c r="V67" i="1" s="1"/>
  <c r="D91" i="1"/>
  <c r="AA22" i="1"/>
  <c r="AA30" i="1"/>
  <c r="D36" i="1"/>
  <c r="Z38" i="1"/>
  <c r="S43" i="1"/>
  <c r="V43" i="1" s="1"/>
  <c r="D50" i="1"/>
  <c r="S51" i="1"/>
  <c r="V51" i="1" s="1"/>
  <c r="S58" i="1"/>
  <c r="V58" i="1" s="1"/>
  <c r="Z55" i="1"/>
  <c r="S62" i="1"/>
  <c r="V62" i="1" s="1"/>
  <c r="S61" i="1"/>
  <c r="V61" i="1" s="1"/>
  <c r="D72" i="1"/>
  <c r="Z74" i="1"/>
  <c r="S80" i="1"/>
  <c r="V80" i="1" s="1"/>
  <c r="S77" i="1"/>
  <c r="V77" i="1" s="1"/>
  <c r="S76" i="1"/>
  <c r="V76" i="1" s="1"/>
  <c r="D89" i="1"/>
  <c r="D90" i="1"/>
  <c r="D107" i="1"/>
  <c r="Z109" i="1"/>
  <c r="S115" i="1"/>
  <c r="V115" i="1" s="1"/>
  <c r="D126" i="1"/>
  <c r="D127" i="1"/>
  <c r="Z157" i="1"/>
  <c r="S163" i="1"/>
  <c r="V163" i="1" s="1"/>
  <c r="S161" i="1"/>
  <c r="V161" i="1" s="1"/>
  <c r="D56" i="1"/>
  <c r="Z93" i="1"/>
  <c r="S99" i="1"/>
  <c r="V99" i="1" s="1"/>
  <c r="D37" i="1"/>
  <c r="D45" i="1"/>
  <c r="S46" i="1"/>
  <c r="V46" i="1" s="1"/>
  <c r="D53" i="1"/>
  <c r="S54" i="1"/>
  <c r="V54" i="1" s="1"/>
  <c r="S60" i="1"/>
  <c r="V60" i="1" s="1"/>
  <c r="D69" i="1"/>
  <c r="Z66" i="1"/>
  <c r="S72" i="1"/>
  <c r="V72" i="1" s="1"/>
  <c r="S69" i="1"/>
  <c r="V69" i="1" s="1"/>
  <c r="Z85" i="1"/>
  <c r="S91" i="1"/>
  <c r="V91" i="1" s="1"/>
  <c r="D94" i="1"/>
  <c r="D95" i="1"/>
  <c r="D119" i="1"/>
  <c r="D120" i="1"/>
  <c r="S128" i="1"/>
  <c r="V128" i="1" s="1"/>
  <c r="Z122" i="1"/>
  <c r="D161" i="1"/>
  <c r="D160" i="1"/>
  <c r="Z175" i="1"/>
  <c r="S181" i="1"/>
  <c r="S180" i="1"/>
  <c r="V180" i="1" s="1"/>
  <c r="P175" i="1"/>
  <c r="S84" i="1"/>
  <c r="V84" i="1" s="1"/>
  <c r="S53" i="1"/>
  <c r="V53" i="1" s="1"/>
  <c r="D68" i="1"/>
  <c r="D38" i="1"/>
  <c r="Z40" i="1"/>
  <c r="AA41" i="1" s="1"/>
  <c r="S41" i="1"/>
  <c r="V41" i="1" s="1"/>
  <c r="Z48" i="1"/>
  <c r="S49" i="1"/>
  <c r="V49" i="1" s="1"/>
  <c r="S56" i="1"/>
  <c r="V56" i="1" s="1"/>
  <c r="D57" i="1"/>
  <c r="S57" i="1"/>
  <c r="V57" i="1" s="1"/>
  <c r="S70" i="1"/>
  <c r="V70" i="1" s="1"/>
  <c r="S78" i="1"/>
  <c r="V78" i="1" s="1"/>
  <c r="D88" i="1"/>
  <c r="Z90" i="1"/>
  <c r="S96" i="1"/>
  <c r="V96" i="1" s="1"/>
  <c r="S93" i="1"/>
  <c r="V93" i="1" s="1"/>
  <c r="S92" i="1"/>
  <c r="V92" i="1" s="1"/>
  <c r="D105" i="1"/>
  <c r="D106" i="1"/>
  <c r="D112" i="1"/>
  <c r="D155" i="1"/>
  <c r="D67" i="1"/>
  <c r="Z43" i="1"/>
  <c r="Z51" i="1"/>
  <c r="S52" i="1"/>
  <c r="V52" i="1" s="1"/>
  <c r="S59" i="1"/>
  <c r="V59" i="1" s="1"/>
  <c r="S55" i="1"/>
  <c r="V55" i="1" s="1"/>
  <c r="D65" i="1"/>
  <c r="D66" i="1"/>
  <c r="S97" i="1"/>
  <c r="V97" i="1" s="1"/>
  <c r="D99" i="1"/>
  <c r="Z101" i="1"/>
  <c r="S107" i="1"/>
  <c r="V107" i="1" s="1"/>
  <c r="D111" i="1"/>
  <c r="D117" i="1"/>
  <c r="Z114" i="1"/>
  <c r="S120" i="1"/>
  <c r="V120" i="1" s="1"/>
  <c r="S117" i="1"/>
  <c r="V117" i="1" s="1"/>
  <c r="S119" i="1"/>
  <c r="V119" i="1" s="1"/>
  <c r="S116" i="1"/>
  <c r="V116" i="1" s="1"/>
  <c r="D124" i="1"/>
  <c r="Z170" i="1"/>
  <c r="S175" i="1"/>
  <c r="V175" i="1" s="1"/>
  <c r="S173" i="1"/>
  <c r="V173" i="1" s="1"/>
  <c r="S174" i="1"/>
  <c r="V174" i="1" s="1"/>
  <c r="S176" i="1"/>
  <c r="V176" i="1" s="1"/>
  <c r="S172" i="1"/>
  <c r="V172" i="1" s="1"/>
  <c r="Z82" i="1"/>
  <c r="S88" i="1"/>
  <c r="V88" i="1" s="1"/>
  <c r="S85" i="1"/>
  <c r="V85" i="1" s="1"/>
  <c r="Z54" i="1"/>
  <c r="D59" i="1"/>
  <c r="D60" i="1"/>
  <c r="Z62" i="1"/>
  <c r="S65" i="1"/>
  <c r="V65" i="1" s="1"/>
  <c r="S73" i="1"/>
  <c r="V73" i="1" s="1"/>
  <c r="Z77" i="1"/>
  <c r="S83" i="1"/>
  <c r="V83" i="1" s="1"/>
  <c r="D86" i="1"/>
  <c r="D87" i="1"/>
  <c r="D93" i="1"/>
  <c r="S94" i="1"/>
  <c r="V94" i="1" s="1"/>
  <c r="D104" i="1"/>
  <c r="Z106" i="1"/>
  <c r="S112" i="1"/>
  <c r="V112" i="1" s="1"/>
  <c r="S109" i="1"/>
  <c r="V109" i="1" s="1"/>
  <c r="S111" i="1"/>
  <c r="V111" i="1" s="1"/>
  <c r="S108" i="1"/>
  <c r="V108" i="1" s="1"/>
  <c r="D116" i="1"/>
  <c r="S118" i="1"/>
  <c r="V118" i="1" s="1"/>
  <c r="D129" i="1"/>
  <c r="D125" i="1"/>
  <c r="S133" i="1"/>
  <c r="V133" i="1" s="1"/>
  <c r="Z127" i="1"/>
  <c r="D137" i="1"/>
  <c r="D136" i="1"/>
  <c r="S178" i="1"/>
  <c r="V178" i="1" s="1"/>
  <c r="S63" i="1"/>
  <c r="V63" i="1" s="1"/>
  <c r="Z70" i="1"/>
  <c r="S71" i="1"/>
  <c r="V71" i="1" s="1"/>
  <c r="Z78" i="1"/>
  <c r="S79" i="1"/>
  <c r="V79" i="1" s="1"/>
  <c r="Z86" i="1"/>
  <c r="S87" i="1"/>
  <c r="V87" i="1" s="1"/>
  <c r="Z94" i="1"/>
  <c r="S95" i="1"/>
  <c r="V95" i="1" s="1"/>
  <c r="Z102" i="1"/>
  <c r="S103" i="1"/>
  <c r="V103" i="1" s="1"/>
  <c r="D110" i="1"/>
  <c r="Z110" i="1"/>
  <c r="D118" i="1"/>
  <c r="Z118" i="1"/>
  <c r="S124" i="1"/>
  <c r="V124" i="1" s="1"/>
  <c r="S131" i="1"/>
  <c r="V131" i="1" s="1"/>
  <c r="D132" i="1"/>
  <c r="D135" i="1"/>
  <c r="D131" i="1"/>
  <c r="Z133" i="1"/>
  <c r="S139" i="1"/>
  <c r="V139" i="1" s="1"/>
  <c r="S150" i="1"/>
  <c r="V150" i="1" s="1"/>
  <c r="Z162" i="1"/>
  <c r="S168" i="1"/>
  <c r="V168" i="1" s="1"/>
  <c r="S165" i="1"/>
  <c r="V165" i="1" s="1"/>
  <c r="S164" i="1"/>
  <c r="V164" i="1" s="1"/>
  <c r="D179" i="1"/>
  <c r="Z182" i="1"/>
  <c r="D190" i="1"/>
  <c r="D187" i="1"/>
  <c r="D185" i="1"/>
  <c r="Z186" i="1"/>
  <c r="D194" i="1"/>
  <c r="D191" i="1"/>
  <c r="D189" i="1"/>
  <c r="Z190" i="1"/>
  <c r="D198" i="1"/>
  <c r="D195" i="1"/>
  <c r="D193" i="1"/>
  <c r="D200" i="1"/>
  <c r="Z194" i="1"/>
  <c r="D201" i="1"/>
  <c r="S66" i="1"/>
  <c r="V66" i="1" s="1"/>
  <c r="S74" i="1"/>
  <c r="V74" i="1" s="1"/>
  <c r="S82" i="1"/>
  <c r="V82" i="1" s="1"/>
  <c r="S90" i="1"/>
  <c r="V90" i="1" s="1"/>
  <c r="S98" i="1"/>
  <c r="V98" i="1" s="1"/>
  <c r="S106" i="1"/>
  <c r="V106" i="1" s="1"/>
  <c r="S114" i="1"/>
  <c r="V114" i="1" s="1"/>
  <c r="Z121" i="1"/>
  <c r="S122" i="1"/>
  <c r="V122" i="1" s="1"/>
  <c r="S127" i="1"/>
  <c r="V127" i="1" s="1"/>
  <c r="S134" i="1"/>
  <c r="V134" i="1" s="1"/>
  <c r="Z138" i="1"/>
  <c r="S144" i="1"/>
  <c r="V144" i="1" s="1"/>
  <c r="S140" i="1"/>
  <c r="V140" i="1" s="1"/>
  <c r="D153" i="1"/>
  <c r="D154" i="1"/>
  <c r="D177" i="1"/>
  <c r="D178" i="1"/>
  <c r="D199" i="1"/>
  <c r="Z240" i="1"/>
  <c r="S246" i="1"/>
  <c r="V246" i="1" s="1"/>
  <c r="Z149" i="1"/>
  <c r="S155" i="1"/>
  <c r="V155" i="1" s="1"/>
  <c r="D158" i="1"/>
  <c r="D159" i="1"/>
  <c r="Z173" i="1"/>
  <c r="S179" i="1"/>
  <c r="V179" i="1" s="1"/>
  <c r="S177" i="1"/>
  <c r="V177" i="1" s="1"/>
  <c r="D183" i="1"/>
  <c r="D184" i="1"/>
  <c r="S200" i="1"/>
  <c r="D197" i="1"/>
  <c r="Z63" i="1"/>
  <c r="Z71" i="1"/>
  <c r="Z79" i="1"/>
  <c r="Z87" i="1"/>
  <c r="AA93" i="1" s="1"/>
  <c r="Z95" i="1"/>
  <c r="Z103" i="1"/>
  <c r="S125" i="1"/>
  <c r="V125" i="1" s="1"/>
  <c r="D133" i="1"/>
  <c r="Z130" i="1"/>
  <c r="S136" i="1"/>
  <c r="V136" i="1" s="1"/>
  <c r="D152" i="1"/>
  <c r="Z154" i="1"/>
  <c r="AA158" i="1" s="1"/>
  <c r="S160" i="1"/>
  <c r="V160" i="1" s="1"/>
  <c r="S157" i="1"/>
  <c r="V157" i="1" s="1"/>
  <c r="S156" i="1"/>
  <c r="V156" i="1" s="1"/>
  <c r="D169" i="1"/>
  <c r="D170" i="1"/>
  <c r="Z179" i="1"/>
  <c r="S185" i="1"/>
  <c r="P182" i="1"/>
  <c r="P186" i="1"/>
  <c r="P190" i="1"/>
  <c r="P194" i="1"/>
  <c r="Z216" i="1"/>
  <c r="P216" i="1"/>
  <c r="S222" i="1"/>
  <c r="V222" i="1" s="1"/>
  <c r="S132" i="1"/>
  <c r="V132" i="1" s="1"/>
  <c r="D145" i="1"/>
  <c r="D146" i="1"/>
  <c r="D163" i="1"/>
  <c r="Z165" i="1"/>
  <c r="S171" i="1"/>
  <c r="V171" i="1" s="1"/>
  <c r="D174" i="1"/>
  <c r="D175" i="1"/>
  <c r="D176" i="1"/>
  <c r="D182" i="1"/>
  <c r="P179" i="1"/>
  <c r="S130" i="1"/>
  <c r="V130" i="1" s="1"/>
  <c r="S129" i="1"/>
  <c r="V129" i="1" s="1"/>
  <c r="S137" i="1"/>
  <c r="V137" i="1" s="1"/>
  <c r="D139" i="1"/>
  <c r="Z141" i="1"/>
  <c r="S147" i="1"/>
  <c r="V147" i="1" s="1"/>
  <c r="D150" i="1"/>
  <c r="D151" i="1"/>
  <c r="D157" i="1"/>
  <c r="S158" i="1"/>
  <c r="V158" i="1" s="1"/>
  <c r="D168" i="1"/>
  <c r="Z177" i="1"/>
  <c r="S183" i="1"/>
  <c r="S184" i="1"/>
  <c r="V184" i="1" s="1"/>
  <c r="S188" i="1"/>
  <c r="V188" i="1" s="1"/>
  <c r="S192" i="1"/>
  <c r="V192" i="1" s="1"/>
  <c r="Z204" i="1"/>
  <c r="P204" i="1"/>
  <c r="S210" i="1"/>
  <c r="Z134" i="1"/>
  <c r="S135" i="1"/>
  <c r="V135" i="1" s="1"/>
  <c r="Z142" i="1"/>
  <c r="S143" i="1"/>
  <c r="V143" i="1" s="1"/>
  <c r="Z150" i="1"/>
  <c r="S151" i="1"/>
  <c r="V151" i="1" s="1"/>
  <c r="Z158" i="1"/>
  <c r="S159" i="1"/>
  <c r="V159" i="1" s="1"/>
  <c r="Z166" i="1"/>
  <c r="S167" i="1"/>
  <c r="V167" i="1" s="1"/>
  <c r="S187" i="1"/>
  <c r="S191" i="1"/>
  <c r="S195" i="1"/>
  <c r="S203" i="1"/>
  <c r="Z197" i="1"/>
  <c r="S198" i="1"/>
  <c r="Z201" i="1"/>
  <c r="P201" i="1"/>
  <c r="S207" i="1"/>
  <c r="Z202" i="1"/>
  <c r="P202" i="1"/>
  <c r="S208" i="1"/>
  <c r="S206" i="1"/>
  <c r="D255" i="1"/>
  <c r="D256" i="1"/>
  <c r="Z129" i="1"/>
  <c r="Z137" i="1"/>
  <c r="S138" i="1"/>
  <c r="V138" i="1" s="1"/>
  <c r="S146" i="1"/>
  <c r="V146" i="1" s="1"/>
  <c r="S154" i="1"/>
  <c r="V154" i="1" s="1"/>
  <c r="S162" i="1"/>
  <c r="V162" i="1" s="1"/>
  <c r="S170" i="1"/>
  <c r="V170" i="1" s="1"/>
  <c r="Z174" i="1"/>
  <c r="Z176" i="1"/>
  <c r="Z178" i="1"/>
  <c r="P181" i="1"/>
  <c r="Z181" i="1"/>
  <c r="P185" i="1"/>
  <c r="Z185" i="1"/>
  <c r="P189" i="1"/>
  <c r="Z189" i="1"/>
  <c r="P193" i="1"/>
  <c r="Z193" i="1"/>
  <c r="P197" i="1"/>
  <c r="Z199" i="1"/>
  <c r="S205" i="1"/>
  <c r="Z212" i="1"/>
  <c r="P212" i="1"/>
  <c r="U238" i="1"/>
  <c r="D253" i="1"/>
  <c r="D254" i="1"/>
  <c r="D275" i="1"/>
  <c r="D276" i="1"/>
  <c r="U278" i="1"/>
  <c r="S141" i="1"/>
  <c r="V141" i="1" s="1"/>
  <c r="S149" i="1"/>
  <c r="V149" i="1" s="1"/>
  <c r="S182" i="1"/>
  <c r="V182" i="1" s="1"/>
  <c r="S186" i="1"/>
  <c r="V186" i="1" s="1"/>
  <c r="S190" i="1"/>
  <c r="V190" i="1" s="1"/>
  <c r="S194" i="1"/>
  <c r="V194" i="1" s="1"/>
  <c r="U214" i="1"/>
  <c r="Z224" i="1"/>
  <c r="P224" i="1"/>
  <c r="D243" i="1"/>
  <c r="D245" i="1"/>
  <c r="D248" i="1"/>
  <c r="D273" i="1"/>
  <c r="D274" i="1"/>
  <c r="Z135" i="1"/>
  <c r="Z143" i="1"/>
  <c r="Z151" i="1"/>
  <c r="Z159" i="1"/>
  <c r="Z167" i="1"/>
  <c r="P180" i="1"/>
  <c r="P184" i="1"/>
  <c r="P188" i="1"/>
  <c r="P192" i="1"/>
  <c r="Z192" i="1"/>
  <c r="P196" i="1"/>
  <c r="Z196" i="1"/>
  <c r="S202" i="1"/>
  <c r="Z220" i="1"/>
  <c r="P220" i="1"/>
  <c r="Z228" i="1"/>
  <c r="P228" i="1"/>
  <c r="D244" i="1"/>
  <c r="D247" i="1"/>
  <c r="D261" i="1"/>
  <c r="D262" i="1"/>
  <c r="S189" i="1"/>
  <c r="S193" i="1"/>
  <c r="S201" i="1"/>
  <c r="S197" i="1"/>
  <c r="Z208" i="1"/>
  <c r="P208" i="1"/>
  <c r="Z232" i="1"/>
  <c r="P232" i="1"/>
  <c r="S240" i="1"/>
  <c r="V240" i="1" s="1"/>
  <c r="S243" i="1"/>
  <c r="V243" i="1" s="1"/>
  <c r="D246" i="1"/>
  <c r="D252" i="1"/>
  <c r="D271" i="1"/>
  <c r="D272" i="1"/>
  <c r="D279" i="1"/>
  <c r="P183" i="1"/>
  <c r="P187" i="1"/>
  <c r="P191" i="1"/>
  <c r="Z198" i="1"/>
  <c r="P198" i="1"/>
  <c r="S204" i="1"/>
  <c r="Z200" i="1"/>
  <c r="P200" i="1"/>
  <c r="U224" i="1"/>
  <c r="S226" i="1"/>
  <c r="V226" i="1" s="1"/>
  <c r="S242" i="1"/>
  <c r="V242" i="1" s="1"/>
  <c r="Z236" i="1"/>
  <c r="P236" i="1"/>
  <c r="S244" i="1"/>
  <c r="V244" i="1" s="1"/>
  <c r="D251" i="1"/>
  <c r="D259" i="1"/>
  <c r="D260" i="1"/>
  <c r="D269" i="1"/>
  <c r="D270" i="1"/>
  <c r="Z280" i="1"/>
  <c r="S250" i="1"/>
  <c r="V250" i="1" s="1"/>
  <c r="S254" i="1"/>
  <c r="V254" i="1" s="1"/>
  <c r="S258" i="1"/>
  <c r="V258" i="1" s="1"/>
  <c r="S262" i="1"/>
  <c r="V262" i="1" s="1"/>
  <c r="S266" i="1"/>
  <c r="V266" i="1" s="1"/>
  <c r="S270" i="1"/>
  <c r="V270" i="1" s="1"/>
  <c r="S274" i="1"/>
  <c r="V274" i="1" s="1"/>
  <c r="S209" i="1"/>
  <c r="S213" i="1"/>
  <c r="S217" i="1"/>
  <c r="S221" i="1"/>
  <c r="S225" i="1"/>
  <c r="S229" i="1"/>
  <c r="S233" i="1"/>
  <c r="S237" i="1"/>
  <c r="P240" i="1"/>
  <c r="T242" i="1"/>
  <c r="P244" i="1"/>
  <c r="Z244" i="1"/>
  <c r="AA248" i="1" s="1"/>
  <c r="T246" i="1"/>
  <c r="P248" i="1"/>
  <c r="Z248" i="1"/>
  <c r="P252" i="1"/>
  <c r="Z252" i="1"/>
  <c r="P256" i="1"/>
  <c r="Z256" i="1"/>
  <c r="P260" i="1"/>
  <c r="Z260" i="1"/>
  <c r="P264" i="1"/>
  <c r="Z264" i="1"/>
  <c r="P268" i="1"/>
  <c r="Z268" i="1"/>
  <c r="P272" i="1"/>
  <c r="Z272" i="1"/>
  <c r="P276" i="1"/>
  <c r="Z276" i="1"/>
  <c r="P203" i="1"/>
  <c r="Z203" i="1"/>
  <c r="P207" i="1"/>
  <c r="Z207" i="1"/>
  <c r="P211" i="1"/>
  <c r="Z211" i="1"/>
  <c r="P215" i="1"/>
  <c r="Z215" i="1"/>
  <c r="P219" i="1"/>
  <c r="Z219" i="1"/>
  <c r="S241" i="1"/>
  <c r="V241" i="1" s="1"/>
  <c r="S245" i="1"/>
  <c r="V245" i="1" s="1"/>
  <c r="S249" i="1"/>
  <c r="V249" i="1" s="1"/>
  <c r="S253" i="1"/>
  <c r="V253" i="1" s="1"/>
  <c r="S257" i="1"/>
  <c r="V257" i="1" s="1"/>
  <c r="S261" i="1"/>
  <c r="S265" i="1"/>
  <c r="S269" i="1"/>
  <c r="S273" i="1"/>
  <c r="S277" i="1"/>
  <c r="S212" i="1"/>
  <c r="S216" i="1"/>
  <c r="S220" i="1"/>
  <c r="S224" i="1"/>
  <c r="V224" i="1" s="1"/>
  <c r="S228" i="1"/>
  <c r="V228" i="1" s="1"/>
  <c r="S232" i="1"/>
  <c r="V232" i="1" s="1"/>
  <c r="S236" i="1"/>
  <c r="V236" i="1" s="1"/>
  <c r="T241" i="1"/>
  <c r="T245" i="1"/>
  <c r="P206" i="1"/>
  <c r="P210" i="1"/>
  <c r="P214" i="1"/>
  <c r="P218" i="1"/>
  <c r="P222" i="1"/>
  <c r="P226" i="1"/>
  <c r="P230" i="1"/>
  <c r="P234" i="1"/>
  <c r="Z234" i="1"/>
  <c r="P238" i="1"/>
  <c r="Z238" i="1"/>
  <c r="S248" i="1"/>
  <c r="S252" i="1"/>
  <c r="S256" i="1"/>
  <c r="S260" i="1"/>
  <c r="V260" i="1" s="1"/>
  <c r="S264" i="1"/>
  <c r="V264" i="1" s="1"/>
  <c r="S268" i="1"/>
  <c r="V268" i="1" s="1"/>
  <c r="S272" i="1"/>
  <c r="V272" i="1" s="1"/>
  <c r="S276" i="1"/>
  <c r="V276" i="1" s="1"/>
  <c r="S211" i="1"/>
  <c r="S215" i="1"/>
  <c r="S219" i="1"/>
  <c r="S223" i="1"/>
  <c r="S227" i="1"/>
  <c r="T240" i="1"/>
  <c r="P242" i="1"/>
  <c r="P246" i="1"/>
  <c r="P250" i="1"/>
  <c r="P254" i="1"/>
  <c r="P258" i="1"/>
  <c r="P262" i="1"/>
  <c r="P266" i="1"/>
  <c r="P270" i="1"/>
  <c r="P274" i="1"/>
  <c r="P205" i="1"/>
  <c r="P209" i="1"/>
  <c r="P213" i="1"/>
  <c r="P217" i="1"/>
  <c r="P221" i="1"/>
  <c r="U275" i="1" l="1"/>
  <c r="U199" i="1"/>
  <c r="AA227" i="1"/>
  <c r="AA231" i="1"/>
  <c r="AA266" i="1"/>
  <c r="AA132" i="1"/>
  <c r="AA79" i="1"/>
  <c r="AA251" i="1"/>
  <c r="AA186" i="1"/>
  <c r="AA38" i="1"/>
  <c r="U242" i="1"/>
  <c r="U218" i="1"/>
  <c r="U251" i="1"/>
  <c r="AA130" i="1"/>
  <c r="AA60" i="1"/>
  <c r="AA125" i="1"/>
  <c r="AA110" i="1"/>
  <c r="AA274" i="1"/>
  <c r="AA258" i="1"/>
  <c r="U272" i="1"/>
  <c r="U196" i="1"/>
  <c r="AA111" i="1"/>
  <c r="AA57" i="1"/>
  <c r="AA76" i="1"/>
  <c r="AA49" i="1"/>
  <c r="U247" i="1"/>
  <c r="U230" i="1"/>
  <c r="AA246" i="1"/>
  <c r="AA161" i="1"/>
  <c r="U239" i="1"/>
  <c r="AA221" i="1"/>
  <c r="U271" i="1"/>
  <c r="AA214" i="1"/>
  <c r="U226" i="1"/>
  <c r="AA263" i="1"/>
  <c r="AA212" i="1"/>
  <c r="AA189" i="1"/>
  <c r="U232" i="1"/>
  <c r="AA116" i="1"/>
  <c r="U241" i="1"/>
  <c r="AA184" i="1"/>
  <c r="AA53" i="1"/>
  <c r="AA275" i="1"/>
  <c r="AA260" i="1"/>
  <c r="AA236" i="1"/>
  <c r="AA261" i="1"/>
  <c r="U276" i="1"/>
  <c r="U235" i="1"/>
  <c r="AA135" i="1"/>
  <c r="AA171" i="1"/>
  <c r="AA211" i="1"/>
  <c r="AA81" i="1"/>
  <c r="AA228" i="1"/>
  <c r="AA88" i="1"/>
  <c r="AA126" i="1"/>
  <c r="AA98" i="1"/>
  <c r="AA66" i="1"/>
  <c r="AA75" i="1"/>
  <c r="U254" i="1"/>
  <c r="U222" i="1"/>
  <c r="AA224" i="1"/>
  <c r="U243" i="1"/>
  <c r="AA197" i="1"/>
  <c r="AA207" i="1"/>
  <c r="U192" i="1"/>
  <c r="U180" i="1"/>
  <c r="AA157" i="1"/>
  <c r="AA209" i="1"/>
  <c r="AA223" i="1"/>
  <c r="AA149" i="1"/>
  <c r="U234" i="1"/>
  <c r="AA177" i="1"/>
  <c r="AA97" i="1"/>
  <c r="U240" i="1"/>
  <c r="AA240" i="1"/>
  <c r="U255" i="1"/>
  <c r="U231" i="1"/>
  <c r="U259" i="1"/>
  <c r="AA109" i="1"/>
  <c r="U186" i="1"/>
  <c r="AA146" i="1"/>
  <c r="AA188" i="1"/>
  <c r="AA104" i="1"/>
  <c r="U267" i="1"/>
  <c r="AA138" i="1"/>
  <c r="AA56" i="1"/>
  <c r="U263" i="1"/>
  <c r="AA159" i="1"/>
  <c r="U245" i="1"/>
  <c r="U190" i="1"/>
  <c r="AA247" i="1"/>
  <c r="AA199" i="1"/>
  <c r="AA143" i="1"/>
  <c r="AA174" i="1"/>
  <c r="AA39" i="1"/>
  <c r="AA123" i="1"/>
  <c r="V227" i="1"/>
  <c r="U227" i="1"/>
  <c r="AA253" i="1"/>
  <c r="V265" i="1"/>
  <c r="U265" i="1"/>
  <c r="AA270" i="1"/>
  <c r="AA254" i="1"/>
  <c r="V221" i="1"/>
  <c r="U221" i="1"/>
  <c r="AA204" i="1"/>
  <c r="V189" i="1"/>
  <c r="U189" i="1"/>
  <c r="AA226" i="1"/>
  <c r="AA141" i="1"/>
  <c r="AA256" i="1"/>
  <c r="AA218" i="1"/>
  <c r="AA195" i="1"/>
  <c r="AA180" i="1"/>
  <c r="U236" i="1"/>
  <c r="V208" i="1"/>
  <c r="U208" i="1"/>
  <c r="V198" i="1"/>
  <c r="U198" i="1"/>
  <c r="V187" i="1"/>
  <c r="U187" i="1"/>
  <c r="AA148" i="1"/>
  <c r="AA220" i="1"/>
  <c r="V183" i="1"/>
  <c r="U183" i="1"/>
  <c r="AA277" i="1"/>
  <c r="V185" i="1"/>
  <c r="U185" i="1"/>
  <c r="AA101" i="1"/>
  <c r="AA200" i="1"/>
  <c r="AA124" i="1"/>
  <c r="U184" i="1"/>
  <c r="AA120" i="1"/>
  <c r="AA131" i="1"/>
  <c r="AA103" i="1"/>
  <c r="AA80" i="1"/>
  <c r="AA61" i="1"/>
  <c r="AA55" i="1"/>
  <c r="AA43" i="1"/>
  <c r="AA51" i="1"/>
  <c r="V216" i="1"/>
  <c r="U216" i="1"/>
  <c r="V204" i="1"/>
  <c r="U204" i="1"/>
  <c r="AA156" i="1"/>
  <c r="AA272" i="1"/>
  <c r="AA151" i="1"/>
  <c r="V193" i="1"/>
  <c r="U193" i="1"/>
  <c r="AA145" i="1"/>
  <c r="AA105" i="1"/>
  <c r="AA48" i="1"/>
  <c r="V219" i="1"/>
  <c r="U219" i="1"/>
  <c r="U256" i="1"/>
  <c r="V256" i="1"/>
  <c r="V237" i="1"/>
  <c r="U237" i="1"/>
  <c r="V215" i="1"/>
  <c r="U215" i="1"/>
  <c r="U252" i="1"/>
  <c r="V252" i="1"/>
  <c r="AA217" i="1"/>
  <c r="AA242" i="1"/>
  <c r="AA269" i="1"/>
  <c r="U274" i="1"/>
  <c r="AA245" i="1"/>
  <c r="AA203" i="1"/>
  <c r="V210" i="1"/>
  <c r="U210" i="1"/>
  <c r="AA162" i="1"/>
  <c r="U270" i="1"/>
  <c r="AA185" i="1"/>
  <c r="AA160" i="1"/>
  <c r="AA136" i="1"/>
  <c r="V200" i="1"/>
  <c r="U200" i="1"/>
  <c r="AA192" i="1"/>
  <c r="AA92" i="1"/>
  <c r="AA74" i="1"/>
  <c r="AA62" i="1"/>
  <c r="AA54" i="1"/>
  <c r="AA128" i="1"/>
  <c r="AA119" i="1"/>
  <c r="AA44" i="1"/>
  <c r="AA118" i="1"/>
  <c r="AA129" i="1"/>
  <c r="AA45" i="1"/>
  <c r="AA169" i="1"/>
  <c r="U188" i="1"/>
  <c r="V212" i="1"/>
  <c r="U212" i="1"/>
  <c r="AA230" i="1"/>
  <c r="AA229" i="1"/>
  <c r="AA182" i="1"/>
  <c r="AA153" i="1"/>
  <c r="V211" i="1"/>
  <c r="U211" i="1"/>
  <c r="V277" i="1"/>
  <c r="U277" i="1"/>
  <c r="AA282" i="1"/>
  <c r="AA281" i="1"/>
  <c r="U246" i="1"/>
  <c r="V217" i="1"/>
  <c r="U217" i="1"/>
  <c r="AA257" i="1"/>
  <c r="U262" i="1"/>
  <c r="AA276" i="1"/>
  <c r="AA215" i="1"/>
  <c r="AA273" i="1"/>
  <c r="V205" i="1"/>
  <c r="U205" i="1"/>
  <c r="AA191" i="1"/>
  <c r="AA280" i="1"/>
  <c r="AA239" i="1"/>
  <c r="AA208" i="1"/>
  <c r="AA172" i="1"/>
  <c r="AA140" i="1"/>
  <c r="AA183" i="1"/>
  <c r="AA85" i="1"/>
  <c r="AA155" i="1"/>
  <c r="AA127" i="1"/>
  <c r="AA255" i="1"/>
  <c r="AA139" i="1"/>
  <c r="AA178" i="1"/>
  <c r="AA73" i="1"/>
  <c r="AA90" i="1"/>
  <c r="AA117" i="1"/>
  <c r="AA96" i="1"/>
  <c r="AA142" i="1"/>
  <c r="V181" i="1"/>
  <c r="U181" i="1"/>
  <c r="AA59" i="1"/>
  <c r="AA99" i="1"/>
  <c r="AA58" i="1"/>
  <c r="AA94" i="1"/>
  <c r="AA64" i="1"/>
  <c r="U258" i="1"/>
  <c r="V269" i="1"/>
  <c r="U269" i="1"/>
  <c r="V223" i="1"/>
  <c r="U223" i="1"/>
  <c r="AA201" i="1"/>
  <c r="AA83" i="1"/>
  <c r="AA87" i="1"/>
  <c r="AA137" i="1"/>
  <c r="U248" i="1"/>
  <c r="V248" i="1"/>
  <c r="V261" i="1"/>
  <c r="U261" i="1"/>
  <c r="V233" i="1"/>
  <c r="U233" i="1"/>
  <c r="AA244" i="1"/>
  <c r="AA213" i="1"/>
  <c r="AA250" i="1"/>
  <c r="AA279" i="1"/>
  <c r="U250" i="1"/>
  <c r="AA264" i="1"/>
  <c r="AA271" i="1"/>
  <c r="U266" i="1"/>
  <c r="AA243" i="1"/>
  <c r="AA205" i="1"/>
  <c r="V203" i="1"/>
  <c r="U203" i="1"/>
  <c r="U268" i="1"/>
  <c r="AA210" i="1"/>
  <c r="AA193" i="1"/>
  <c r="AA77" i="1"/>
  <c r="AA194" i="1"/>
  <c r="AA179" i="1"/>
  <c r="AA249" i="1"/>
  <c r="AA168" i="1"/>
  <c r="AA84" i="1"/>
  <c r="AA95" i="1"/>
  <c r="AA46" i="1"/>
  <c r="AA114" i="1"/>
  <c r="AA181" i="1"/>
  <c r="AA91" i="1"/>
  <c r="AA72" i="1"/>
  <c r="AA163" i="1"/>
  <c r="AA152" i="1"/>
  <c r="AA89" i="1"/>
  <c r="U182" i="1"/>
  <c r="AA37" i="1"/>
  <c r="AA52" i="1"/>
  <c r="V225" i="1"/>
  <c r="U225" i="1"/>
  <c r="V206" i="1"/>
  <c r="U206" i="1"/>
  <c r="AA167" i="1"/>
  <c r="AA86" i="1"/>
  <c r="U260" i="1"/>
  <c r="AA198" i="1"/>
  <c r="AA100" i="1"/>
  <c r="AA102" i="1"/>
  <c r="AA106" i="1"/>
  <c r="AA67" i="1"/>
  <c r="AA65" i="1"/>
  <c r="V273" i="1"/>
  <c r="U273" i="1"/>
  <c r="AA278" i="1"/>
  <c r="AA262" i="1"/>
  <c r="V229" i="1"/>
  <c r="U229" i="1"/>
  <c r="V213" i="1"/>
  <c r="U213" i="1"/>
  <c r="AA206" i="1"/>
  <c r="AA283" i="1"/>
  <c r="AA259" i="1"/>
  <c r="V197" i="1"/>
  <c r="U197" i="1"/>
  <c r="V202" i="1"/>
  <c r="U202" i="1"/>
  <c r="AA173" i="1"/>
  <c r="AA241" i="1"/>
  <c r="AA268" i="1"/>
  <c r="AA187" i="1"/>
  <c r="U257" i="1"/>
  <c r="AA219" i="1"/>
  <c r="V207" i="1"/>
  <c r="U207" i="1"/>
  <c r="V195" i="1"/>
  <c r="U195" i="1"/>
  <c r="AA164" i="1"/>
  <c r="AA267" i="1"/>
  <c r="AA69" i="1"/>
  <c r="AA190" i="1"/>
  <c r="AA144" i="1"/>
  <c r="AA122" i="1"/>
  <c r="AA112" i="1"/>
  <c r="AA68" i="1"/>
  <c r="AA78" i="1"/>
  <c r="AA252" i="1"/>
  <c r="AA154" i="1"/>
  <c r="AA115" i="1"/>
  <c r="AA134" i="1"/>
  <c r="U249" i="1"/>
  <c r="AA63" i="1"/>
  <c r="AA113" i="1"/>
  <c r="AA42" i="1"/>
  <c r="AA50" i="1"/>
  <c r="V209" i="1"/>
  <c r="U209" i="1"/>
  <c r="U253" i="1"/>
  <c r="V191" i="1"/>
  <c r="U191" i="1"/>
  <c r="AA176" i="1"/>
  <c r="AA175" i="1"/>
  <c r="V220" i="1"/>
  <c r="U220" i="1"/>
  <c r="AA225" i="1"/>
  <c r="AA238" i="1"/>
  <c r="AA237" i="1"/>
  <c r="V201" i="1"/>
  <c r="U201" i="1"/>
  <c r="AA234" i="1"/>
  <c r="AA233" i="1"/>
  <c r="AA202" i="1"/>
  <c r="AA165" i="1"/>
  <c r="U264" i="1"/>
  <c r="AA232" i="1"/>
  <c r="AA216" i="1"/>
  <c r="AA166" i="1"/>
  <c r="AA147" i="1"/>
  <c r="AA222" i="1"/>
  <c r="AA150" i="1"/>
  <c r="U244" i="1"/>
  <c r="AA170" i="1"/>
  <c r="AA196" i="1"/>
  <c r="AA108" i="1"/>
  <c r="AA133" i="1"/>
  <c r="AA107" i="1"/>
  <c r="U194" i="1"/>
  <c r="AA70" i="1"/>
  <c r="AA82" i="1"/>
  <c r="AA71" i="1"/>
  <c r="AA235" i="1"/>
  <c r="AA265" i="1"/>
  <c r="AA121" i="1"/>
  <c r="U228" i="1"/>
  <c r="AA40" i="1"/>
  <c r="AA47" i="1"/>
</calcChain>
</file>

<file path=xl/sharedStrings.xml><?xml version="1.0" encoding="utf-8"?>
<sst xmlns="http://schemas.openxmlformats.org/spreadsheetml/2006/main" count="83" uniqueCount="66">
  <si>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</si>
  <si>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</si>
  <si>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</si>
  <si>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</si>
  <si>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</si>
  <si>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</si>
  <si>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</si>
  <si>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</si>
  <si>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</si>
  <si>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</si>
  <si>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</si>
  <si>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</si>
  <si>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</si>
  <si>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</si>
  <si>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</si>
  <si>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</si>
  <si>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</si>
  <si>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</si>
  <si>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</si>
  <si>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</si>
  <si>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</si>
  <si>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</si>
  <si>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</si>
  <si>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</si>
  <si>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</si>
  <si>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ratio New cases to people newly tested</t>
  </si>
  <si>
    <t>Percent Daily Positive MA</t>
  </si>
  <si>
    <t>Daily New Cases MA</t>
  </si>
  <si>
    <t>NHS Lanarkshire</t>
  </si>
  <si>
    <t>NHS Greater Glasgow and Clyde</t>
  </si>
  <si>
    <t>NHS Tayside</t>
  </si>
  <si>
    <t>NHS Fife</t>
  </si>
  <si>
    <t>NHS Western Isles</t>
  </si>
  <si>
    <t>NHS Shetland</t>
  </si>
  <si>
    <t>NHS Orkney</t>
  </si>
  <si>
    <t>NHS Lothian</t>
  </si>
  <si>
    <t>NHS Highland</t>
  </si>
  <si>
    <t>NHS Grampian</t>
  </si>
  <si>
    <t>NHS Forth Valley</t>
  </si>
  <si>
    <t>NHS Dumfries and Galloway</t>
  </si>
  <si>
    <t>NHS Borders</t>
  </si>
  <si>
    <t>NHS Ayrshire and Arran</t>
  </si>
  <si>
    <t>Level 0</t>
  </si>
  <si>
    <t>Level 1</t>
  </si>
  <si>
    <t>Level 2</t>
  </si>
  <si>
    <t>Level 3</t>
  </si>
  <si>
    <t>Level 4</t>
  </si>
  <si>
    <t>Scotland</t>
  </si>
  <si>
    <t>NHS Greater Glasgow &amp; Clyde</t>
  </si>
  <si>
    <t>NHS Dumfries &amp; Galloway</t>
  </si>
  <si>
    <t>NHS Ayrshire &amp; Arran</t>
  </si>
  <si>
    <t>Per 100,000 population</t>
  </si>
  <si>
    <t>(asterisk * denotes less than 5, for disclosure reasons).</t>
  </si>
  <si>
    <t>Population</t>
  </si>
  <si>
    <t>7 day totals</t>
  </si>
  <si>
    <t>Daily Cases</t>
  </si>
  <si>
    <t>Table 1: Cumulative Number of Cases Tested Positive for COVID-19 - as reported on that date on SG website</t>
  </si>
  <si>
    <t>Copy whole sheet from headers down to the data spreadsheet.</t>
  </si>
  <si>
    <t>PASTE UK DATA</t>
  </si>
  <si>
    <t>NO PASTE</t>
  </si>
  <si>
    <t>Paste Scottish daily data</t>
  </si>
  <si>
    <t>UK</t>
  </si>
  <si>
    <t>England</t>
  </si>
  <si>
    <t>NI</t>
  </si>
  <si>
    <t>Wales</t>
  </si>
  <si>
    <t>Area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</si>
</sst>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0" tint="-0.499984740745262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sz val="28"/>
      <color theme="1"/>
      <name val="Verdana"/>
      <family val="2"/>
    </font>
    <font>
      <b/>
      <sz val="14"/>
      <color theme="1"/>
      <name val="Verdana"/>
      <family val="2"/>
    </font>
    <font>
      <sz val="10"/>
      <name val="Verdana"/>
      <family val="2"/>
    </font>
    <font>
      <sz val="1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2">
    <xf numFmtId="0" fontId="0" fillId="0" borderId="0" xfId="0"/>
    <xf numFmtId="0" fontId="2" fillId="4" borderId="0" xfId="0" applyFont="1" applyFill="1"/>
    <xf numFmtId="14" fontId="2" fillId="4" borderId="0" xfId="0" applyNumberFormat="1" applyFont="1" applyFill="1"/>
    <xf numFmtId="14" fontId="2" fillId="4" borderId="0" xfId="0" applyNumberFormat="1" applyFont="1" applyFill="1" applyAlignment="1">
      <alignment wrapText="1"/>
    </xf>
    <xf numFmtId="43" fontId="2" fillId="4" borderId="0" xfId="0" applyNumberFormat="1" applyFont="1" applyFill="1"/>
    <xf numFmtId="167" fontId="2" fillId="4" borderId="0" xfId="0" applyNumberFormat="1" applyFont="1" applyFill="1"/>
    <xf numFmtId="165" fontId="2" fillId="4" borderId="4" xfId="1" applyNumberFormat="1" applyFont="1" applyFill="1" applyBorder="1" applyAlignment="1">
      <alignment horizontal="right"/>
    </xf>
    <xf numFmtId="165" fontId="2" fillId="4" borderId="0" xfId="0" applyNumberFormat="1" applyFont="1" applyFill="1"/>
    <xf numFmtId="14" fontId="3" fillId="4" borderId="4" xfId="0" applyNumberFormat="1" applyFont="1" applyFill="1" applyBorder="1" applyAlignment="1">
      <alignment horizontal="center"/>
    </xf>
    <xf numFmtId="165" fontId="2" fillId="4" borderId="0" xfId="1" applyNumberFormat="1" applyFont="1" applyFill="1"/>
    <xf numFmtId="165" fontId="2" fillId="4" borderId="4" xfId="1" applyNumberFormat="1" applyFont="1" applyFill="1" applyBorder="1"/>
    <xf numFmtId="167" fontId="2" fillId="4" borderId="4" xfId="1" applyNumberFormat="1" applyFont="1" applyFill="1" applyBorder="1"/>
    <xf numFmtId="167" fontId="2" fillId="4" borderId="1" xfId="1" applyNumberFormat="1" applyFont="1" applyFill="1" applyBorder="1"/>
    <xf numFmtId="167" fontId="2" fillId="4" borderId="0" xfId="1" applyNumberFormat="1" applyFont="1" applyFill="1"/>
    <xf numFmtId="0" fontId="2" fillId="5" borderId="0" xfId="0" applyFont="1" applyFill="1"/>
    <xf numFmtId="43" fontId="2" fillId="5" borderId="0" xfId="0" applyNumberFormat="1" applyFont="1" applyFill="1"/>
    <xf numFmtId="167" fontId="2" fillId="5" borderId="0" xfId="0" applyNumberFormat="1" applyFont="1" applyFill="1"/>
    <xf numFmtId="14" fontId="2" fillId="5" borderId="0" xfId="0" applyNumberFormat="1" applyFont="1" applyFill="1" applyAlignment="1">
      <alignment wrapText="1"/>
    </xf>
    <xf numFmtId="14" fontId="2" fillId="5" borderId="0" xfId="0" applyNumberFormat="1" applyFont="1" applyFill="1"/>
    <xf numFmtId="167" fontId="2" fillId="4" borderId="0" xfId="1" applyNumberFormat="1" applyFont="1" applyFill="1" applyBorder="1" applyAlignment="1">
      <alignment horizontal="right" vertical="center" wrapText="1"/>
    </xf>
    <xf numFmtId="167" fontId="2" fillId="4" borderId="9" xfId="1" applyNumberFormat="1" applyFont="1" applyFill="1" applyBorder="1"/>
    <xf numFmtId="167" fontId="2" fillId="4" borderId="7" xfId="1" applyNumberFormat="1" applyFont="1" applyFill="1" applyBorder="1"/>
    <xf numFmtId="167" fontId="2" fillId="4" borderId="3" xfId="1" applyNumberFormat="1" applyFont="1" applyFill="1" applyBorder="1"/>
    <xf numFmtId="14" fontId="3" fillId="4" borderId="7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167" fontId="2" fillId="4" borderId="0" xfId="1" applyNumberFormat="1" applyFont="1" applyFill="1" applyAlignment="1">
      <alignment horizontal="right"/>
    </xf>
    <xf numFmtId="167" fontId="2" fillId="4" borderId="0" xfId="1" applyNumberFormat="1" applyFont="1" applyFill="1" applyBorder="1"/>
    <xf numFmtId="167" fontId="2" fillId="4" borderId="0" xfId="1" applyNumberFormat="1" applyFont="1" applyFill="1" applyBorder="1" applyAlignment="1">
      <alignment horizontal="right"/>
    </xf>
    <xf numFmtId="14" fontId="3" fillId="4" borderId="9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right" wrapText="1"/>
    </xf>
    <xf numFmtId="0" fontId="3" fillId="4" borderId="20" xfId="0" applyFont="1" applyFill="1" applyBorder="1" applyAlignment="1">
      <alignment horizontal="right" wrapText="1"/>
    </xf>
    <xf numFmtId="0" fontId="3" fillId="4" borderId="21" xfId="0" applyFont="1" applyFill="1" applyBorder="1" applyAlignment="1">
      <alignment horizontal="right" wrapText="1"/>
    </xf>
    <xf numFmtId="0" fontId="3" fillId="4" borderId="18" xfId="0" applyFont="1" applyFill="1" applyBorder="1" applyAlignment="1">
      <alignment horizontal="right" wrapText="1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4" fontId="2" fillId="3" borderId="0" xfId="0" applyNumberFormat="1" applyFont="1" applyFill="1"/>
    <xf numFmtId="43" fontId="2" fillId="3" borderId="0" xfId="0" applyNumberFormat="1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3" borderId="18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0" borderId="0" xfId="0" applyFont="1"/>
    <xf numFmtId="165" fontId="5" fillId="0" borderId="0" xfId="1" applyNumberFormat="1" applyFont="1"/>
    <xf numFmtId="169" fontId="5" fillId="3" borderId="0" xfId="1" applyNumberFormat="1" applyFont="1" applyFill="1"/>
    <xf numFmtId="0" fontId="6" fillId="0" borderId="0" xfId="0" applyFont="1"/>
    <xf numFmtId="165" fontId="5" fillId="0" borderId="0" xfId="1" applyNumberFormat="1" applyFont="1" applyFill="1"/>
    <xf numFmtId="170" fontId="5" fillId="0" borderId="0" xfId="2" applyNumberFormat="1" applyFont="1" applyFill="1"/>
    <xf numFmtId="165" fontId="5" fillId="0" borderId="0" xfId="1" applyNumberFormat="1" applyFont="1" applyBorder="1"/>
    <xf numFmtId="165" fontId="5" fillId="0" borderId="0" xfId="1" applyNumberFormat="1" applyFont="1" applyFill="1" applyBorder="1"/>
    <xf numFmtId="166" fontId="5" fillId="0" borderId="1" xfId="1" applyNumberFormat="1" applyFont="1" applyBorder="1"/>
    <xf numFmtId="0" fontId="6" fillId="3" borderId="0" xfId="0" applyFont="1" applyFill="1"/>
    <xf numFmtId="0" fontId="7" fillId="3" borderId="0" xfId="0" applyFont="1" applyFill="1"/>
    <xf numFmtId="164" fontId="5" fillId="3" borderId="0" xfId="1" applyFont="1" applyFill="1"/>
    <xf numFmtId="14" fontId="10" fillId="4" borderId="1" xfId="0" applyNumberFormat="1" applyFont="1" applyFill="1" applyBorder="1" applyAlignment="1">
      <alignment horizontal="right" vertical="center"/>
    </xf>
    <xf numFmtId="165" fontId="10" fillId="4" borderId="0" xfId="1" applyNumberFormat="1" applyFont="1" applyFill="1" applyBorder="1" applyAlignment="1">
      <alignment horizontal="right" vertical="center"/>
    </xf>
    <xf numFmtId="169" fontId="10" fillId="3" borderId="0" xfId="1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0" xfId="0" applyNumberFormat="1" applyFont="1" applyFill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5" fillId="0" borderId="5" xfId="0" applyFont="1" applyBorder="1"/>
    <xf numFmtId="0" fontId="5" fillId="0" borderId="1" xfId="0" applyFont="1" applyBorder="1"/>
    <xf numFmtId="165" fontId="11" fillId="0" borderId="4" xfId="1" applyNumberFormat="1" applyFont="1" applyBorder="1" applyAlignment="1">
      <alignment wrapText="1"/>
    </xf>
    <xf numFmtId="165" fontId="11" fillId="0" borderId="1" xfId="1" applyNumberFormat="1" applyFont="1" applyFill="1" applyBorder="1" applyAlignment="1">
      <alignment wrapText="1"/>
    </xf>
    <xf numFmtId="170" fontId="11" fillId="0" borderId="4" xfId="2" applyNumberFormat="1" applyFont="1" applyFill="1" applyBorder="1" applyAlignment="1">
      <alignment wrapText="1"/>
    </xf>
    <xf numFmtId="165" fontId="11" fillId="0" borderId="1" xfId="1" applyNumberFormat="1" applyFont="1" applyBorder="1" applyAlignment="1">
      <alignment wrapText="1"/>
    </xf>
    <xf numFmtId="165" fontId="11" fillId="0" borderId="0" xfId="1" applyNumberFormat="1" applyFont="1" applyBorder="1" applyAlignment="1">
      <alignment wrapText="1"/>
    </xf>
    <xf numFmtId="165" fontId="11" fillId="0" borderId="4" xfId="1" applyNumberFormat="1" applyFont="1" applyFill="1" applyBorder="1" applyAlignment="1">
      <alignment wrapText="1"/>
    </xf>
    <xf numFmtId="166" fontId="11" fillId="0" borderId="1" xfId="1" applyNumberFormat="1" applyFont="1" applyBorder="1" applyAlignment="1">
      <alignment wrapText="1"/>
    </xf>
    <xf numFmtId="3" fontId="10" fillId="3" borderId="4" xfId="0" applyNumberFormat="1" applyFont="1" applyFill="1" applyBorder="1" applyAlignment="1">
      <alignment horizontal="right" vertical="center"/>
    </xf>
    <xf numFmtId="3" fontId="7" fillId="3" borderId="4" xfId="0" applyNumberFormat="1" applyFont="1" applyFill="1" applyBorder="1" applyAlignment="1">
      <alignment horizontal="right" vertical="center"/>
    </xf>
    <xf numFmtId="167" fontId="5" fillId="3" borderId="0" xfId="0" applyNumberFormat="1" applyFont="1" applyFill="1"/>
    <xf numFmtId="43" fontId="5" fillId="3" borderId="0" xfId="0" applyNumberFormat="1" applyFont="1" applyFill="1"/>
    <xf numFmtId="3" fontId="7" fillId="4" borderId="4" xfId="0" applyNumberFormat="1" applyFont="1" applyFill="1" applyBorder="1" applyAlignment="1">
      <alignment horizontal="right" vertical="center"/>
    </xf>
    <xf numFmtId="167" fontId="6" fillId="0" borderId="4" xfId="1" applyNumberFormat="1" applyFont="1" applyFill="1" applyBorder="1"/>
    <xf numFmtId="165" fontId="6" fillId="0" borderId="0" xfId="1" applyNumberFormat="1" applyFont="1" applyFill="1" applyBorder="1"/>
    <xf numFmtId="170" fontId="6" fillId="0" borderId="5" xfId="2" applyNumberFormat="1" applyFont="1" applyFill="1" applyBorder="1"/>
    <xf numFmtId="167" fontId="6" fillId="0" borderId="5" xfId="1" applyNumberFormat="1" applyFont="1" applyFill="1" applyBorder="1"/>
    <xf numFmtId="167" fontId="6" fillId="0" borderId="1" xfId="1" applyNumberFormat="1" applyFont="1" applyFill="1" applyBorder="1"/>
    <xf numFmtId="166" fontId="6" fillId="0" borderId="1" xfId="1" applyNumberFormat="1" applyFont="1" applyFill="1" applyBorder="1"/>
    <xf numFmtId="168" fontId="7" fillId="3" borderId="4" xfId="2" applyNumberFormat="1" applyFont="1" applyFill="1" applyBorder="1" applyAlignment="1">
      <alignment horizontal="right" vertical="center"/>
    </xf>
    <xf numFmtId="168" fontId="7" fillId="4" borderId="4" xfId="2" applyNumberFormat="1" applyFont="1" applyFill="1" applyBorder="1" applyAlignment="1">
      <alignment horizontal="right" vertical="center"/>
    </xf>
    <xf numFmtId="3" fontId="6" fillId="4" borderId="5" xfId="0" applyNumberFormat="1" applyFont="1" applyFill="1" applyBorder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167" fontId="6" fillId="0" borderId="5" xfId="1" applyNumberFormat="1" applyFont="1" applyBorder="1"/>
    <xf numFmtId="167" fontId="6" fillId="0" borderId="1" xfId="1" applyNumberFormat="1" applyFont="1" applyBorder="1"/>
    <xf numFmtId="14" fontId="10" fillId="0" borderId="0" xfId="0" applyNumberFormat="1" applyFont="1" applyAlignment="1">
      <alignment horizontal="right" vertical="center"/>
    </xf>
    <xf numFmtId="3" fontId="6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4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 vertical="center"/>
    </xf>
    <xf numFmtId="3" fontId="6" fillId="0" borderId="0" xfId="0" applyNumberFormat="1" applyFont="1"/>
    <xf numFmtId="3" fontId="6" fillId="0" borderId="4" xfId="0" applyNumberFormat="1" applyFont="1" applyBorder="1"/>
    <xf numFmtId="3" fontId="6" fillId="4" borderId="1" xfId="0" applyNumberFormat="1" applyFont="1" applyFill="1" applyBorder="1" applyAlignment="1">
      <alignment horizontal="right"/>
    </xf>
    <xf numFmtId="3" fontId="6" fillId="0" borderId="1" xfId="0" applyNumberFormat="1" applyFont="1" applyBorder="1"/>
    <xf numFmtId="167" fontId="6" fillId="0" borderId="1" xfId="0" applyNumberFormat="1" applyFont="1" applyBorder="1"/>
    <xf numFmtId="165" fontId="6" fillId="0" borderId="5" xfId="1" applyNumberFormat="1" applyFont="1" applyFill="1" applyBorder="1"/>
    <xf numFmtId="165" fontId="6" fillId="0" borderId="1" xfId="1" applyNumberFormat="1" applyFont="1" applyBorder="1"/>
    <xf numFmtId="165" fontId="6" fillId="0" borderId="5" xfId="1" applyNumberFormat="1" applyFont="1" applyBorder="1"/>
    <xf numFmtId="14" fontId="10" fillId="0" borderId="6" xfId="0" applyNumberFormat="1" applyFont="1" applyBorder="1" applyAlignment="1">
      <alignment horizontal="right" vertical="center"/>
    </xf>
    <xf numFmtId="3" fontId="6" fillId="0" borderId="3" xfId="0" applyNumberFormat="1" applyFont="1" applyBorder="1"/>
    <xf numFmtId="3" fontId="6" fillId="0" borderId="6" xfId="0" applyNumberFormat="1" applyFont="1" applyBorder="1"/>
    <xf numFmtId="165" fontId="6" fillId="0" borderId="2" xfId="1" applyNumberFormat="1" applyFont="1" applyBorder="1"/>
    <xf numFmtId="165" fontId="6" fillId="0" borderId="6" xfId="1" applyNumberFormat="1" applyFont="1" applyBorder="1"/>
    <xf numFmtId="167" fontId="6" fillId="0" borderId="7" xfId="1" applyNumberFormat="1" applyFont="1" applyFill="1" applyBorder="1"/>
    <xf numFmtId="165" fontId="6" fillId="0" borderId="3" xfId="1" applyNumberFormat="1" applyFont="1" applyFill="1" applyBorder="1"/>
    <xf numFmtId="170" fontId="6" fillId="0" borderId="2" xfId="2" applyNumberFormat="1" applyFont="1" applyFill="1" applyBorder="1"/>
    <xf numFmtId="167" fontId="6" fillId="0" borderId="2" xfId="1" applyNumberFormat="1" applyFont="1" applyFill="1" applyBorder="1"/>
    <xf numFmtId="167" fontId="6" fillId="0" borderId="6" xfId="1" applyNumberFormat="1" applyFont="1" applyFill="1" applyBorder="1"/>
    <xf numFmtId="166" fontId="6" fillId="0" borderId="6" xfId="1" applyNumberFormat="1" applyFont="1" applyFill="1" applyBorder="1"/>
    <xf numFmtId="165" fontId="6" fillId="0" borderId="1" xfId="1" applyNumberFormat="1" applyFont="1" applyFill="1" applyBorder="1"/>
    <xf numFmtId="3" fontId="12" fillId="0" borderId="0" xfId="0" applyNumberFormat="1" applyFont="1" applyAlignment="1">
      <alignment horizontal="right" vertical="center" wrapText="1"/>
    </xf>
    <xf numFmtId="3" fontId="10" fillId="0" borderId="1" xfId="0" applyNumberFormat="1" applyFont="1" applyBorder="1" applyAlignment="1">
      <alignment horizontal="right"/>
    </xf>
    <xf numFmtId="165" fontId="6" fillId="0" borderId="0" xfId="1" applyNumberFormat="1" applyFont="1"/>
    <xf numFmtId="165" fontId="6" fillId="0" borderId="4" xfId="1" applyNumberFormat="1" applyFont="1" applyBorder="1"/>
    <xf numFmtId="170" fontId="6" fillId="0" borderId="0" xfId="2" applyNumberFormat="1" applyFont="1" applyFill="1"/>
    <xf numFmtId="165" fontId="6" fillId="0" borderId="1" xfId="0" applyNumberFormat="1" applyFont="1" applyBorder="1"/>
    <xf numFmtId="14" fontId="6" fillId="0" borderId="0" xfId="0" applyNumberFormat="1" applyFont="1"/>
    <xf numFmtId="168" fontId="6" fillId="0" borderId="1" xfId="2" applyNumberFormat="1" applyFont="1" applyFill="1" applyBorder="1"/>
    <xf numFmtId="0" fontId="6" fillId="0" borderId="4" xfId="0" applyFont="1" applyBorder="1"/>
    <xf numFmtId="168" fontId="6" fillId="0" borderId="0" xfId="2" applyNumberFormat="1" applyFont="1" applyFill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69" fontId="14" fillId="3" borderId="0" xfId="1" applyNumberFormat="1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wrapText="1"/>
    </xf>
    <xf numFmtId="3" fontId="5" fillId="0" borderId="0" xfId="0" applyNumberFormat="1" applyFont="1" applyFill="1"/>
    <xf numFmtId="0" fontId="6" fillId="0" borderId="0" xfId="0" applyFont="1" applyFill="1"/>
    <xf numFmtId="0" fontId="14" fillId="0" borderId="0" xfId="0" applyFont="1" applyBorder="1" applyAlignment="1">
      <alignment horizontal="center" vertical="center"/>
    </xf>
    <xf numFmtId="169" fontId="14" fillId="3" borderId="0" xfId="1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165" fontId="15" fillId="2" borderId="23" xfId="1" applyNumberFormat="1" applyFont="1" applyFill="1" applyBorder="1" applyAlignment="1">
      <alignment horizontal="center" vertical="center" wrapText="1"/>
    </xf>
    <xf numFmtId="170" fontId="15" fillId="2" borderId="23" xfId="2" applyNumberFormat="1" applyFont="1" applyFill="1" applyBorder="1" applyAlignment="1">
      <alignment horizontal="center" vertical="center" wrapText="1"/>
    </xf>
    <xf numFmtId="166" fontId="15" fillId="2" borderId="23" xfId="1" applyNumberFormat="1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164" fontId="16" fillId="3" borderId="23" xfId="1" applyFont="1" applyFill="1" applyBorder="1" applyAlignment="1">
      <alignment horizontal="center" vertical="center" wrapText="1"/>
    </xf>
    <xf numFmtId="164" fontId="15" fillId="3" borderId="24" xfId="1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vertical="center" wrapText="1"/>
    </xf>
    <xf numFmtId="165" fontId="15" fillId="2" borderId="8" xfId="1" applyNumberFormat="1" applyFont="1" applyFill="1" applyBorder="1" applyAlignment="1">
      <alignment horizontal="center" vertical="center" wrapText="1"/>
    </xf>
    <xf numFmtId="165" fontId="15" fillId="3" borderId="23" xfId="1" applyNumberFormat="1" applyFont="1" applyFill="1" applyBorder="1" applyAlignment="1">
      <alignment horizontal="center" vertical="center" wrapText="1"/>
    </xf>
    <xf numFmtId="164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d_cases_by_hb!$S$3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d_cases_by_hb!$S$4:$S$266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AD1-4144-8B8A-FE272F5549D6}"/>
            </c:ext>
          </c:extLst>
        </c:ser>
        <c:ser>
          <c:idx val="1"/>
          <c:order val="1"/>
          <c:tx>
            <c:strRef>
              <c:f>d_cases_by_hb!$T$3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d_cases_by_hb!$T$4:$T$266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AD1-4144-8B8A-FE272F5549D6}"/>
            </c:ext>
          </c:extLst>
        </c:ser>
        <c:ser>
          <c:idx val="2"/>
          <c:order val="2"/>
          <c:tx>
            <c:strRef>
              <c:f>d_cases_by_hb!$U$3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d_cases_by_hb!$U$4:$U$266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AD1-4144-8B8A-FE272F5549D6}"/>
            </c:ext>
          </c:extLst>
        </c:ser>
        <c:ser>
          <c:idx val="3"/>
          <c:order val="3"/>
          <c:tx>
            <c:strRef>
              <c:f>d_cases_by_hb!$V$3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d_cases_by_hb!$V$4:$V$266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AD1-4144-8B8A-FE272F5549D6}"/>
            </c:ext>
          </c:extLst>
        </c:ser>
        <c:ser>
          <c:idx val="4"/>
          <c:order val="4"/>
          <c:tx>
            <c:strRef>
              <c:f>d_cases_by_hb!$W$3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d_cases_by_hb!$W$4:$W$266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7AD1-4144-8B8A-FE272F5549D6}"/>
            </c:ext>
          </c:extLst>
        </c:ser>
        <c:ser>
          <c:idx val="5"/>
          <c:order val="5"/>
          <c:tx>
            <c:strRef>
              <c:f>d_cases_by_hb!$X$3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d_cases_by_hb!$X$4:$X$266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7AD1-4144-8B8A-FE272F5549D6}"/>
            </c:ext>
          </c:extLst>
        </c:ser>
        <c:ser>
          <c:idx val="6"/>
          <c:order val="6"/>
          <c:tx>
            <c:strRef>
              <c:f>d_cases_by_hb!$Y$3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d_cases_by_hb!$Y$4:$Y$266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7AD1-4144-8B8A-FE272F5549D6}"/>
            </c:ext>
          </c:extLst>
        </c:ser>
        <c:ser>
          <c:idx val="7"/>
          <c:order val="7"/>
          <c:tx>
            <c:strRef>
              <c:f>d_cases_by_hb!$Z$3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d_cases_by_hb!$Z$4:$Z$266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7AD1-4144-8B8A-FE272F5549D6}"/>
            </c:ext>
          </c:extLst>
        </c:ser>
        <c:ser>
          <c:idx val="8"/>
          <c:order val="8"/>
          <c:tx>
            <c:strRef>
              <c:f>d_cases_by_hb!$AA$3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d_cases_by_hb!$AA$4:$AA$266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7AD1-4144-8B8A-FE272F5549D6}"/>
            </c:ext>
          </c:extLst>
        </c:ser>
        <c:ser>
          <c:idx val="9"/>
          <c:order val="9"/>
          <c:tx>
            <c:strRef>
              <c:f>d_cases_by_hb!$AB$3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d_cases_by_hb!$AB$4:$AB$266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7AD1-4144-8B8A-FE272F5549D6}"/>
            </c:ext>
          </c:extLst>
        </c:ser>
        <c:ser>
          <c:idx val="10"/>
          <c:order val="10"/>
          <c:tx>
            <c:strRef>
              <c:f>d_cases_by_hb!$AC$3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d_cases_by_hb!$AC$4:$AC$266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7AD1-4144-8B8A-FE272F5549D6}"/>
            </c:ext>
          </c:extLst>
        </c:ser>
        <c:ser>
          <c:idx val="11"/>
          <c:order val="11"/>
          <c:tx>
            <c:strRef>
              <c:f>d_cases_by_hb!$AD$3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d_cases_by_hb!$AD$4:$AD$266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7AD1-4144-8B8A-FE272F5549D6}"/>
            </c:ext>
          </c:extLst>
        </c:ser>
        <c:ser>
          <c:idx val="12"/>
          <c:order val="12"/>
          <c:tx>
            <c:strRef>
              <c:f>d_cases_by_hb!$AE$3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d_cases_by_hb!$AE$4:$AE$266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7AD1-4144-8B8A-FE272F5549D6}"/>
            </c:ext>
          </c:extLst>
        </c:ser>
        <c:ser>
          <c:idx val="13"/>
          <c:order val="13"/>
          <c:tx>
            <c:strRef>
              <c:f>d_cases_by_hb!$AF$3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d_cases_by_hb!$AF$4:$AF$266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E-7AD1-4144-8B8A-FE272F55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4280"/>
        <c:axId val="791987064"/>
      </c:lineChart>
      <c:catAx>
        <c:axId val="79199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7064"/>
        <c:crosses val="autoZero"/>
        <c:auto val="1"/>
        <c:lblAlgn val="ctr"/>
        <c:lblOffset val="100"/>
        <c:noMultiLvlLbl val="0"/>
      </c:catAx>
      <c:valAx>
        <c:axId val="791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d_cases_by_hb!$AK$4:$AK$271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012-4522-AC12-F6833CCD93A6}"/>
            </c:ext>
          </c:extLst>
        </c:ser>
        <c:ser>
          <c:idx val="1"/>
          <c:order val="1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d_cases_by_hb!$AL$4:$AL$271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012-4522-AC12-F6833CCD93A6}"/>
            </c:ext>
          </c:extLst>
        </c:ser>
        <c:ser>
          <c:idx val="2"/>
          <c:order val="2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d_cases_by_hb!$AM$4:$AM$271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012-4522-AC12-F6833CCD93A6}"/>
            </c:ext>
          </c:extLst>
        </c:ser>
        <c:ser>
          <c:idx val="3"/>
          <c:order val="3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d_cases_by_hb!$AN$4:$AN$271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012-4522-AC12-F6833CCD93A6}"/>
            </c:ext>
          </c:extLst>
        </c:ser>
        <c:ser>
          <c:idx val="4"/>
          <c:order val="4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d_cases_by_hb!$AO$4:$AO$271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012-4522-AC12-F6833CCD93A6}"/>
            </c:ext>
          </c:extLst>
        </c:ser>
        <c:ser>
          <c:idx val="5"/>
          <c:order val="5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d_cases_by_hb!$AP$4:$AP$271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012-4522-AC12-F6833CCD93A6}"/>
            </c:ext>
          </c:extLst>
        </c:ser>
        <c:ser>
          <c:idx val="6"/>
          <c:order val="6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d_cases_by_hb!$AQ$4:$AQ$271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012-4522-AC12-F6833CCD93A6}"/>
            </c:ext>
          </c:extLst>
        </c:ser>
        <c:ser>
          <c:idx val="7"/>
          <c:order val="7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d_cases_by_hb!$AR$4:$AR$271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0012-4522-AC12-F6833CCD93A6}"/>
            </c:ext>
          </c:extLst>
        </c:ser>
        <c:ser>
          <c:idx val="8"/>
          <c:order val="8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d_cases_by_hb!$AS$4:$AS$271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0012-4522-AC12-F6833CCD93A6}"/>
            </c:ext>
          </c:extLst>
        </c:ser>
        <c:ser>
          <c:idx val="9"/>
          <c:order val="9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d_cases_by_hb!$AT$4:$AT$271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0012-4522-AC12-F6833CCD93A6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d_cases_by_hb!$AU$4:$AU$271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0012-4522-AC12-F6833CCD93A6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d_cases_by_hb!$AV$4:$AV$271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0012-4522-AC12-F6833CCD93A6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d_cases_by_hb!$AW$4:$AW$271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0012-4522-AC12-F6833CCD93A6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d_cases_by_hb!$AX$4:$AX$271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0012-4522-AC12-F6833CCD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d_cases_by_hb!$AQ$151:$AQ$290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D1C-4003-9A71-2D00762BAD5A}"/>
            </c:ext>
          </c:extLst>
        </c:ser>
        <c:ser>
          <c:idx val="8"/>
          <c:order val="1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d_cases_by_hb!$AS$151:$AS$290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D1C-4003-9A71-2D00762BAD5A}"/>
            </c:ext>
          </c:extLst>
        </c:ser>
        <c:ser>
          <c:idx val="9"/>
          <c:order val="2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d_cases_by_hb!$AT$151:$AT$290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D1C-4003-9A71-2D00762BAD5A}"/>
            </c:ext>
          </c:extLst>
        </c:ser>
        <c:ser>
          <c:idx val="0"/>
          <c:order val="3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d_cases_by_hb!$AK$151:$AK$290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D1C-4003-9A71-2D00762BAD5A}"/>
            </c:ext>
          </c:extLst>
        </c:ser>
        <c:ser>
          <c:idx val="1"/>
          <c:order val="4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d_cases_by_hb!$AL$151:$AL$290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D1C-4003-9A71-2D00762BAD5A}"/>
            </c:ext>
          </c:extLst>
        </c:ser>
        <c:ser>
          <c:idx val="2"/>
          <c:order val="5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d_cases_by_hb!$AM$151:$AM$290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0D1C-4003-9A71-2D00762BAD5A}"/>
            </c:ext>
          </c:extLst>
        </c:ser>
        <c:ser>
          <c:idx val="3"/>
          <c:order val="6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d_cases_by_hb!$AN$151:$AN$290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0D1C-4003-9A71-2D00762BAD5A}"/>
            </c:ext>
          </c:extLst>
        </c:ser>
        <c:ser>
          <c:idx val="4"/>
          <c:order val="7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d_cases_by_hb!$AO$151:$AO$290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0D1C-4003-9A71-2D00762BAD5A}"/>
            </c:ext>
          </c:extLst>
        </c:ser>
        <c:ser>
          <c:idx val="5"/>
          <c:order val="8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d_cases_by_hb!$AP$151:$AP$290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0D1C-4003-9A71-2D00762BAD5A}"/>
            </c:ext>
          </c:extLst>
        </c:ser>
        <c:ser>
          <c:idx val="7"/>
          <c:order val="9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d_cases_by_hb!$AR$151:$AR$290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0D1C-4003-9A71-2D00762BAD5A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d_cases_by_hb!$AU$151:$AU$290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A-0D1C-4003-9A71-2D00762BAD5A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d_cases_by_hb!$AV$151:$AV$290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B-0D1C-4003-9A71-2D00762BAD5A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d_cases_by_hb!$AW$151:$AW$290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0D1C-4003-9A71-2D00762BAD5A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d_cases_by_hb!$AX$151:$AX$290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D-0D1C-4003-9A71-2D00762B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d_cases_by_hb!$BJ$4:$BJ$290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1.0575615651911165</c:v>
                </c:pt>
                <c:pt idx="7" formatCode="_(* #,##0.00_);_(* \(#,##0.00\);_(* &quot;-&quot;??_);_(@_)">
                  <c:v>1.5108022359873092</c:v>
                </c:pt>
                <c:pt idx="8" formatCode="_(* #,##0.00_);_(* \(#,##0.00\);_(* &quot;-&quot;??_);_(@_)">
                  <c:v>2.417283577579695</c:v>
                </c:pt>
                <c:pt idx="9" formatCode="_(* #,##0.00_);_(* \(#,##0.00\);_(* &quot;-&quot;??_);_(@_)">
                  <c:v>3.0216044719746185</c:v>
                </c:pt>
                <c:pt idx="10" formatCode="_(* #,##0.00_);_(* \(#,##0.00\);_(* &quot;-&quot;??_);_(@_)">
                  <c:v>3.1726846955733494</c:v>
                </c:pt>
                <c:pt idx="11" formatCode="_(* #,##0.00_);_(* \(#,##0.00\);_(* &quot;-&quot;??_);_(@_)">
                  <c:v>3.7770055899682733</c:v>
                </c:pt>
                <c:pt idx="12" formatCode="_(* #,##0.00_);_(* \(#,##0.00\);_(* &quot;-&quot;??_);_(@_)">
                  <c:v>3.9280858135670043</c:v>
                </c:pt>
                <c:pt idx="13" formatCode="_(* #,##0.00_);_(* \(#,##0.00\);_(* &quot;-&quot;??_);_(@_)">
                  <c:v>5.1367276023568511</c:v>
                </c:pt>
                <c:pt idx="14" formatCode="_(* #,##0.00_);_(* \(#,##0.00\);_(* &quot;-&quot;??_);_(@_)">
                  <c:v>5.8921287203505059</c:v>
                </c:pt>
                <c:pt idx="15" formatCode="_(* #,##0.00_);_(* \(#,##0.00\);_(* &quot;-&quot;??_);_(@_)">
                  <c:v>4.9856473787581201</c:v>
                </c:pt>
                <c:pt idx="16" formatCode="_(* #,##0.00_);_(* \(#,##0.00\);_(* &quot;-&quot;??_);_(@_)">
                  <c:v>5.741048496751775</c:v>
                </c:pt>
                <c:pt idx="17" formatCode="_(* #,##0.00_);_(* \(#,##0.00\);_(* &quot;-&quot;??_);_(@_)">
                  <c:v>8.1583320743314705</c:v>
                </c:pt>
                <c:pt idx="18" formatCode="_(* #,##0.00_);_(* \(#,##0.00\);_(* &quot;-&quot;??_);_(@_)">
                  <c:v>9.3669738631213182</c:v>
                </c:pt>
                <c:pt idx="19" formatCode="_(* #,##0.00_);_(* \(#,##0.00\);_(* &quot;-&quot;??_);_(@_)">
                  <c:v>12.237498111497205</c:v>
                </c:pt>
                <c:pt idx="20" formatCode="_(* #,##0.00_);_(* \(#,##0.00\);_(* &quot;-&quot;??_);_(@_)">
                  <c:v>14.956942136274362</c:v>
                </c:pt>
                <c:pt idx="21" formatCode="_(* #,##0.00_);_(* \(#,##0.00\);_(* &quot;-&quot;??_);_(@_)">
                  <c:v>17.525305937452789</c:v>
                </c:pt>
                <c:pt idx="22" formatCode="_(* #,##0.00_);_(* \(#,##0.00\);_(* &quot;-&quot;??_);_(@_)">
                  <c:v>20.395830185828675</c:v>
                </c:pt>
                <c:pt idx="23" formatCode="_(* #,##0.00_);_(* \(#,##0.00\);_(* &quot;-&quot;??_);_(@_)">
                  <c:v>21.000151080223599</c:v>
                </c:pt>
                <c:pt idx="24" formatCode="_(* #,##0.00_);_(* \(#,##0.00\);_(* &quot;-&quot;??_);_(@_)">
                  <c:v>25.532557788185528</c:v>
                </c:pt>
                <c:pt idx="25" formatCode="_(* #,##0.00_);_(* \(#,##0.00\);_(* &quot;-&quot;??_);_(@_)">
                  <c:v>29.762804048949992</c:v>
                </c:pt>
                <c:pt idx="26" formatCode="_(* #,##0.00_);_(* \(#,##0.00\);_(* &quot;-&quot;??_);_(@_)">
                  <c:v>31.122526061338572</c:v>
                </c:pt>
                <c:pt idx="27" formatCode="_(* #,##0.00_);_(* \(#,##0.00\);_(* &quot;-&quot;??_);_(@_)">
                  <c:v>35.806012992899227</c:v>
                </c:pt>
                <c:pt idx="28" formatCode="_(* #,##0.00_);_(* \(#,##0.00\);_(* &quot;-&quot;??_);_(@_)">
                  <c:v>39.583018582867503</c:v>
                </c:pt>
                <c:pt idx="29" formatCode="_(* #,##0.00_);_(* \(#,##0.00\);_(* &quot;-&quot;??_);_(@_)">
                  <c:v>44.417585738026894</c:v>
                </c:pt>
                <c:pt idx="30" formatCode="_(* #,##0.00_);_(* \(#,##0.00\);_(* &quot;-&quot;??_);_(@_)">
                  <c:v>47.590270433600239</c:v>
                </c:pt>
                <c:pt idx="31" formatCode="_(* #,##0.00_);_(* \(#,##0.00\);_(* &quot;-&quot;??_);_(@_)">
                  <c:v>45.777307750415467</c:v>
                </c:pt>
                <c:pt idx="32" formatCode="_(* #,##0.00_);_(* \(#,##0.00\);_(* &quot;-&quot;??_);_(@_)">
                  <c:v>43.964345067230703</c:v>
                </c:pt>
                <c:pt idx="33" formatCode="_(* #,##0.00_);_(* \(#,##0.00\);_(* &quot;-&quot;??_);_(@_)">
                  <c:v>43.360024172835779</c:v>
                </c:pt>
                <c:pt idx="34" formatCode="_(* #,##0.00_);_(* \(#,##0.00\);_(* &quot;-&quot;??_);_(@_)">
                  <c:v>43.057863725638313</c:v>
                </c:pt>
                <c:pt idx="35" formatCode="_(* #,##0.00_);_(* \(#,##0.00\);_(* &quot;-&quot;??_);_(@_)">
                  <c:v>42.302462607644657</c:v>
                </c:pt>
                <c:pt idx="36" formatCode="_(* #,##0.00_);_(* \(#,##0.00\);_(* &quot;-&quot;??_);_(@_)">
                  <c:v>42.302462607644657</c:v>
                </c:pt>
                <c:pt idx="37" formatCode="_(* #,##0.00_);_(* \(#,##0.00\);_(* &quot;-&quot;??_);_(@_)">
                  <c:v>41.093820818854809</c:v>
                </c:pt>
                <c:pt idx="38" formatCode="_(* #,##0.00_);_(* \(#,##0.00\);_(* &quot;-&quot;??_);_(@_)">
                  <c:v>41.547061489651007</c:v>
                </c:pt>
                <c:pt idx="39" formatCode="_(* #,##0.00_);_(* \(#,##0.00\);_(* &quot;-&quot;??_);_(@_)">
                  <c:v>45.021906632421818</c:v>
                </c:pt>
                <c:pt idx="40" formatCode="_(* #,##0.00_);_(* \(#,##0.00\);_(* &quot;-&quot;??_);_(@_)">
                  <c:v>45.9283879740142</c:v>
                </c:pt>
                <c:pt idx="41" formatCode="_(* #,##0.00_);_(* \(#,##0.00\);_(* &quot;-&quot;??_);_(@_)">
                  <c:v>41.093820818854809</c:v>
                </c:pt>
                <c:pt idx="42" formatCode="_(* #,##0.00_);_(* \(#,##0.00\);_(* &quot;-&quot;??_);_(@_)">
                  <c:v>43.511104396434504</c:v>
                </c:pt>
                <c:pt idx="43" formatCode="_(* #,##0.00_);_(* \(#,##0.00\);_(* &quot;-&quot;??_);_(@_)">
                  <c:v>39.885179030064961</c:v>
                </c:pt>
                <c:pt idx="44" formatCode="_(* #,##0.00_);_(* \(#,##0.00\);_(* &quot;-&quot;??_);_(@_)">
                  <c:v>40.338419700861159</c:v>
                </c:pt>
                <c:pt idx="45" formatCode="_(* #,##0.00_);_(* \(#,##0.00\);_(* &quot;-&quot;??_);_(@_)">
                  <c:v>38.374376794077655</c:v>
                </c:pt>
                <c:pt idx="46" formatCode="_(* #,##0.00_);_(* \(#,##0.00\);_(* &quot;-&quot;??_);_(@_)">
                  <c:v>37.014654781689075</c:v>
                </c:pt>
                <c:pt idx="47" formatCode="_(* #,##0.00_);_(* \(#,##0.00\);_(* &quot;-&quot;??_);_(@_)">
                  <c:v>36.863574558090349</c:v>
                </c:pt>
                <c:pt idx="48" formatCode="_(* #,##0.00_);_(* \(#,##0.00\);_(* &quot;-&quot;??_);_(@_)">
                  <c:v>36.561414110892883</c:v>
                </c:pt>
                <c:pt idx="49" formatCode="_(* #,##0.00_);_(* \(#,##0.00\);_(* &quot;-&quot;??_);_(@_)">
                  <c:v>29.007402930956339</c:v>
                </c:pt>
                <c:pt idx="50" formatCode="_(* #,##0.00_);_(* \(#,##0.00\);_(* &quot;-&quot;??_);_(@_)">
                  <c:v>31.575766732134763</c:v>
                </c:pt>
                <c:pt idx="51" formatCode="_(* #,##0.00_);_(* \(#,##0.00\);_(* &quot;-&quot;??_);_(@_)">
                  <c:v>32.331167850128416</c:v>
                </c:pt>
                <c:pt idx="52" formatCode="_(* #,##0.00_);_(* \(#,##0.00\);_(* &quot;-&quot;??_);_(@_)">
                  <c:v>33.388729415319531</c:v>
                </c:pt>
                <c:pt idx="53" formatCode="_(* #,##0.00_);_(* \(#,##0.00\);_(* &quot;-&quot;??_);_(@_)">
                  <c:v>31.877927179332225</c:v>
                </c:pt>
                <c:pt idx="54" formatCode="_(* #,##0.00_);_(* \(#,##0.00\);_(* &quot;-&quot;??_);_(@_)">
                  <c:v>33.086568968122073</c:v>
                </c:pt>
                <c:pt idx="55" formatCode="_(* #,##0.00_);_(* \(#,##0.00\);_(* &quot;-&quot;??_);_(@_)">
                  <c:v>33.84197008611573</c:v>
                </c:pt>
                <c:pt idx="56" formatCode="_(* #,##0.00_);_(* \(#,##0.00\);_(* &quot;-&quot;??_);_(@_)">
                  <c:v>37.618975676083998</c:v>
                </c:pt>
                <c:pt idx="57" formatCode="_(* #,##0.00_);_(* \(#,##0.00\);_(* &quot;-&quot;??_);_(@_)">
                  <c:v>33.690889862516997</c:v>
                </c:pt>
                <c:pt idx="58" formatCode="_(* #,##0.00_);_(* \(#,##0.00\);_(* &quot;-&quot;??_);_(@_)">
                  <c:v>34.295210756911921</c:v>
                </c:pt>
                <c:pt idx="59" formatCode="_(* #,##0.00_);_(* \(#,##0.00\);_(* &quot;-&quot;??_);_(@_)">
                  <c:v>33.690889862516997</c:v>
                </c:pt>
                <c:pt idx="60" formatCode="_(* #,##0.00_);_(* \(#,##0.00\);_(* &quot;-&quot;??_);_(@_)">
                  <c:v>32.029007402930958</c:v>
                </c:pt>
                <c:pt idx="61" formatCode="_(* #,##0.00_);_(* \(#,##0.00\);_(* &quot;-&quot;??_);_(@_)">
                  <c:v>30.518205166943648</c:v>
                </c:pt>
                <c:pt idx="62" formatCode="_(* #,##0.00_);_(* \(#,##0.00\);_(* &quot;-&quot;??_);_(@_)">
                  <c:v>34.446290980510653</c:v>
                </c:pt>
                <c:pt idx="63" formatCode="_(* #,##0.00_);_(* \(#,##0.00\);_(* &quot;-&quot;??_);_(@_)">
                  <c:v>30.064964496147454</c:v>
                </c:pt>
                <c:pt idx="64" formatCode="_(* #,##0.00_);_(* \(#,##0.00\);_(* &quot;-&quot;??_);_(@_)">
                  <c:v>31.122526061338572</c:v>
                </c:pt>
                <c:pt idx="65" formatCode="_(* #,##0.00_);_(* \(#,##0.00\);_(* &quot;-&quot;??_);_(@_)">
                  <c:v>30.367124943344916</c:v>
                </c:pt>
                <c:pt idx="66" formatCode="_(* #,##0.00_);_(* \(#,##0.00\);_(* &quot;-&quot;??_);_(@_)">
                  <c:v>29.46064360175253</c:v>
                </c:pt>
                <c:pt idx="67" formatCode="_(* #,##0.00_);_(* \(#,##0.00\);_(* &quot;-&quot;??_);_(@_)">
                  <c:v>27.194440247771567</c:v>
                </c:pt>
                <c:pt idx="68" formatCode="_(* #,##0.00_);_(* \(#,##0.00\);_(* &quot;-&quot;??_);_(@_)">
                  <c:v>28.100921589363953</c:v>
                </c:pt>
                <c:pt idx="69" formatCode="_(* #,##0.00_);_(* \(#,##0.00\);_(* &quot;-&quot;??_);_(@_)">
                  <c:v>23.115274210605833</c:v>
                </c:pt>
                <c:pt idx="70" formatCode="_(* #,##0.00_);_(* \(#,##0.00\);_(* &quot;-&quot;??_);_(@_)">
                  <c:v>26.741199576975372</c:v>
                </c:pt>
                <c:pt idx="71" formatCode="_(* #,##0.00_);_(* \(#,##0.00\);_(* &quot;-&quot;??_);_(@_)">
                  <c:v>25.381477564586795</c:v>
                </c:pt>
                <c:pt idx="72" formatCode="_(* #,##0.00_);_(* \(#,##0.00\);_(* &quot;-&quot;??_);_(@_)">
                  <c:v>22.208792869013447</c:v>
                </c:pt>
                <c:pt idx="73" formatCode="_(* #,##0.00_);_(* \(#,##0.00\);_(* &quot;-&quot;??_);_(@_)">
                  <c:v>20.849070856624866</c:v>
                </c:pt>
                <c:pt idx="74" formatCode="_(* #,##0.00_);_(* \(#,##0.00\);_(* &quot;-&quot;??_);_(@_)">
                  <c:v>22.057712645414714</c:v>
                </c:pt>
                <c:pt idx="75" formatCode="_(* #,##0.00_);_(* \(#,##0.00\);_(* &quot;-&quot;??_);_(@_)">
                  <c:v>19.640429067835019</c:v>
                </c:pt>
                <c:pt idx="76" formatCode="_(* #,##0.00_);_(* \(#,##0.00\);_(* &quot;-&quot;??_);_(@_)">
                  <c:v>19.942589515032481</c:v>
                </c:pt>
                <c:pt idx="77" formatCode="_(* #,##0.00_);_(* \(#,##0.00\);_(* &quot;-&quot;??_);_(@_)">
                  <c:v>16.618824595860403</c:v>
                </c:pt>
                <c:pt idx="78" formatCode="_(* #,##0.00_);_(* \(#,##0.00\);_(* &quot;-&quot;??_);_(@_)">
                  <c:v>16.014503701465479</c:v>
                </c:pt>
                <c:pt idx="79" formatCode="_(* #,##0.00_);_(* \(#,##0.00\);_(* &quot;-&quot;??_);_(@_)">
                  <c:v>15.712343254268017</c:v>
                </c:pt>
                <c:pt idx="80" formatCode="_(* #,##0.00_);_(* \(#,##0.00\);_(* &quot;-&quot;??_);_(@_)">
                  <c:v>14.352621241879438</c:v>
                </c:pt>
                <c:pt idx="81" formatCode="_(* #,##0.00_);_(* \(#,##0.00\);_(* &quot;-&quot;??_);_(@_)">
                  <c:v>13.597220123885783</c:v>
                </c:pt>
                <c:pt idx="82" formatCode="_(* #,##0.00_);_(* \(#,##0.00\);_(* &quot;-&quot;??_);_(@_)">
                  <c:v>11.48209699350355</c:v>
                </c:pt>
                <c:pt idx="83" formatCode="_(* #,##0.00_);_(* \(#,##0.00\);_(* &quot;-&quot;??_);_(@_)">
                  <c:v>9.2158936395225872</c:v>
                </c:pt>
                <c:pt idx="84" formatCode="_(* #,##0.00_);_(* \(#,##0.00\);_(* &quot;-&quot;??_);_(@_)">
                  <c:v>9.3669738631213182</c:v>
                </c:pt>
                <c:pt idx="85" formatCode="_(* #,##0.00_);_(* \(#,##0.00\);_(* &quot;-&quot;??_);_(@_)">
                  <c:v>8.0072518507327395</c:v>
                </c:pt>
                <c:pt idx="86" formatCode="_(* #,##0.00_);_(* \(#,##0.00\);_(* &quot;-&quot;??_);_(@_)">
                  <c:v>6.4964496147454298</c:v>
                </c:pt>
                <c:pt idx="87" formatCode="_(* #,##0.00_);_(* \(#,##0.00\);_(* &quot;-&quot;??_);_(@_)">
                  <c:v>7.1007705091403537</c:v>
                </c:pt>
                <c:pt idx="88" formatCode="_(* #,##0.00_);_(* \(#,##0.00\);_(* &quot;-&quot;??_);_(@_)">
                  <c:v>6.1942891675479679</c:v>
                </c:pt>
                <c:pt idx="89" formatCode="_(* #,##0.00_);_(* \(#,##0.00\);_(* &quot;-&quot;??_);_(@_)">
                  <c:v>5.1367276023568511</c:v>
                </c:pt>
                <c:pt idx="90" formatCode="_(* #,##0.00_);_(* \(#,##0.00\);_(* &quot;-&quot;??_);_(@_)">
                  <c:v>4.6834869315606591</c:v>
                </c:pt>
                <c:pt idx="91" formatCode="_(* #,##0.00_);_(* \(#,##0.00\);_(* &quot;-&quot;??_);_(@_)">
                  <c:v>3.4748451427708114</c:v>
                </c:pt>
                <c:pt idx="92" formatCode="_(* #,##0.00_);_(* \(#,##0.00\);_(* &quot;-&quot;??_);_(@_)">
                  <c:v>3.1726846955733494</c:v>
                </c:pt>
                <c:pt idx="93" formatCode="_(* #,##0.00_);_(* \(#,##0.00\);_(* &quot;-&quot;??_);_(@_)">
                  <c:v>3.9280858135670043</c:v>
                </c:pt>
                <c:pt idx="94" formatCode="_(* #,##0.00_);_(* \(#,##0.00\);_(* &quot;-&quot;??_);_(@_)">
                  <c:v>3.4748451427708114</c:v>
                </c:pt>
                <c:pt idx="95" formatCode="_(* #,##0.00_);_(* \(#,##0.00\);_(* &quot;-&quot;??_);_(@_)">
                  <c:v>3.4748451427708114</c:v>
                </c:pt>
                <c:pt idx="96" formatCode="_(* #,##0.00_);_(* \(#,##0.00\);_(* &quot;-&quot;??_);_(@_)">
                  <c:v>3.0216044719746185</c:v>
                </c:pt>
                <c:pt idx="97" formatCode="_(* #,##0.00_);_(* \(#,##0.00\);_(* &quot;-&quot;??_);_(@_)">
                  <c:v>3.4748451427708114</c:v>
                </c:pt>
                <c:pt idx="98" formatCode="_(* #,##0.00_);_(* \(#,##0.00\);_(* &quot;-&quot;??_);_(@_)">
                  <c:v>3.6259253663695423</c:v>
                </c:pt>
                <c:pt idx="99" formatCode="_(* #,##0.00_);_(* \(#,##0.00\);_(* &quot;-&quot;??_);_(@_)">
                  <c:v>4.0791660371657352</c:v>
                </c:pt>
                <c:pt idx="100" formatCode="_(* #,##0.00_);_(* \(#,##0.00\);_(* &quot;-&quot;??_);_(@_)">
                  <c:v>3.3237649191720804</c:v>
                </c:pt>
                <c:pt idx="101" formatCode="_(* #,##0.00_);_(* \(#,##0.00\);_(* &quot;-&quot;??_);_(@_)">
                  <c:v>3.0216044719746185</c:v>
                </c:pt>
                <c:pt idx="102" formatCode="_(* #,##0.00_);_(* \(#,##0.00\);_(* &quot;-&quot;??_);_(@_)">
                  <c:v>3.1726846955733494</c:v>
                </c:pt>
                <c:pt idx="103" formatCode="_(* #,##0.00_);_(* \(#,##0.00\);_(* &quot;-&quot;??_);_(@_)">
                  <c:v>3.4748451427708114</c:v>
                </c:pt>
                <c:pt idx="104" formatCode="_(* #,##0.00_);_(* \(#,##0.00\);_(* &quot;-&quot;??_);_(@_)">
                  <c:v>3.1726846955733494</c:v>
                </c:pt>
                <c:pt idx="105" formatCode="_(* #,##0.00_);_(* \(#,##0.00\);_(* &quot;-&quot;??_);_(@_)">
                  <c:v>4.6834869315606591</c:v>
                </c:pt>
                <c:pt idx="106" formatCode="_(* #,##0.00_);_(* \(#,##0.00\);_(* &quot;-&quot;??_);_(@_)">
                  <c:v>4.9856473787581201</c:v>
                </c:pt>
                <c:pt idx="107" formatCode="_(* #,##0.00_);_(* \(#,##0.00\);_(* &quot;-&quot;??_);_(@_)">
                  <c:v>6.1942891675479679</c:v>
                </c:pt>
                <c:pt idx="108" formatCode="_(* #,##0.00_);_(* \(#,##0.00\);_(* &quot;-&quot;??_);_(@_)">
                  <c:v>6.1942891675479679</c:v>
                </c:pt>
                <c:pt idx="109" formatCode="_(* #,##0.00_);_(* \(#,##0.00\);_(* &quot;-&quot;??_);_(@_)">
                  <c:v>5.589968273153044</c:v>
                </c:pt>
                <c:pt idx="110" formatCode="_(* #,##0.00_);_(* \(#,##0.00\);_(* &quot;-&quot;??_);_(@_)">
                  <c:v>5.2878078259555821</c:v>
                </c:pt>
                <c:pt idx="111" formatCode="_(* #,##0.00_);_(* \(#,##0.00\);_(* &quot;-&quot;??_);_(@_)">
                  <c:v>4.8345671551593901</c:v>
                </c:pt>
                <c:pt idx="112" formatCode="_(* #,##0.00_);_(* \(#,##0.00\);_(* &quot;-&quot;??_);_(@_)">
                  <c:v>3.3237649191720804</c:v>
                </c:pt>
                <c:pt idx="113" formatCode="_(* #,##0.00_);_(* \(#,##0.00\);_(* &quot;-&quot;??_);_(@_)">
                  <c:v>2.7194440247771565</c:v>
                </c:pt>
                <c:pt idx="114" formatCode="_(* #,##0.00_);_(* \(#,##0.00\);_(* &quot;-&quot;??_);_(@_)">
                  <c:v>1.6618824595860402</c:v>
                </c:pt>
                <c:pt idx="115" formatCode="_(* #,##0.00_);_(* \(#,##0.00\);_(* &quot;-&quot;??_);_(@_)">
                  <c:v>1.3597220123885783</c:v>
                </c:pt>
                <c:pt idx="116" formatCode="_(* #,##0.00_);_(* \(#,##0.00\);_(* &quot;-&quot;??_);_(@_)">
                  <c:v>1.3597220123885783</c:v>
                </c:pt>
                <c:pt idx="117" formatCode="_(* #,##0.00_);_(* \(#,##0.00\);_(* &quot;-&quot;??_);_(@_)">
                  <c:v>1.5108022359873092</c:v>
                </c:pt>
                <c:pt idx="118" formatCode="_(* #,##0.00_);_(* \(#,##0.00\);_(* &quot;-&quot;??_);_(@_)">
                  <c:v>1.5108022359873092</c:v>
                </c:pt>
                <c:pt idx="119" formatCode="_(* #,##0.00_);_(* \(#,##0.00\);_(* &quot;-&quot;??_);_(@_)">
                  <c:v>1.2086417887898475</c:v>
                </c:pt>
                <c:pt idx="120" formatCode="_(* #,##0.00_);_(* \(#,##0.00\);_(* &quot;-&quot;??_);_(@_)">
                  <c:v>1.2086417887898475</c:v>
                </c:pt>
                <c:pt idx="121" formatCode="_(* #,##0.00_);_(* \(#,##0.00\);_(* &quot;-&quot;??_);_(@_)">
                  <c:v>1.2086417887898475</c:v>
                </c:pt>
                <c:pt idx="122" formatCode="_(* #,##0.00_);_(* \(#,##0.00\);_(* &quot;-&quot;??_);_(@_)">
                  <c:v>1.0575615651911165</c:v>
                </c:pt>
                <c:pt idx="123" formatCode="_(* #,##0.00_);_(* \(#,##0.00\);_(* &quot;-&quot;??_);_(@_)">
                  <c:v>1.0575615651911165</c:v>
                </c:pt>
                <c:pt idx="124" formatCode="_(* #,##0.00_);_(* \(#,##0.00\);_(* &quot;-&quot;??_);_(@_)">
                  <c:v>0.75540111799365461</c:v>
                </c:pt>
                <c:pt idx="125" formatCode="_(* #,##0.00_);_(* \(#,##0.00\);_(* &quot;-&quot;??_);_(@_)">
                  <c:v>0.90648134159238558</c:v>
                </c:pt>
                <c:pt idx="126" formatCode="_(* #,##0.00_);_(* \(#,##0.00\);_(* &quot;-&quot;??_);_(@_)">
                  <c:v>0.90648134159238558</c:v>
                </c:pt>
                <c:pt idx="127" formatCode="_(* #,##0.00_);_(* \(#,##0.00\);_(* &quot;-&quot;??_);_(@_)">
                  <c:v>0.90648134159238558</c:v>
                </c:pt>
                <c:pt idx="128" formatCode="_(* #,##0.00_);_(* \(#,##0.00\);_(* &quot;-&quot;??_);_(@_)">
                  <c:v>0.90648134159238558</c:v>
                </c:pt>
                <c:pt idx="129" formatCode="_(* #,##0.00_);_(* \(#,##0.00\);_(* &quot;-&quot;??_);_(@_)">
                  <c:v>1.0575615651911165</c:v>
                </c:pt>
                <c:pt idx="130" formatCode="_(* #,##0.00_);_(* \(#,##0.00\);_(* &quot;-&quot;??_);_(@_)">
                  <c:v>1.2086417887898475</c:v>
                </c:pt>
                <c:pt idx="131" formatCode="_(* #,##0.00_);_(* \(#,##0.00\);_(* &quot;-&quot;??_);_(@_)">
                  <c:v>1.6618824595860402</c:v>
                </c:pt>
                <c:pt idx="132" formatCode="_(* #,##0.00_);_(* \(#,##0.00\);_(* &quot;-&quot;??_);_(@_)">
                  <c:v>1.5108022359873092</c:v>
                </c:pt>
                <c:pt idx="133" formatCode="_(* #,##0.00_);_(* \(#,##0.00\);_(* &quot;-&quot;??_);_(@_)">
                  <c:v>1.5108022359873092</c:v>
                </c:pt>
                <c:pt idx="134" formatCode="_(* #,##0.00_);_(* \(#,##0.00\);_(* &quot;-&quot;??_);_(@_)">
                  <c:v>1.6618824595860402</c:v>
                </c:pt>
                <c:pt idx="135" formatCode="_(* #,##0.00_);_(* \(#,##0.00\);_(* &quot;-&quot;??_);_(@_)">
                  <c:v>1.6618824595860402</c:v>
                </c:pt>
                <c:pt idx="136" formatCode="_(* #,##0.00_);_(* \(#,##0.00\);_(* &quot;-&quot;??_);_(@_)">
                  <c:v>3.6259253663695423</c:v>
                </c:pt>
                <c:pt idx="137" formatCode="_(* #,##0.00_);_(* \(#,##0.00\);_(* &quot;-&quot;??_);_(@_)">
                  <c:v>3.9280858135670043</c:v>
                </c:pt>
                <c:pt idx="138" formatCode="_(* #,##0.00_);_(* \(#,##0.00\);_(* &quot;-&quot;??_);_(@_)">
                  <c:v>4.0791660371657352</c:v>
                </c:pt>
                <c:pt idx="139" formatCode="_(* #,##0.00_);_(* \(#,##0.00\);_(* &quot;-&quot;??_);_(@_)">
                  <c:v>4.0791660371657352</c:v>
                </c:pt>
                <c:pt idx="140" formatCode="_(* #,##0.00_);_(* \(#,##0.00\);_(* &quot;-&quot;??_);_(@_)">
                  <c:v>5.1367276023568511</c:v>
                </c:pt>
                <c:pt idx="141" formatCode="_(* #,##0.00_);_(* \(#,##0.00\);_(* &quot;-&quot;??_);_(@_)">
                  <c:v>4.6834869315606591</c:v>
                </c:pt>
                <c:pt idx="142" formatCode="_(* #,##0.00_);_(* \(#,##0.00\);_(* &quot;-&quot;??_);_(@_)">
                  <c:v>4.6834869315606591</c:v>
                </c:pt>
                <c:pt idx="143" formatCode="_(* #,##0.00_);_(* \(#,##0.00\);_(* &quot;-&quot;??_);_(@_)">
                  <c:v>2.5683638011784256</c:v>
                </c:pt>
                <c:pt idx="144" formatCode="_(* #,##0.00_);_(* \(#,##0.00\);_(* &quot;-&quot;??_);_(@_)">
                  <c:v>2.1151231303822331</c:v>
                </c:pt>
                <c:pt idx="145" formatCode="_(* #,##0.00_);_(* \(#,##0.00\);_(* &quot;-&quot;??_);_(@_)">
                  <c:v>1.6618824595860402</c:v>
                </c:pt>
                <c:pt idx="146" formatCode="_(* #,##0.00_);_(* \(#,##0.00\);_(* &quot;-&quot;??_);_(@_)">
                  <c:v>2.1151231303822331</c:v>
                </c:pt>
                <c:pt idx="147" formatCode="_(* #,##0.00_);_(* \(#,##0.00\);_(* &quot;-&quot;??_);_(@_)">
                  <c:v>0.90648134159238558</c:v>
                </c:pt>
                <c:pt idx="148" formatCode="_(* #,##0.00_);_(* \(#,##0.00\);_(* &quot;-&quot;??_);_(@_)">
                  <c:v>1.0575615651911165</c:v>
                </c:pt>
                <c:pt idx="149" formatCode="_(* #,##0.00_);_(* \(#,##0.00\);_(* &quot;-&quot;??_);_(@_)">
                  <c:v>0.90648134159238558</c:v>
                </c:pt>
                <c:pt idx="150" formatCode="_(* #,##0.00_);_(* \(#,##0.00\);_(* &quot;-&quot;??_);_(@_)">
                  <c:v>0.90648134159238558</c:v>
                </c:pt>
                <c:pt idx="151" formatCode="_(* #,##0.00_);_(* \(#,##0.00\);_(* &quot;-&quot;??_);_(@_)">
                  <c:v>1.3597220123885783</c:v>
                </c:pt>
                <c:pt idx="152" formatCode="_(* #,##0.00_);_(* \(#,##0.00\);_(* &quot;-&quot;??_);_(@_)">
                  <c:v>1.5108022359873092</c:v>
                </c:pt>
                <c:pt idx="153" formatCode="_(* #,##0.00_);_(* \(#,##0.00\);_(* &quot;-&quot;??_);_(@_)">
                  <c:v>1.2086417887898475</c:v>
                </c:pt>
                <c:pt idx="154" formatCode="_(* #,##0.00_);_(* \(#,##0.00\);_(* &quot;-&quot;??_);_(@_)">
                  <c:v>1.5108022359873092</c:v>
                </c:pt>
                <c:pt idx="155" formatCode="_(* #,##0.00_);_(* \(#,##0.00\);_(* &quot;-&quot;??_);_(@_)">
                  <c:v>1.8129626831847712</c:v>
                </c:pt>
                <c:pt idx="156" formatCode="_(* #,##0.00_);_(* \(#,##0.00\);_(* &quot;-&quot;??_);_(@_)">
                  <c:v>1.9640429067835021</c:v>
                </c:pt>
                <c:pt idx="157" formatCode="_(* #,##0.00_);_(* \(#,##0.00\);_(* &quot;-&quot;??_);_(@_)">
                  <c:v>2.1151231303822331</c:v>
                </c:pt>
                <c:pt idx="158" formatCode="_(* #,##0.00_);_(* \(#,##0.00\);_(* &quot;-&quot;??_);_(@_)">
                  <c:v>1.9640429067835021</c:v>
                </c:pt>
                <c:pt idx="159" formatCode="_(* #,##0.00_);_(* \(#,##0.00\);_(* &quot;-&quot;??_);_(@_)">
                  <c:v>1.6618824595860402</c:v>
                </c:pt>
                <c:pt idx="160" formatCode="_(* #,##0.00_);_(* \(#,##0.00\);_(* &quot;-&quot;??_);_(@_)">
                  <c:v>3.1726846955733494</c:v>
                </c:pt>
                <c:pt idx="161" formatCode="_(* #,##0.00_);_(* \(#,##0.00\);_(* &quot;-&quot;??_);_(@_)">
                  <c:v>4.0791660371657352</c:v>
                </c:pt>
                <c:pt idx="162" formatCode="_(* #,##0.00_);_(* \(#,##0.00\);_(* &quot;-&quot;??_);_(@_)">
                  <c:v>4.0791660371657352</c:v>
                </c:pt>
                <c:pt idx="163" formatCode="_(* #,##0.00_);_(* \(#,##0.00\);_(* &quot;-&quot;??_);_(@_)">
                  <c:v>3.9280858135670043</c:v>
                </c:pt>
                <c:pt idx="164" formatCode="_(* #,##0.00_);_(* \(#,##0.00\);_(* &quot;-&quot;??_);_(@_)">
                  <c:v>4.6834869315606591</c:v>
                </c:pt>
                <c:pt idx="165" formatCode="_(* #,##0.00_);_(* \(#,##0.00\);_(* &quot;-&quot;??_);_(@_)">
                  <c:v>4.8345671551593901</c:v>
                </c:pt>
                <c:pt idx="166" formatCode="_(* #,##0.00_);_(* \(#,##0.00\);_(* &quot;-&quot;??_);_(@_)">
                  <c:v>6.3453693911466988</c:v>
                </c:pt>
                <c:pt idx="167" formatCode="_(* #,##0.00_);_(* \(#,##0.00\);_(* &quot;-&quot;??_);_(@_)">
                  <c:v>5.1367276023568511</c:v>
                </c:pt>
                <c:pt idx="168" formatCode="_(* #,##0.00_);_(* \(#,##0.00\);_(* &quot;-&quot;??_);_(@_)">
                  <c:v>5.1367276023568511</c:v>
                </c:pt>
                <c:pt idx="169" formatCode="_(* #,##0.00_);_(* \(#,##0.00\);_(* &quot;-&quot;??_);_(@_)">
                  <c:v>5.2878078259555821</c:v>
                </c:pt>
                <c:pt idx="170" formatCode="_(* #,##0.00_);_(* \(#,##0.00\);_(* &quot;-&quot;??_);_(@_)">
                  <c:v>7.8561716271340085</c:v>
                </c:pt>
                <c:pt idx="171" formatCode="_(* #,##0.00_);_(* \(#,##0.00\);_(* &quot;-&quot;??_);_(@_)">
                  <c:v>7.7050914035352775</c:v>
                </c:pt>
                <c:pt idx="172" formatCode="_(* #,##0.00_);_(* \(#,##0.00\);_(* &quot;-&quot;??_);_(@_)">
                  <c:v>8.4604925215289324</c:v>
                </c:pt>
                <c:pt idx="173" formatCode="_(* #,##0.00_);_(* \(#,##0.00\);_(* &quot;-&quot;??_);_(@_)">
                  <c:v>8.1583320743314705</c:v>
                </c:pt>
                <c:pt idx="174" formatCode="_(* #,##0.00_);_(* \(#,##0.00\);_(* &quot;-&quot;??_);_(@_)">
                  <c:v>8.0072518507327395</c:v>
                </c:pt>
                <c:pt idx="175" formatCode="_(* #,##0.00_);_(* \(#,##0.00\);_(* &quot;-&quot;??_);_(@_)">
                  <c:v>7.8561716271340085</c:v>
                </c:pt>
                <c:pt idx="176" formatCode="_(* #,##0.00_);_(* \(#,##0.00\);_(* &quot;-&quot;??_);_(@_)">
                  <c:v>11.179936546306088</c:v>
                </c:pt>
                <c:pt idx="177" formatCode="_(* #,##0.00_);_(* \(#,##0.00\);_(* &quot;-&quot;??_);_(@_)">
                  <c:v>12.690738782293398</c:v>
                </c:pt>
                <c:pt idx="178" formatCode="_(* #,##0.00_);_(* \(#,##0.00\);_(* &quot;-&quot;??_);_(@_)">
                  <c:v>16.014503701465479</c:v>
                </c:pt>
                <c:pt idx="179" formatCode="_(* #,##0.00_);_(* \(#,##0.00\);_(* &quot;-&quot;??_);_(@_)">
                  <c:v>18.733947726242636</c:v>
                </c:pt>
                <c:pt idx="180" formatCode="_(* #,##0.00_);_(* \(#,##0.00\);_(* &quot;-&quot;??_);_(@_)">
                  <c:v>19.791509291433751</c:v>
                </c:pt>
                <c:pt idx="181" formatCode="_(* #,##0.00_);_(* \(#,##0.00\);_(* &quot;-&quot;??_);_(@_)">
                  <c:v>21.755552198217252</c:v>
                </c:pt>
                <c:pt idx="182" formatCode="_(* #,##0.00_);_(* \(#,##0.00\);_(* &quot;-&quot;??_);_(@_)">
                  <c:v>23.719595105000757</c:v>
                </c:pt>
                <c:pt idx="183" formatCode="_(* #,##0.00_);_(* \(#,##0.00\);_(* &quot;-&quot;??_);_(@_)">
                  <c:v>24.32391599939568</c:v>
                </c:pt>
                <c:pt idx="184" formatCode="_(* #,##0.00_);_(* \(#,##0.00\);_(* &quot;-&quot;??_);_(@_)">
                  <c:v>23.115274210605833</c:v>
                </c:pt>
                <c:pt idx="185" formatCode="_(* #,##0.00_);_(* \(#,##0.00\);_(* &quot;-&quot;??_);_(@_)">
                  <c:v>23.870675328599486</c:v>
                </c:pt>
                <c:pt idx="186" formatCode="_(* #,##0.00_);_(* \(#,##0.00\);_(* &quot;-&quot;??_);_(@_)">
                  <c:v>22.813113763408371</c:v>
                </c:pt>
                <c:pt idx="187" formatCode="_(* #,##0.00_);_(* \(#,##0.00\);_(* &quot;-&quot;??_);_(@_)">
                  <c:v>27.496600694969029</c:v>
                </c:pt>
                <c:pt idx="188" formatCode="_(* #,##0.00_);_(* \(#,##0.00\);_(* &quot;-&quot;??_);_(@_)">
                  <c:v>30.971445837739839</c:v>
                </c:pt>
                <c:pt idx="189" formatCode="_(* #,##0.00_);_(* \(#,##0.00\);_(* &quot;-&quot;??_);_(@_)">
                  <c:v>35.201692098504303</c:v>
                </c:pt>
                <c:pt idx="190" formatCode="_(* #,##0.00_);_(* \(#,##0.00\);_(* &quot;-&quot;??_);_(@_)">
                  <c:v>40.036259253663694</c:v>
                </c:pt>
                <c:pt idx="191" formatCode="_(* #,##0.00_);_(* \(#,##0.00\);_(* &quot;-&quot;??_);_(@_)">
                  <c:v>38.374376794077655</c:v>
                </c:pt>
                <c:pt idx="192" formatCode="_(* #,##0.00_);_(* \(#,##0.00\);_(* &quot;-&quot;??_);_(@_)">
                  <c:v>42.453542831243389</c:v>
                </c:pt>
                <c:pt idx="193" formatCode="_(* #,##0.00_);_(* \(#,##0.00\);_(* &quot;-&quot;??_);_(@_)">
                  <c:v>45.626227526816741</c:v>
                </c:pt>
                <c:pt idx="194" formatCode="_(* #,##0.00_);_(* \(#,##0.00\);_(* &quot;-&quot;??_);_(@_)">
                  <c:v>46.532708868409124</c:v>
                </c:pt>
                <c:pt idx="195" formatCode="_(* #,##0.00_);_(* \(#,##0.00\);_(* &quot;-&quot;??_);_(@_)">
                  <c:v>45.021906632421818</c:v>
                </c:pt>
                <c:pt idx="196" formatCode="_(* #,##0.00_);_(* \(#,##0.00\);_(* &quot;-&quot;??_);_(@_)">
                  <c:v>46.230548421211665</c:v>
                </c:pt>
                <c:pt idx="197" formatCode="_(* #,##0.00_);_(* \(#,##0.00\);_(* &quot;-&quot;??_);_(@_)">
                  <c:v>44.266505514428161</c:v>
                </c:pt>
                <c:pt idx="198" formatCode="_(* #,##0.00_);_(* \(#,##0.00\);_(* &quot;-&quot;??_);_(@_)">
                  <c:v>50.158634234778667</c:v>
                </c:pt>
                <c:pt idx="199" formatCode="_(* #,##0.00_);_(* \(#,##0.00\);_(* &quot;-&quot;??_);_(@_)">
                  <c:v>55.144281613536791</c:v>
                </c:pt>
                <c:pt idx="200" formatCode="_(* #,##0.00_);_(* \(#,##0.00\);_(* &quot;-&quot;??_);_(@_)">
                  <c:v>65.266656594651764</c:v>
                </c:pt>
                <c:pt idx="201" formatCode="_(* #,##0.00_);_(* \(#,##0.00\);_(* &quot;-&quot;??_);_(@_)">
                  <c:v>67.381779725033994</c:v>
                </c:pt>
                <c:pt idx="202" formatCode="_(* #,##0.00_);_(* \(#,##0.00\);_(* &quot;-&quot;??_);_(@_)">
                  <c:v>72.216346880193385</c:v>
                </c:pt>
                <c:pt idx="203" formatCode="_(* #,##0.00_);_(* \(#,##0.00\);_(* &quot;-&quot;??_);_(@_)">
                  <c:v>77.504154706148967</c:v>
                </c:pt>
                <c:pt idx="204" formatCode="_(* #,##0.00_);_(* \(#,##0.00\);_(* &quot;-&quot;??_);_(@_)">
                  <c:v>78.86387671853754</c:v>
                </c:pt>
                <c:pt idx="205" formatCode="_(* #,##0.00_);_(* \(#,##0.00\);_(* &quot;-&quot;??_);_(@_)">
                  <c:v>77.353074482550241</c:v>
                </c:pt>
                <c:pt idx="206" formatCode="_(* #,##0.00_);_(* \(#,##0.00\);_(* &quot;-&quot;??_);_(@_)">
                  <c:v>77.201994258951501</c:v>
                </c:pt>
                <c:pt idx="207" formatCode="_(* #,##0.00_);_(* \(#,##0.00\);_(* &quot;-&quot;??_);_(@_)">
                  <c:v>72.065266656594645</c:v>
                </c:pt>
                <c:pt idx="208" formatCode="_(* #,##0.00_);_(* \(#,##0.00\);_(* &quot;-&quot;??_);_(@_)">
                  <c:v>80.676839401722319</c:v>
                </c:pt>
                <c:pt idx="209" formatCode="_(* #,##0.00_);_(* \(#,##0.00\);_(* &quot;-&quot;??_);_(@_)">
                  <c:v>86.871128569270283</c:v>
                </c:pt>
                <c:pt idx="210" formatCode="_(* #,##0.00_);_(* \(#,##0.00\);_(* &quot;-&quot;??_);_(@_)">
                  <c:v>96.087022208792874</c:v>
                </c:pt>
                <c:pt idx="211" formatCode="_(* #,##0.00_);_(* \(#,##0.00\);_(* &quot;-&quot;??_);_(@_)">
                  <c:v>108.17344009669134</c:v>
                </c:pt>
                <c:pt idx="212" formatCode="_(* #,##0.00_);_(* \(#,##0.00\);_(* &quot;-&quot;??_);_(@_)">
                  <c:v>122.22390089137332</c:v>
                </c:pt>
                <c:pt idx="213" formatCode="_(* #,##0.00_);_(* \(#,##0.00\);_(* &quot;-&quot;??_);_(@_)">
                  <c:v>133.70599788487687</c:v>
                </c:pt>
                <c:pt idx="214" formatCode="_(* #,##0.00_);_(* \(#,##0.00\);_(* &quot;-&quot;??_);_(@_)">
                  <c:v>152.13778516392205</c:v>
                </c:pt>
                <c:pt idx="215" formatCode="_(* #,##0.00_);_(* \(#,##0.00\);_(* &quot;-&quot;??_);_(@_)">
                  <c:v>168.30336908898624</c:v>
                </c:pt>
                <c:pt idx="216" formatCode="_(* #,##0.00_);_(* \(#,##0.00\);_(* &quot;-&quot;??_);_(@_)">
                  <c:v>199.12373470312735</c:v>
                </c:pt>
                <c:pt idx="217" formatCode="_(* #,##0.00_);_(* \(#,##0.00\);_(* &quot;-&quot;??_);_(@_)">
                  <c:v>206.97990633026137</c:v>
                </c:pt>
                <c:pt idx="218" formatCode="_(* #,##0.00_);_(* \(#,##0.00\);_(* &quot;-&quot;??_);_(@_)">
                  <c:v>220.12388578335097</c:v>
                </c:pt>
                <c:pt idx="219" formatCode="_(* #,##0.00_);_(* \(#,##0.00\);_(* &quot;-&quot;??_);_(@_)">
                  <c:v>237.34703127360629</c:v>
                </c:pt>
                <c:pt idx="220" formatCode="_(* #,##0.00_);_(* \(#,##0.00\);_(* &quot;-&quot;??_);_(@_)">
                  <c:v>263.03066928539056</c:v>
                </c:pt>
                <c:pt idx="221" formatCode="_(* #,##0.00_);_(* \(#,##0.00\);_(* &quot;-&quot;??_);_(@_)">
                  <c:v>282.97325880042303</c:v>
                </c:pt>
                <c:pt idx="222" formatCode="_(* #,##0.00_);_(* \(#,##0.00\);_(* &quot;-&quot;??_);_(@_)">
                  <c:v>304.72881099864026</c:v>
                </c:pt>
                <c:pt idx="223" formatCode="_(* #,##0.00_);_(* \(#,##0.00\);_(* &quot;-&quot;??_);_(@_)">
                  <c:v>305.18205166943648</c:v>
                </c:pt>
                <c:pt idx="224" formatCode="_(* #,##0.00_);_(* \(#,##0.00\);_(* &quot;-&quot;??_);_(@_)">
                  <c:v>326.63544342045628</c:v>
                </c:pt>
                <c:pt idx="225" formatCode="_(* #,##0.00_);_(* \(#,##0.00\);_(* &quot;-&quot;??_);_(@_)">
                  <c:v>307.44825502341746</c:v>
                </c:pt>
                <c:pt idx="226" formatCode="_(* #,##0.00_);_(* \(#,##0.00\);_(* &quot;-&quot;??_);_(@_)">
                  <c:v>315.002266203354</c:v>
                </c:pt>
                <c:pt idx="227" formatCode="_(* #,##0.00_);_(* \(#,##0.00\);_(* &quot;-&quot;??_);_(@_)">
                  <c:v>323.46275872488292</c:v>
                </c:pt>
                <c:pt idx="228" formatCode="_(* #,##0.00_);_(* \(#,##0.00\);_(* &quot;-&quot;??_);_(@_)">
                  <c:v>352.621241879438</c:v>
                </c:pt>
                <c:pt idx="229" formatCode="_(* #,##0.00_);_(* \(#,##0.00\);_(* &quot;-&quot;??_);_(@_)">
                  <c:v>365.16090043813267</c:v>
                </c:pt>
                <c:pt idx="230" formatCode="_(* #,##0.00_);_(* \(#,##0.00\);_(* &quot;-&quot;??_);_(@_)">
                  <c:v>380.87324369240065</c:v>
                </c:pt>
                <c:pt idx="231" formatCode="_(* #,##0.00_);_(* \(#,##0.00\);_(* &quot;-&quot;??_);_(@_)">
                  <c:v>377.09623810243238</c:v>
                </c:pt>
                <c:pt idx="232" formatCode="_(* #,##0.00_);_(* \(#,##0.00\);_(* &quot;-&quot;??_);_(@_)">
                  <c:v>413.808732436924</c:v>
                </c:pt>
                <c:pt idx="233" formatCode="_(* #,##0.00_);_(* \(#,##0.00\);_(* &quot;-&quot;??_);_(@_)">
                  <c:v>410.78712796494938</c:v>
                </c:pt>
                <c:pt idx="234" formatCode="_(* #,##0.00_);_(* \(#,##0.00\);_(* &quot;-&quot;??_);_(@_)">
                  <c:v>403.83743767940774</c:v>
                </c:pt>
                <c:pt idx="235" formatCode="_(* #,##0.00_);_(* \(#,##0.00\);_(* &quot;-&quot;??_);_(@_)">
                  <c:v>369.3911466988971</c:v>
                </c:pt>
                <c:pt idx="236" formatCode="_(* #,##0.00_);_(* \(#,##0.00\);_(* &quot;-&quot;??_);_(@_)">
                  <c:v>340.5348239915395</c:v>
                </c:pt>
                <c:pt idx="237" formatCode="_(* #,##0.00_);_(* \(#,##0.00\);_(* &quot;-&quot;??_);_(@_)">
                  <c:v>317.11738933373624</c:v>
                </c:pt>
                <c:pt idx="238" formatCode="_(* #,##0.00_);_(* \(#,##0.00\);_(* &quot;-&quot;??_);_(@_)">
                  <c:v>316.51306843934128</c:v>
                </c:pt>
                <c:pt idx="239" formatCode="_(* #,##0.00_);_(* \(#,##0.00\);_(* &quot;-&quot;??_);_(@_)">
                  <c:v>303.21800876265297</c:v>
                </c:pt>
                <c:pt idx="240" formatCode="_(* #,##0.00_);_(* \(#,##0.00\);_(* &quot;-&quot;??_);_(@_)">
                  <c:v>302.31152742106059</c:v>
                </c:pt>
                <c:pt idx="241" formatCode="_(* #,##0.00_);_(* \(#,##0.00\);_(* &quot;-&quot;??_);_(@_)">
                  <c:v>281.16029611723826</c:v>
                </c:pt>
                <c:pt idx="242" formatCode="_(* #,##0.00_);_(* \(#,##0.00\);_(* &quot;-&quot;??_);_(@_)">
                  <c:v>285.08838193080527</c:v>
                </c:pt>
                <c:pt idx="243" formatCode="_(* #,##0.00_);_(* \(#,##0.00\);_(* &quot;-&quot;??_);_(@_)">
                  <c:v>280.55597522284336</c:v>
                </c:pt>
                <c:pt idx="244" formatCode="_(* #,##0.00_);_(* \(#,##0.00\);_(* &quot;-&quot;??_);_(@_)">
                  <c:v>273.30412449010424</c:v>
                </c:pt>
                <c:pt idx="245" formatCode="_(* #,##0.00_);_(* \(#,##0.00\);_(* &quot;-&quot;??_);_(@_)">
                  <c:v>281.00921589363952</c:v>
                </c:pt>
                <c:pt idx="246" formatCode="_(* #,##0.00_);_(* \(#,##0.00\);_(* &quot;-&quot;??_);_(@_)">
                  <c:v>279.80057410484966</c:v>
                </c:pt>
                <c:pt idx="247" formatCode="_(* #,##0.00_);_(* \(#,##0.00\);_(* &quot;-&quot;??_);_(@_)">
                  <c:v>272.39764314851186</c:v>
                </c:pt>
                <c:pt idx="248" formatCode="_(* #,##0.00_);_(* \(#,##0.00\);_(* &quot;-&quot;??_);_(@_)">
                  <c:v>266.95875509895757</c:v>
                </c:pt>
                <c:pt idx="249" formatCode="_(* #,##0.00_);_(* \(#,##0.00\);_(* &quot;-&quot;??_);_(@_)">
                  <c:v>260.00906481341593</c:v>
                </c:pt>
                <c:pt idx="250" formatCode="_(* #,##0.00_);_(* \(#,##0.00\);_(* &quot;-&quot;??_);_(@_)">
                  <c:v>259.25366369542229</c:v>
                </c:pt>
                <c:pt idx="251" formatCode="_(* #,##0.00_);_(* \(#,##0.00\);_(* &quot;-&quot;??_);_(@_)">
                  <c:v>267.86523644054995</c:v>
                </c:pt>
                <c:pt idx="252" formatCode="_(* #,##0.00_);_(* \(#,##0.00\);_(* &quot;-&quot;??_);_(@_)">
                  <c:v>245.20320290074028</c:v>
                </c:pt>
                <c:pt idx="253" formatCode="_(* #,##0.00_);_(* \(#,##0.00\);_(* &quot;-&quot;??_);_(@_)">
                  <c:v>242.33267865236439</c:v>
                </c:pt>
                <c:pt idx="254" formatCode="_(* #,##0.00_);_(* \(#,##0.00\);_(* &quot;-&quot;??_);_(@_)">
                  <c:v>229.79302009366972</c:v>
                </c:pt>
                <c:pt idx="255" formatCode="_(* #,##0.00_);_(* \(#,##0.00\);_(* &quot;-&quot;??_);_(@_)">
                  <c:v>246.56292491312888</c:v>
                </c:pt>
                <c:pt idx="256" formatCode="_(* #,##0.00_);_(* \(#,##0.00\);_(* &quot;-&quot;??_);_(@_)">
                  <c:v>252.60613385707811</c:v>
                </c:pt>
                <c:pt idx="257" formatCode="_(* #,##0.00_);_(* \(#,##0.00\);_(* &quot;-&quot;??_);_(@_)">
                  <c:v>249.88668983230096</c:v>
                </c:pt>
                <c:pt idx="258" formatCode="_(* #,##0.00_);_(* \(#,##0.00\);_(* &quot;-&quot;??_);_(@_)">
                  <c:v>234.02326635443421</c:v>
                </c:pt>
                <c:pt idx="259" formatCode="_(* #,##0.00_);_(* \(#,##0.00\);_(* &quot;-&quot;??_);_(@_)">
                  <c:v>238.25351261519867</c:v>
                </c:pt>
                <c:pt idx="260" formatCode="_(* #,##0.00_);_(* \(#,##0.00\);_(* &quot;-&quot;??_);_(@_)">
                  <c:v>231.45490255325578</c:v>
                </c:pt>
                <c:pt idx="261" formatCode="_(* #,##0.00_);_(* \(#,##0.00\);_(* &quot;-&quot;??_);_(@_)">
                  <c:v>239.61323462758725</c:v>
                </c:pt>
                <c:pt idx="262" formatCode="_(* #,##0.00_);_(* \(#,##0.00\);_(* &quot;-&quot;??_);_(@_)">
                  <c:v>220.57712645414716</c:v>
                </c:pt>
                <c:pt idx="263" formatCode="_(* #,##0.00_);_(* \(#,##0.00\);_(* &quot;-&quot;??_);_(@_)">
                  <c:v>202.14533917510198</c:v>
                </c:pt>
                <c:pt idx="264" formatCode="_(* #,##0.00_);_(* \(#,##0.00\);_(* &quot;-&quot;??_);_(@_)">
                  <c:v>205.46910409427406</c:v>
                </c:pt>
                <c:pt idx="265" formatCode="_(* #,##0.00_);_(* \(#,##0.00\);_(* &quot;-&quot;??_);_(@_)">
                  <c:v>211.36123281462457</c:v>
                </c:pt>
                <c:pt idx="266" formatCode="_(* #,##0.00_);_(* \(#,##0.00\);_(* &quot;-&quot;??_);_(@_)">
                  <c:v>199.27481492672609</c:v>
                </c:pt>
                <c:pt idx="267" formatCode="_(* #,##0.00_);_(* \(#,##0.00\);_(* &quot;-&quot;??_);_(@_)">
                  <c:v>195.95105000755402</c:v>
                </c:pt>
                <c:pt idx="268" formatCode="_(* #,##0.00_);_(* \(#,##0.00\);_(* &quot;-&quot;??_);_(@_)">
                  <c:v>174.49765825653421</c:v>
                </c:pt>
                <c:pt idx="269" formatCode="_(* #,##0.00_);_(* \(#,##0.00\);_(* &quot;-&quot;??_);_(@_)">
                  <c:v>176.310620939719</c:v>
                </c:pt>
                <c:pt idx="270" formatCode="_(* #,##0.00_);_(* \(#,##0.00\);_(* &quot;-&quot;??_);_(@_)">
                  <c:v>170.87173289016468</c:v>
                </c:pt>
                <c:pt idx="271" formatCode="_(* #,##0.00_);_(* \(#,##0.00\);_(* &quot;-&quot;??_);_(@_)">
                  <c:v>158.7853150022662</c:v>
                </c:pt>
                <c:pt idx="272" formatCode="_(* #,##0.00_);_(* \(#,##0.00\);_(* &quot;-&quot;??_);_(@_)">
                  <c:v>153.49750717631062</c:v>
                </c:pt>
                <c:pt idx="273" formatCode="_(* #,##0.00_);_(* \(#,##0.00\);_(* &quot;-&quot;??_);_(@_)">
                  <c:v>146.09457621997279</c:v>
                </c:pt>
                <c:pt idx="274" formatCode="_(* #,##0.00_);_(* \(#,##0.00\);_(* &quot;-&quot;??_);_(@_)">
                  <c:v>141.10892884121469</c:v>
                </c:pt>
                <c:pt idx="275" formatCode="_(* #,##0.00_);_(* \(#,##0.00\);_(* &quot;-&quot;??_);_(@_)">
                  <c:v>149.4183411391449</c:v>
                </c:pt>
                <c:pt idx="276" formatCode="_(* #,##0.00_);_(* \(#,##0.00\);_(* &quot;-&quot;??_);_(@_)">
                  <c:v>137.63408369844387</c:v>
                </c:pt>
                <c:pt idx="277" formatCode="_(* #,##0.00_);_(* \(#,##0.00\);_(* &quot;-&quot;??_);_(@_)">
                  <c:v>136.57652213325275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D9-8B0F-F98B1849A506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d_cases_by_hb!$BH$4:$BH$290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1.6904456014605449</c:v>
                </c:pt>
                <c:pt idx="7" formatCode="_(* #,##0.00_);_(* \(#,##0.00\);_(* &quot;-&quot;??_);_(@_)">
                  <c:v>2.6201906822638446</c:v>
                </c:pt>
                <c:pt idx="8" formatCode="_(* #,##0.00_);_(* \(#,##0.00\);_(* &quot;-&quot;??_);_(@_)">
                  <c:v>3.2963689228480626</c:v>
                </c:pt>
                <c:pt idx="9" formatCode="_(* #,##0.00_);_(* \(#,##0.00\);_(* &quot;-&quot;??_);_(@_)">
                  <c:v>3.718980323213199</c:v>
                </c:pt>
                <c:pt idx="10" formatCode="_(* #,##0.00_);_(* \(#,##0.00\);_(* &quot;-&quot;??_);_(@_)">
                  <c:v>4.141591723578335</c:v>
                </c:pt>
                <c:pt idx="11" formatCode="_(* #,##0.00_);_(* \(#,##0.00\);_(* &quot;-&quot;??_);_(@_)">
                  <c:v>4.3951585637974171</c:v>
                </c:pt>
                <c:pt idx="12" formatCode="_(* #,##0.00_);_(* \(#,##0.00\);_(* &quot;-&quot;??_);_(@_)">
                  <c:v>5.1558590844546623</c:v>
                </c:pt>
                <c:pt idx="13" formatCode="_(* #,##0.00_);_(* \(#,##0.00\);_(* &quot;-&quot;??_);_(@_)">
                  <c:v>6.0010818851849344</c:v>
                </c:pt>
                <c:pt idx="14" formatCode="_(* #,##0.00_);_(* \(#,##0.00\);_(* &quot;-&quot;??_);_(@_)">
                  <c:v>6.6772601257691528</c:v>
                </c:pt>
                <c:pt idx="15" formatCode="_(* #,##0.00_);_(* \(#,##0.00\);_(* &quot;-&quot;??_);_(@_)">
                  <c:v>7.6915274866454801</c:v>
                </c:pt>
                <c:pt idx="16" formatCode="_(* #,##0.00_);_(* \(#,##0.00\);_(* &quot;-&quot;??_);_(@_)">
                  <c:v>9.128406247886943</c:v>
                </c:pt>
                <c:pt idx="17" formatCode="_(* #,##0.00_);_(* \(#,##0.00\);_(* &quot;-&quot;??_);_(@_)">
                  <c:v>11.325985529785651</c:v>
                </c:pt>
                <c:pt idx="18" formatCode="_(* #,##0.00_);_(* \(#,##0.00\);_(* &quot;-&quot;??_);_(@_)">
                  <c:v>13.86165393197647</c:v>
                </c:pt>
                <c:pt idx="19" formatCode="_(* #,##0.00_);_(* \(#,##0.00\);_(* &quot;-&quot;??_);_(@_)">
                  <c:v>15.805666373656095</c:v>
                </c:pt>
                <c:pt idx="20" formatCode="_(* #,##0.00_);_(* \(#,##0.00\);_(* &quot;-&quot;??_);_(@_)">
                  <c:v>17.580634255189668</c:v>
                </c:pt>
                <c:pt idx="21" formatCode="_(* #,##0.00_);_(* \(#,##0.00\);_(* &quot;-&quot;??_);_(@_)">
                  <c:v>22.482926499425247</c:v>
                </c:pt>
                <c:pt idx="22" formatCode="_(* #,##0.00_);_(* \(#,##0.00\);_(* &quot;-&quot;??_);_(@_)">
                  <c:v>22.905537899790385</c:v>
                </c:pt>
                <c:pt idx="23" formatCode="_(* #,##0.00_);_(* \(#,##0.00\);_(* &quot;-&quot;??_);_(@_)">
                  <c:v>25.103117181689093</c:v>
                </c:pt>
                <c:pt idx="24" formatCode="_(* #,##0.00_);_(* \(#,##0.00\);_(* &quot;-&quot;??_);_(@_)">
                  <c:v>30.766109946581921</c:v>
                </c:pt>
                <c:pt idx="25" formatCode="_(* #,##0.00_);_(* \(#,##0.00\);_(* &quot;-&quot;??_);_(@_)">
                  <c:v>34.738657110014202</c:v>
                </c:pt>
                <c:pt idx="26" formatCode="_(* #,##0.00_);_(* \(#,##0.00\);_(* &quot;-&quot;??_);_(@_)">
                  <c:v>35.837446750963551</c:v>
                </c:pt>
                <c:pt idx="27" formatCode="_(* #,##0.00_);_(* \(#,##0.00\);_(* &quot;-&quot;??_);_(@_)">
                  <c:v>40.570694435053078</c:v>
                </c:pt>
                <c:pt idx="28" formatCode="_(* #,##0.00_);_(* \(#,##0.00\);_(* &quot;-&quot;??_);_(@_)">
                  <c:v>40.148083034687943</c:v>
                </c:pt>
                <c:pt idx="29" formatCode="_(* #,##0.00_);_(* \(#,##0.00\);_(* &quot;-&quot;??_);_(@_)">
                  <c:v>44.796808438704446</c:v>
                </c:pt>
                <c:pt idx="30" formatCode="_(* #,##0.00_);_(* \(#,##0.00\);_(* &quot;-&quot;??_);_(@_)">
                  <c:v>45.21941983906958</c:v>
                </c:pt>
                <c:pt idx="31" formatCode="_(* #,##0.00_);_(* \(#,##0.00\);_(* &quot;-&quot;??_);_(@_)">
                  <c:v>46.233687199945905</c:v>
                </c:pt>
                <c:pt idx="32" formatCode="_(* #,##0.00_);_(* \(#,##0.00\);_(* &quot;-&quot;??_);_(@_)">
                  <c:v>45.134897558996549</c:v>
                </c:pt>
                <c:pt idx="33" formatCode="_(* #,##0.00_);_(* \(#,##0.00\);_(* &quot;-&quot;??_);_(@_)">
                  <c:v>48.093177361552506</c:v>
                </c:pt>
                <c:pt idx="34" formatCode="_(* #,##0.00_);_(* \(#,##0.00\);_(* &quot;-&quot;??_);_(@_)">
                  <c:v>45.21941983906958</c:v>
                </c:pt>
                <c:pt idx="35" formatCode="_(* #,##0.00_);_(* \(#,##0.00\);_(* &quot;-&quot;??_);_(@_)">
                  <c:v>45.303942119142604</c:v>
                </c:pt>
                <c:pt idx="36" formatCode="_(* #,##0.00_);_(* \(#,##0.00\);_(* &quot;-&quot;??_);_(@_)">
                  <c:v>43.782541077828114</c:v>
                </c:pt>
                <c:pt idx="37" formatCode="_(* #,##0.00_);_(* \(#,##0.00\);_(* &quot;-&quot;??_);_(@_)">
                  <c:v>42.430184596659679</c:v>
                </c:pt>
                <c:pt idx="38" formatCode="_(* #,##0.00_);_(* \(#,##0.00\);_(* &quot;-&quot;??_);_(@_)">
                  <c:v>40.655216715126109</c:v>
                </c:pt>
                <c:pt idx="39" formatCode="_(* #,##0.00_);_(* \(#,##0.00\);_(* &quot;-&quot;??_);_(@_)">
                  <c:v>41.838528636148489</c:v>
                </c:pt>
                <c:pt idx="40" formatCode="_(* #,##0.00_);_(* \(#,##0.00\);_(* &quot;-&quot;??_);_(@_)">
                  <c:v>41.500439515856378</c:v>
                </c:pt>
                <c:pt idx="41" formatCode="_(* #,##0.00_);_(* \(#,##0.00\);_(* &quot;-&quot;??_);_(@_)">
                  <c:v>40.570694435053078</c:v>
                </c:pt>
                <c:pt idx="42" formatCode="_(* #,##0.00_);_(* \(#,##0.00\);_(* &quot;-&quot;??_);_(@_)">
                  <c:v>43.782541077828114</c:v>
                </c:pt>
                <c:pt idx="43" formatCode="_(* #,##0.00_);_(* \(#,##0.00\);_(* &quot;-&quot;??_);_(@_)">
                  <c:v>42.261140036513623</c:v>
                </c:pt>
                <c:pt idx="44" formatCode="_(* #,##0.00_);_(* \(#,##0.00\);_(* &quot;-&quot;??_);_(@_)">
                  <c:v>45.134897558996549</c:v>
                </c:pt>
                <c:pt idx="45" formatCode="_(* #,##0.00_);_(* \(#,##0.00\);_(* &quot;-&quot;??_);_(@_)">
                  <c:v>43.1063628372439</c:v>
                </c:pt>
                <c:pt idx="46" formatCode="_(* #,##0.00_);_(* \(#,##0.00\);_(* &quot;-&quot;??_);_(@_)">
                  <c:v>43.359929677462979</c:v>
                </c:pt>
                <c:pt idx="47" formatCode="_(* #,##0.00_);_(* \(#,##0.00\);_(* &quot;-&quot;??_);_(@_)">
                  <c:v>42.937318277097845</c:v>
                </c:pt>
                <c:pt idx="48" formatCode="_(* #,##0.00_);_(* \(#,##0.00\);_(* &quot;-&quot;??_);_(@_)">
                  <c:v>43.69801879775509</c:v>
                </c:pt>
                <c:pt idx="49" formatCode="_(* #,##0.00_);_(* \(#,##0.00\);_(* &quot;-&quot;??_);_(@_)">
                  <c:v>44.205152478193249</c:v>
                </c:pt>
                <c:pt idx="50" formatCode="_(* #,##0.00_);_(* \(#,##0.00\);_(* &quot;-&quot;??_);_(@_)">
                  <c:v>44.796808438704446</c:v>
                </c:pt>
                <c:pt idx="51" formatCode="_(* #,##0.00_);_(* \(#,##0.00\);_(* &quot;-&quot;??_);_(@_)">
                  <c:v>43.190885117316924</c:v>
                </c:pt>
                <c:pt idx="52" formatCode="_(* #,##0.00_);_(* \(#,##0.00\);_(* &quot;-&quot;??_);_(@_)">
                  <c:v>43.867063357901145</c:v>
                </c:pt>
                <c:pt idx="53" formatCode="_(* #,##0.00_);_(* \(#,##0.00\);_(* &quot;-&quot;??_);_(@_)">
                  <c:v>42.092095476367568</c:v>
                </c:pt>
                <c:pt idx="54" formatCode="_(* #,##0.00_);_(* \(#,##0.00\);_(* &quot;-&quot;??_);_(@_)">
                  <c:v>43.021840557170869</c:v>
                </c:pt>
                <c:pt idx="55" formatCode="_(* #,##0.00_);_(* \(#,##0.00\);_(* &quot;-&quot;??_);_(@_)">
                  <c:v>46.740820880384071</c:v>
                </c:pt>
                <c:pt idx="56" formatCode="_(* #,##0.00_);_(* \(#,##0.00\);_(* &quot;-&quot;??_);_(@_)">
                  <c:v>43.190885117316924</c:v>
                </c:pt>
                <c:pt idx="57" formatCode="_(* #,##0.00_);_(* \(#,##0.00\);_(* &quot;-&quot;??_);_(@_)">
                  <c:v>42.768273716951789</c:v>
                </c:pt>
                <c:pt idx="58" formatCode="_(* #,##0.00_);_(* \(#,##0.00\);_(* &quot;-&quot;??_);_(@_)">
                  <c:v>42.092095476367568</c:v>
                </c:pt>
                <c:pt idx="59" formatCode="_(* #,##0.00_);_(* \(#,##0.00\);_(* &quot;-&quot;??_);_(@_)">
                  <c:v>39.387382514030698</c:v>
                </c:pt>
                <c:pt idx="60" formatCode="_(* #,##0.00_);_(* \(#,##0.00\);_(* &quot;-&quot;??_);_(@_)">
                  <c:v>44.88133071877747</c:v>
                </c:pt>
                <c:pt idx="61" formatCode="_(* #,##0.00_);_(* \(#,##0.00\);_(* &quot;-&quot;??_);_(@_)">
                  <c:v>43.782541077828114</c:v>
                </c:pt>
                <c:pt idx="62" formatCode="_(* #,##0.00_);_(* \(#,##0.00\);_(* &quot;-&quot;??_);_(@_)">
                  <c:v>39.640949354249777</c:v>
                </c:pt>
                <c:pt idx="63" formatCode="_(* #,##0.00_);_(* \(#,##0.00\);_(* &quot;-&quot;??_);_(@_)">
                  <c:v>36.175535871255661</c:v>
                </c:pt>
                <c:pt idx="64" formatCode="_(* #,##0.00_);_(* \(#,##0.00\);_(* &quot;-&quot;??_);_(@_)">
                  <c:v>39.218337953884642</c:v>
                </c:pt>
                <c:pt idx="65" formatCode="_(* #,##0.00_);_(* \(#,##0.00\);_(* &quot;-&quot;??_);_(@_)">
                  <c:v>38.035026032862262</c:v>
                </c:pt>
                <c:pt idx="66" formatCode="_(* #,##0.00_);_(* \(#,##0.00\);_(* &quot;-&quot;??_);_(@_)">
                  <c:v>37.189803232131993</c:v>
                </c:pt>
                <c:pt idx="67" formatCode="_(* #,##0.00_);_(* \(#,##0.00\);_(* &quot;-&quot;??_);_(@_)">
                  <c:v>31.780377307458245</c:v>
                </c:pt>
                <c:pt idx="68" formatCode="_(* #,##0.00_);_(* \(#,##0.00\);_(* &quot;-&quot;??_);_(@_)">
                  <c:v>29.667320305632565</c:v>
                </c:pt>
                <c:pt idx="69" formatCode="_(* #,##0.00_);_(* \(#,##0.00\);_(* &quot;-&quot;??_);_(@_)">
                  <c:v>27.892352424098991</c:v>
                </c:pt>
                <c:pt idx="70" formatCode="_(* #,##0.00_);_(* \(#,##0.00\);_(* &quot;-&quot;??_);_(@_)">
                  <c:v>28.737575224829264</c:v>
                </c:pt>
                <c:pt idx="71" formatCode="_(* #,##0.00_);_(* \(#,##0.00\);_(* &quot;-&quot;??_);_(@_)">
                  <c:v>23.835282980593686</c:v>
                </c:pt>
                <c:pt idx="72" formatCode="_(* #,##0.00_);_(* \(#,##0.00\);_(* &quot;-&quot;??_);_(@_)">
                  <c:v>22.229359659206168</c:v>
                </c:pt>
                <c:pt idx="73" formatCode="_(* #,##0.00_);_(* \(#,##0.00\);_(* &quot;-&quot;??_);_(@_)">
                  <c:v>21.046047738183784</c:v>
                </c:pt>
                <c:pt idx="74" formatCode="_(* #,##0.00_);_(* \(#,##0.00\);_(* &quot;-&quot;??_);_(@_)">
                  <c:v>16.988978294678478</c:v>
                </c:pt>
                <c:pt idx="75" formatCode="_(* #,##0.00_);_(* \(#,##0.00\);_(* &quot;-&quot;??_);_(@_)">
                  <c:v>15.04496585299885</c:v>
                </c:pt>
                <c:pt idx="76" formatCode="_(* #,##0.00_);_(* \(#,##0.00\);_(* &quot;-&quot;??_);_(@_)">
                  <c:v>15.04496585299885</c:v>
                </c:pt>
                <c:pt idx="77" formatCode="_(* #,##0.00_);_(* \(#,##0.00\);_(* &quot;-&quot;??_);_(@_)">
                  <c:v>13.354520251538306</c:v>
                </c:pt>
                <c:pt idx="78" formatCode="_(* #,##0.00_);_(* \(#,##0.00\);_(* &quot;-&quot;??_);_(@_)">
                  <c:v>12.255730610588952</c:v>
                </c:pt>
                <c:pt idx="79" formatCode="_(* #,##0.00_);_(* \(#,##0.00\);_(* &quot;-&quot;??_);_(@_)">
                  <c:v>12.678342010954088</c:v>
                </c:pt>
                <c:pt idx="80" formatCode="_(* #,##0.00_);_(* \(#,##0.00\);_(* &quot;-&quot;??_);_(@_)">
                  <c:v>11.748596930150788</c:v>
                </c:pt>
                <c:pt idx="81" formatCode="_(* #,##0.00_);_(* \(#,##0.00\);_(* &quot;-&quot;??_);_(@_)">
                  <c:v>11.495030089931706</c:v>
                </c:pt>
                <c:pt idx="82" formatCode="_(* #,##0.00_);_(* \(#,##0.00\);_(* &quot;-&quot;??_);_(@_)">
                  <c:v>10.818851849347489</c:v>
                </c:pt>
                <c:pt idx="83" formatCode="_(* #,##0.00_);_(* \(#,##0.00\);_(* &quot;-&quot;??_);_(@_)">
                  <c:v>8.2831834471566701</c:v>
                </c:pt>
                <c:pt idx="84" formatCode="_(* #,##0.00_);_(* \(#,##0.00\);_(* &quot;-&quot;??_);_(@_)">
                  <c:v>6.5927378456961252</c:v>
                </c:pt>
                <c:pt idx="85" formatCode="_(* #,##0.00_);_(* \(#,##0.00\);_(* &quot;-&quot;??_);_(@_)">
                  <c:v>5.9165596051119076</c:v>
                </c:pt>
                <c:pt idx="86" formatCode="_(* #,##0.00_);_(* \(#,##0.00\);_(* &quot;-&quot;??_);_(@_)">
                  <c:v>4.8177699641625535</c:v>
                </c:pt>
                <c:pt idx="87" formatCode="_(* #,##0.00_);_(* \(#,##0.00\);_(* &quot;-&quot;??_);_(@_)">
                  <c:v>4.3951585637974171</c:v>
                </c:pt>
                <c:pt idx="88" formatCode="_(* #,##0.00_);_(* \(#,##0.00\);_(* &quot;-&quot;??_);_(@_)">
                  <c:v>3.2118466427750354</c:v>
                </c:pt>
                <c:pt idx="89" formatCode="_(* #,##0.00_);_(* \(#,##0.00\);_(* &quot;-&quot;??_);_(@_)">
                  <c:v>2.2821015619717357</c:v>
                </c:pt>
                <c:pt idx="90" formatCode="_(* #,##0.00_);_(* \(#,##0.00\);_(* &quot;-&quot;??_);_(@_)">
                  <c:v>2.4511461221177901</c:v>
                </c:pt>
                <c:pt idx="91" formatCode="_(* #,##0.00_);_(* \(#,##0.00\);_(* &quot;-&quot;??_);_(@_)">
                  <c:v>2.3666238420447629</c:v>
                </c:pt>
                <c:pt idx="92" formatCode="_(* #,##0.00_);_(* \(#,##0.00\);_(* &quot;-&quot;??_);_(@_)">
                  <c:v>2.9582798025559538</c:v>
                </c:pt>
                <c:pt idx="93" formatCode="_(* #,##0.00_);_(* \(#,##0.00\);_(* &quot;-&quot;??_);_(@_)">
                  <c:v>3.2963689228480626</c:v>
                </c:pt>
                <c:pt idx="94" formatCode="_(* #,##0.00_);_(* \(#,##0.00\);_(* &quot;-&quot;??_);_(@_)">
                  <c:v>3.3808912029210898</c:v>
                </c:pt>
                <c:pt idx="95" formatCode="_(* #,##0.00_);_(* \(#,##0.00\);_(* &quot;-&quot;??_);_(@_)">
                  <c:v>3.042802082628981</c:v>
                </c:pt>
                <c:pt idx="96" formatCode="_(* #,##0.00_);_(* \(#,##0.00\);_(* &quot;-&quot;??_);_(@_)">
                  <c:v>2.8737575224829266</c:v>
                </c:pt>
                <c:pt idx="97" formatCode="_(* #,##0.00_);_(* \(#,##0.00\);_(* &quot;-&quot;??_);_(@_)">
                  <c:v>2.7047129623368722</c:v>
                </c:pt>
                <c:pt idx="98" formatCode="_(* #,##0.00_);_(* \(#,##0.00\);_(* &quot;-&quot;??_);_(@_)">
                  <c:v>2.7892352424098994</c:v>
                </c:pt>
                <c:pt idx="99" formatCode="_(* #,##0.00_);_(* \(#,##0.00\);_(* &quot;-&quot;??_);_(@_)">
                  <c:v>2.4511461221177901</c:v>
                </c:pt>
                <c:pt idx="100" formatCode="_(* #,##0.00_);_(* \(#,##0.00\);_(* &quot;-&quot;??_);_(@_)">
                  <c:v>1.8594901616065995</c:v>
                </c:pt>
                <c:pt idx="101" formatCode="_(* #,##0.00_);_(* \(#,##0.00\);_(* &quot;-&quot;??_);_(@_)">
                  <c:v>1.9440124416796267</c:v>
                </c:pt>
                <c:pt idx="102" formatCode="_(* #,##0.00_);_(* \(#,##0.00\);_(* &quot;-&quot;??_);_(@_)">
                  <c:v>2.1130570018256813</c:v>
                </c:pt>
                <c:pt idx="103" formatCode="_(* #,##0.00_);_(* \(#,##0.00\);_(* &quot;-&quot;??_);_(@_)">
                  <c:v>1.9440124416796267</c:v>
                </c:pt>
                <c:pt idx="104" formatCode="_(* #,##0.00_);_(* \(#,##0.00\);_(* &quot;-&quot;??_);_(@_)">
                  <c:v>1.6059233213875177</c:v>
                </c:pt>
                <c:pt idx="105" formatCode="_(* #,##0.00_);_(* \(#,##0.00\);_(* &quot;-&quot;??_);_(@_)">
                  <c:v>1.6904456014605449</c:v>
                </c:pt>
                <c:pt idx="106" formatCode="_(* #,##0.00_);_(* \(#,##0.00\);_(* &quot;-&quot;??_);_(@_)">
                  <c:v>1.8594901616065995</c:v>
                </c:pt>
                <c:pt idx="107" formatCode="_(* #,##0.00_);_(* \(#,##0.00\);_(* &quot;-&quot;??_);_(@_)">
                  <c:v>2.1130570018256813</c:v>
                </c:pt>
                <c:pt idx="108" formatCode="_(* #,##0.00_);_(* \(#,##0.00\);_(* &quot;-&quot;??_);_(@_)">
                  <c:v>2.0285347217526541</c:v>
                </c:pt>
                <c:pt idx="109" formatCode="_(* #,##0.00_);_(* \(#,##0.00\);_(* &quot;-&quot;??_);_(@_)">
                  <c:v>2.0285347217526541</c:v>
                </c:pt>
                <c:pt idx="110" formatCode="_(* #,##0.00_);_(* \(#,##0.00\);_(* &quot;-&quot;??_);_(@_)">
                  <c:v>2.1130570018256813</c:v>
                </c:pt>
                <c:pt idx="111" formatCode="_(* #,##0.00_);_(* \(#,##0.00\);_(* &quot;-&quot;??_);_(@_)">
                  <c:v>2.5356684021908173</c:v>
                </c:pt>
                <c:pt idx="112" formatCode="_(* #,##0.00_);_(* \(#,##0.00\);_(* &quot;-&quot;??_);_(@_)">
                  <c:v>2.4511461221177901</c:v>
                </c:pt>
                <c:pt idx="113" formatCode="_(* #,##0.00_);_(* \(#,##0.00\);_(* &quot;-&quot;??_);_(@_)">
                  <c:v>1.9440124416796267</c:v>
                </c:pt>
                <c:pt idx="114" formatCode="_(* #,##0.00_);_(* \(#,##0.00\);_(* &quot;-&quot;??_);_(@_)">
                  <c:v>1.7749678815335723</c:v>
                </c:pt>
                <c:pt idx="115" formatCode="_(* #,##0.00_);_(* \(#,##0.00\);_(* &quot;-&quot;??_);_(@_)">
                  <c:v>1.7749678815335723</c:v>
                </c:pt>
                <c:pt idx="116" formatCode="_(* #,##0.00_);_(* \(#,##0.00\);_(* &quot;-&quot;??_);_(@_)">
                  <c:v>2.0285347217526541</c:v>
                </c:pt>
                <c:pt idx="117" formatCode="_(* #,##0.00_);_(* \(#,##0.00\);_(* &quot;-&quot;??_);_(@_)">
                  <c:v>1.6904456014605449</c:v>
                </c:pt>
                <c:pt idx="118" formatCode="_(* #,##0.00_);_(* \(#,##0.00\);_(* &quot;-&quot;??_);_(@_)">
                  <c:v>1.1833119210223815</c:v>
                </c:pt>
                <c:pt idx="119" formatCode="_(* #,##0.00_);_(* \(#,##0.00\);_(* &quot;-&quot;??_);_(@_)">
                  <c:v>1.0142673608763271</c:v>
                </c:pt>
                <c:pt idx="120" formatCode="_(* #,##0.00_);_(* \(#,##0.00\);_(* &quot;-&quot;??_);_(@_)">
                  <c:v>0.92974508080329976</c:v>
                </c:pt>
                <c:pt idx="121" formatCode="_(* #,##0.00_);_(* \(#,##0.00\);_(* &quot;-&quot;??_);_(@_)">
                  <c:v>0.84522280073027245</c:v>
                </c:pt>
                <c:pt idx="122" formatCode="_(* #,##0.00_);_(* \(#,##0.00\);_(* &quot;-&quot;??_);_(@_)">
                  <c:v>0.76070052065724525</c:v>
                </c:pt>
                <c:pt idx="123" formatCode="_(* #,##0.00_);_(* \(#,##0.00\);_(* &quot;-&quot;??_);_(@_)">
                  <c:v>0.42261140036513622</c:v>
                </c:pt>
                <c:pt idx="124" formatCode="_(* #,##0.00_);_(* \(#,##0.00\);_(* &quot;-&quot;??_);_(@_)">
                  <c:v>0.59165596051119074</c:v>
                </c:pt>
                <c:pt idx="125" formatCode="_(* #,##0.00_);_(* \(#,##0.00\);_(* &quot;-&quot;??_);_(@_)">
                  <c:v>1.0987896409493543</c:v>
                </c:pt>
                <c:pt idx="126" formatCode="_(* #,##0.00_);_(* \(#,##0.00\);_(* &quot;-&quot;??_);_(@_)">
                  <c:v>1.0142673608763271</c:v>
                </c:pt>
                <c:pt idx="127" formatCode="_(* #,##0.00_);_(* \(#,##0.00\);_(* &quot;-&quot;??_);_(@_)">
                  <c:v>1.9440124416796267</c:v>
                </c:pt>
                <c:pt idx="128" formatCode="_(* #,##0.00_);_(* \(#,##0.00\);_(* &quot;-&quot;??_);_(@_)">
                  <c:v>2.1975792818987085</c:v>
                </c:pt>
                <c:pt idx="129" formatCode="_(* #,##0.00_);_(* \(#,##0.00\);_(* &quot;-&quot;??_);_(@_)">
                  <c:v>2.1130570018256813</c:v>
                </c:pt>
                <c:pt idx="130" formatCode="_(* #,##0.00_);_(* \(#,##0.00\);_(* &quot;-&quot;??_);_(@_)">
                  <c:v>2.2821015619717357</c:v>
                </c:pt>
                <c:pt idx="131" formatCode="_(* #,##0.00_);_(* \(#,##0.00\);_(* &quot;-&quot;??_);_(@_)">
                  <c:v>2.6201906822638446</c:v>
                </c:pt>
                <c:pt idx="132" formatCode="_(* #,##0.00_);_(* \(#,##0.00\);_(* &quot;-&quot;??_);_(@_)">
                  <c:v>2.1975792818987085</c:v>
                </c:pt>
                <c:pt idx="133" formatCode="_(* #,##0.00_);_(* \(#,##0.00\);_(* &quot;-&quot;??_);_(@_)">
                  <c:v>2.7892352424098994</c:v>
                </c:pt>
                <c:pt idx="134" formatCode="_(* #,##0.00_);_(* \(#,##0.00\);_(* &quot;-&quot;??_);_(@_)">
                  <c:v>2.3666238420447629</c:v>
                </c:pt>
                <c:pt idx="135" formatCode="_(* #,##0.00_);_(* \(#,##0.00\);_(* &quot;-&quot;??_);_(@_)">
                  <c:v>2.2821015619717357</c:v>
                </c:pt>
                <c:pt idx="136" formatCode="_(* #,##0.00_);_(* \(#,##0.00\);_(* &quot;-&quot;??_);_(@_)">
                  <c:v>2.6201906822638446</c:v>
                </c:pt>
                <c:pt idx="137" formatCode="_(* #,##0.00_);_(* \(#,##0.00\);_(* &quot;-&quot;??_);_(@_)">
                  <c:v>2.6201906822638446</c:v>
                </c:pt>
                <c:pt idx="138" formatCode="_(* #,##0.00_);_(* \(#,##0.00\);_(* &quot;-&quot;??_);_(@_)">
                  <c:v>2.5356684021908173</c:v>
                </c:pt>
                <c:pt idx="139" formatCode="_(* #,##0.00_);_(* \(#,##0.00\);_(* &quot;-&quot;??_);_(@_)">
                  <c:v>3.6344580431401718</c:v>
                </c:pt>
                <c:pt idx="140" formatCode="_(* #,##0.00_);_(* \(#,##0.00\);_(* &quot;-&quot;??_);_(@_)">
                  <c:v>3.718980323213199</c:v>
                </c:pt>
                <c:pt idx="141" formatCode="_(* #,##0.00_);_(* \(#,##0.00\);_(* &quot;-&quot;??_);_(@_)">
                  <c:v>3.4654134829941174</c:v>
                </c:pt>
                <c:pt idx="142" formatCode="_(* #,##0.00_);_(* \(#,##0.00\);_(* &quot;-&quot;??_);_(@_)">
                  <c:v>3.3808912029210898</c:v>
                </c:pt>
                <c:pt idx="143" formatCode="_(* #,##0.00_);_(* \(#,##0.00\);_(* &quot;-&quot;??_);_(@_)">
                  <c:v>3.2963689228480626</c:v>
                </c:pt>
                <c:pt idx="144" formatCode="_(* #,##0.00_);_(* \(#,##0.00\);_(* &quot;-&quot;??_);_(@_)">
                  <c:v>4.2261140036513627</c:v>
                </c:pt>
                <c:pt idx="145" formatCode="_(* #,##0.00_);_(* \(#,##0.00\);_(* &quot;-&quot;??_);_(@_)">
                  <c:v>4.2261140036513627</c:v>
                </c:pt>
                <c:pt idx="146" formatCode="_(* #,##0.00_);_(* \(#,##0.00\);_(* &quot;-&quot;??_);_(@_)">
                  <c:v>3.6344580431401718</c:v>
                </c:pt>
                <c:pt idx="147" formatCode="_(* #,##0.00_);_(* \(#,##0.00\);_(* &quot;-&quot;??_);_(@_)">
                  <c:v>3.1273243627020082</c:v>
                </c:pt>
                <c:pt idx="148" formatCode="_(* #,##0.00_);_(* \(#,##0.00\);_(* &quot;-&quot;??_);_(@_)">
                  <c:v>3.4654134829941174</c:v>
                </c:pt>
                <c:pt idx="149" formatCode="_(* #,##0.00_);_(* \(#,##0.00\);_(* &quot;-&quot;??_);_(@_)">
                  <c:v>3.8880248833592534</c:v>
                </c:pt>
                <c:pt idx="150" formatCode="_(* #,##0.00_);_(* \(#,##0.00\);_(* &quot;-&quot;??_);_(@_)">
                  <c:v>3.9725471634322806</c:v>
                </c:pt>
                <c:pt idx="151" formatCode="_(* #,##0.00_);_(* \(#,##0.00\);_(* &quot;-&quot;??_);_(@_)">
                  <c:v>4.0570694435053083</c:v>
                </c:pt>
                <c:pt idx="152" formatCode="_(* #,##0.00_);_(* \(#,##0.00\);_(* &quot;-&quot;??_);_(@_)">
                  <c:v>5.0713368043816347</c:v>
                </c:pt>
                <c:pt idx="153" formatCode="_(* #,##0.00_);_(* \(#,##0.00\);_(* &quot;-&quot;??_);_(@_)">
                  <c:v>4.9022922442355803</c:v>
                </c:pt>
                <c:pt idx="154" formatCode="_(* #,##0.00_);_(* \(#,##0.00\);_(* &quot;-&quot;??_);_(@_)">
                  <c:v>5.4094259246737444</c:v>
                </c:pt>
                <c:pt idx="155" formatCode="_(* #,##0.00_);_(* \(#,##0.00\);_(* &quot;-&quot;??_);_(@_)">
                  <c:v>4.9022922442355803</c:v>
                </c:pt>
                <c:pt idx="156" formatCode="_(* #,##0.00_);_(* \(#,##0.00\);_(* &quot;-&quot;??_);_(@_)">
                  <c:v>4.9022922442355803</c:v>
                </c:pt>
                <c:pt idx="157" formatCode="_(* #,##0.00_);_(* \(#,##0.00\);_(* &quot;-&quot;??_);_(@_)">
                  <c:v>5.6629927648928255</c:v>
                </c:pt>
                <c:pt idx="158" formatCode="_(* #,##0.00_);_(* \(#,##0.00\);_(* &quot;-&quot;??_);_(@_)">
                  <c:v>5.0713368043816347</c:v>
                </c:pt>
                <c:pt idx="159" formatCode="_(* #,##0.00_);_(* \(#,##0.00\);_(* &quot;-&quot;??_);_(@_)">
                  <c:v>4.4796808438704439</c:v>
                </c:pt>
                <c:pt idx="160" formatCode="_(* #,##0.00_);_(* \(#,##0.00\);_(* &quot;-&quot;??_);_(@_)">
                  <c:v>4.8177699641625535</c:v>
                </c:pt>
                <c:pt idx="161" formatCode="_(* #,##0.00_);_(* \(#,##0.00\);_(* &quot;-&quot;??_);_(@_)">
                  <c:v>4.7332476840895259</c:v>
                </c:pt>
                <c:pt idx="162" formatCode="_(* #,##0.00_);_(* \(#,##0.00\);_(* &quot;-&quot;??_);_(@_)">
                  <c:v>5.4939482047467711</c:v>
                </c:pt>
                <c:pt idx="163" formatCode="_(* #,##0.00_);_(* \(#,##0.00\);_(* &quot;-&quot;??_);_(@_)">
                  <c:v>5.4939482047467711</c:v>
                </c:pt>
                <c:pt idx="164" formatCode="_(* #,##0.00_);_(* \(#,##0.00\);_(* &quot;-&quot;??_);_(@_)">
                  <c:v>5.4094259246737444</c:v>
                </c:pt>
                <c:pt idx="165" formatCode="_(* #,##0.00_);_(* \(#,##0.00\);_(* &quot;-&quot;??_);_(@_)">
                  <c:v>5.5784704848197988</c:v>
                </c:pt>
                <c:pt idx="166" formatCode="_(* #,##0.00_);_(* \(#,##0.00\);_(* &quot;-&quot;??_);_(@_)">
                  <c:v>6.5927378456961252</c:v>
                </c:pt>
                <c:pt idx="167" formatCode="_(* #,##0.00_);_(* \(#,##0.00\);_(* &quot;-&quot;??_);_(@_)">
                  <c:v>7.184393806207316</c:v>
                </c:pt>
                <c:pt idx="168" formatCode="_(* #,##0.00_);_(* \(#,##0.00\);_(* &quot;-&quot;??_);_(@_)">
                  <c:v>7.4379606464263981</c:v>
                </c:pt>
                <c:pt idx="169" formatCode="_(* #,##0.00_);_(* \(#,##0.00\);_(* &quot;-&quot;??_);_(@_)">
                  <c:v>7.8605720467915345</c:v>
                </c:pt>
                <c:pt idx="170" formatCode="_(* #,##0.00_);_(* \(#,##0.00\);_(* &quot;-&quot;??_);_(@_)">
                  <c:v>8.6212725674487789</c:v>
                </c:pt>
                <c:pt idx="171" formatCode="_(* #,##0.00_);_(* \(#,##0.00\);_(* &quot;-&quot;??_);_(@_)">
                  <c:v>8.6212725674487789</c:v>
                </c:pt>
                <c:pt idx="172" formatCode="_(* #,##0.00_);_(* \(#,##0.00\);_(* &quot;-&quot;??_);_(@_)">
                  <c:v>9.0438839678139153</c:v>
                </c:pt>
                <c:pt idx="173" formatCode="_(* #,##0.00_);_(* \(#,##0.00\);_(* &quot;-&quot;??_);_(@_)">
                  <c:v>8.9593616877408877</c:v>
                </c:pt>
                <c:pt idx="174" formatCode="_(* #,##0.00_);_(* \(#,##0.00\);_(* &quot;-&quot;??_);_(@_)">
                  <c:v>8.7903171275948342</c:v>
                </c:pt>
                <c:pt idx="175" formatCode="_(* #,##0.00_);_(* \(#,##0.00\);_(* &quot;-&quot;??_);_(@_)">
                  <c:v>10.903374129420515</c:v>
                </c:pt>
                <c:pt idx="176" formatCode="_(* #,##0.00_);_(* \(#,##0.00\);_(* &quot;-&quot;??_);_(@_)">
                  <c:v>12.847386571100142</c:v>
                </c:pt>
                <c:pt idx="177" formatCode="_(* #,##0.00_);_(* \(#,##0.00\);_(* &quot;-&quot;??_);_(@_)">
                  <c:v>17.411589695043613</c:v>
                </c:pt>
                <c:pt idx="178" formatCode="_(* #,##0.00_);_(* \(#,##0.00\);_(* &quot;-&quot;??_);_(@_)">
                  <c:v>21.975792818987085</c:v>
                </c:pt>
                <c:pt idx="179" formatCode="_(* #,##0.00_);_(* \(#,##0.00\);_(* &quot;-&quot;??_);_(@_)">
                  <c:v>27.976874704172019</c:v>
                </c:pt>
                <c:pt idx="180" formatCode="_(* #,##0.00_);_(* \(#,##0.00\);_(* &quot;-&quot;??_);_(@_)">
                  <c:v>30.681587666508893</c:v>
                </c:pt>
                <c:pt idx="181" formatCode="_(* #,##0.00_);_(* \(#,##0.00\);_(* &quot;-&quot;??_);_(@_)">
                  <c:v>35.668402190817503</c:v>
                </c:pt>
                <c:pt idx="182" formatCode="_(* #,##0.00_);_(* \(#,##0.00\);_(* &quot;-&quot;??_);_(@_)">
                  <c:v>38.373115153154373</c:v>
                </c:pt>
                <c:pt idx="183" formatCode="_(* #,##0.00_);_(* \(#,##0.00\);_(* &quot;-&quot;??_);_(@_)">
                  <c:v>42.852795997024813</c:v>
                </c:pt>
                <c:pt idx="184" formatCode="_(* #,##0.00_);_(* \(#,##0.00\);_(* &quot;-&quot;??_);_(@_)">
                  <c:v>43.613496517682059</c:v>
                </c:pt>
                <c:pt idx="185" formatCode="_(* #,##0.00_);_(* \(#,##0.00\);_(* &quot;-&quot;??_);_(@_)">
                  <c:v>45.726553519507739</c:v>
                </c:pt>
                <c:pt idx="186" formatCode="_(* #,##0.00_);_(* \(#,##0.00\);_(* &quot;-&quot;??_);_(@_)">
                  <c:v>43.782541077828114</c:v>
                </c:pt>
                <c:pt idx="187" formatCode="_(* #,##0.00_);_(* \(#,##0.00\);_(* &quot;-&quot;??_);_(@_)">
                  <c:v>44.796808438704446</c:v>
                </c:pt>
                <c:pt idx="188" formatCode="_(* #,##0.00_);_(* \(#,##0.00\);_(* &quot;-&quot;??_);_(@_)">
                  <c:v>45.388464399215636</c:v>
                </c:pt>
                <c:pt idx="189" formatCode="_(* #,##0.00_);_(* \(#,##0.00\);_(* &quot;-&quot;??_);_(@_)">
                  <c:v>48.600311041990672</c:v>
                </c:pt>
                <c:pt idx="190" formatCode="_(* #,##0.00_);_(* \(#,##0.00\);_(* &quot;-&quot;??_);_(@_)">
                  <c:v>49.614578402866996</c:v>
                </c:pt>
                <c:pt idx="191" formatCode="_(* #,##0.00_);_(* \(#,##0.00\);_(* &quot;-&quot;??_);_(@_)">
                  <c:v>45.303942119142604</c:v>
                </c:pt>
                <c:pt idx="192" formatCode="_(* #,##0.00_);_(* \(#,##0.00\);_(* &quot;-&quot;??_);_(@_)">
                  <c:v>46.149164919872881</c:v>
                </c:pt>
                <c:pt idx="193" formatCode="_(* #,##0.00_);_(* \(#,##0.00\);_(* &quot;-&quot;??_);_(@_)">
                  <c:v>49.699100682940021</c:v>
                </c:pt>
                <c:pt idx="194" formatCode="_(* #,##0.00_);_(* \(#,##0.00\);_(* &quot;-&quot;??_);_(@_)">
                  <c:v>53.671647846372302</c:v>
                </c:pt>
                <c:pt idx="195" formatCode="_(* #,##0.00_);_(* \(#,##0.00\);_(* &quot;-&quot;??_);_(@_)">
                  <c:v>52.741902765569002</c:v>
                </c:pt>
                <c:pt idx="196" formatCode="_(* #,##0.00_);_(* \(#,##0.00\);_(* &quot;-&quot;??_);_(@_)">
                  <c:v>53.587125566299278</c:v>
                </c:pt>
                <c:pt idx="197" formatCode="_(* #,##0.00_);_(* \(#,##0.00\);_(* &quot;-&quot;??_);_(@_)">
                  <c:v>49.868145243086076</c:v>
                </c:pt>
                <c:pt idx="198" formatCode="_(* #,##0.00_);_(* \(#,##0.00\);_(* &quot;-&quot;??_);_(@_)">
                  <c:v>56.291838528636148</c:v>
                </c:pt>
                <c:pt idx="199" formatCode="_(* #,##0.00_);_(* \(#,##0.00\);_(* &quot;-&quot;??_);_(@_)">
                  <c:v>63.053620934478332</c:v>
                </c:pt>
                <c:pt idx="200" formatCode="_(* #,##0.00_);_(* \(#,##0.00\);_(* &quot;-&quot;??_);_(@_)">
                  <c:v>73.111772263168575</c:v>
                </c:pt>
                <c:pt idx="201" formatCode="_(* #,##0.00_);_(* \(#,##0.00\);_(* &quot;-&quot;??_);_(@_)">
                  <c:v>82.155656230982487</c:v>
                </c:pt>
                <c:pt idx="202" formatCode="_(* #,##0.00_);_(* \(#,##0.00\);_(* &quot;-&quot;??_);_(@_)">
                  <c:v>97.876800324565551</c:v>
                </c:pt>
                <c:pt idx="203" formatCode="_(* #,##0.00_);_(* \(#,##0.00\);_(* &quot;-&quot;??_);_(@_)">
                  <c:v>112.5836770572723</c:v>
                </c:pt>
                <c:pt idx="204" formatCode="_(* #,##0.00_);_(* \(#,##0.00\);_(* &quot;-&quot;??_);_(@_)">
                  <c:v>122.05017242545135</c:v>
                </c:pt>
                <c:pt idx="205" formatCode="_(* #,##0.00_);_(* \(#,##0.00\);_(* &quot;-&quot;??_);_(@_)">
                  <c:v>117.82405842179999</c:v>
                </c:pt>
                <c:pt idx="206" formatCode="_(* #,##0.00_);_(* \(#,##0.00\);_(* &quot;-&quot;??_);_(@_)">
                  <c:v>128.0512543106363</c:v>
                </c:pt>
                <c:pt idx="207" formatCode="_(* #,##0.00_);_(* \(#,##0.00\);_(* &quot;-&quot;??_);_(@_)">
                  <c:v>128.72743255122049</c:v>
                </c:pt>
                <c:pt idx="208" formatCode="_(* #,##0.00_);_(* \(#,##0.00\);_(* &quot;-&quot;??_);_(@_)">
                  <c:v>130.84048955304618</c:v>
                </c:pt>
                <c:pt idx="209" formatCode="_(* #,##0.00_);_(* \(#,##0.00\);_(* &quot;-&quot;??_);_(@_)">
                  <c:v>136.67252687808505</c:v>
                </c:pt>
                <c:pt idx="210" formatCode="_(* #,##0.00_);_(* \(#,##0.00\);_(* &quot;-&quot;??_);_(@_)">
                  <c:v>137.4332273987423</c:v>
                </c:pt>
                <c:pt idx="211" formatCode="_(* #,##0.00_);_(* \(#,##0.00\);_(* &quot;-&quot;??_);_(@_)">
                  <c:v>145.37832172560687</c:v>
                </c:pt>
                <c:pt idx="212" formatCode="_(* #,##0.00_);_(* \(#,##0.00\);_(* &quot;-&quot;??_);_(@_)">
                  <c:v>161.35303265940902</c:v>
                </c:pt>
                <c:pt idx="213" formatCode="_(* #,##0.00_);_(* \(#,##0.00\);_(* &quot;-&quot;??_);_(@_)">
                  <c:v>161.43755493948206</c:v>
                </c:pt>
                <c:pt idx="214" formatCode="_(* #,##0.00_);_(* \(#,##0.00\);_(* &quot;-&quot;??_);_(@_)">
                  <c:v>176.4825207924809</c:v>
                </c:pt>
                <c:pt idx="215" formatCode="_(* #,##0.00_);_(* \(#,##0.00\);_(* &quot;-&quot;??_);_(@_)">
                  <c:v>190.0906078842383</c:v>
                </c:pt>
                <c:pt idx="216" formatCode="_(* #,##0.00_);_(* \(#,##0.00\);_(* &quot;-&quot;??_);_(@_)">
                  <c:v>199.89519237270946</c:v>
                </c:pt>
                <c:pt idx="217" formatCode="_(* #,##0.00_);_(* \(#,##0.00\);_(* &quot;-&quot;??_);_(@_)">
                  <c:v>204.79748461694501</c:v>
                </c:pt>
                <c:pt idx="218" formatCode="_(* #,##0.00_);_(* \(#,##0.00\);_(* &quot;-&quot;??_);_(@_)">
                  <c:v>207.33315301913584</c:v>
                </c:pt>
                <c:pt idx="219" formatCode="_(* #,##0.00_);_(* \(#,##0.00\);_(* &quot;-&quot;??_);_(@_)">
                  <c:v>217.22225978768003</c:v>
                </c:pt>
                <c:pt idx="220" formatCode="_(* #,##0.00_);_(* \(#,##0.00\);_(* &quot;-&quot;??_);_(@_)">
                  <c:v>227.02684427615119</c:v>
                </c:pt>
                <c:pt idx="221" formatCode="_(* #,##0.00_);_(* \(#,##0.00\);_(* &quot;-&quot;??_);_(@_)">
                  <c:v>237.76117384542565</c:v>
                </c:pt>
                <c:pt idx="222" formatCode="_(* #,##0.00_);_(* \(#,##0.00\);_(* &quot;-&quot;??_);_(@_)">
                  <c:v>241.56467644871188</c:v>
                </c:pt>
                <c:pt idx="223" formatCode="_(* #,##0.00_);_(* \(#,##0.00\);_(* &quot;-&quot;??_);_(@_)">
                  <c:v>239.53614172695922</c:v>
                </c:pt>
                <c:pt idx="224" formatCode="_(* #,##0.00_);_(* \(#,##0.00\);_(* &quot;-&quot;??_);_(@_)">
                  <c:v>246.12887957265536</c:v>
                </c:pt>
                <c:pt idx="225" formatCode="_(* #,##0.00_);_(* \(#,##0.00\);_(* &quot;-&quot;??_);_(@_)">
                  <c:v>229.81607951856108</c:v>
                </c:pt>
                <c:pt idx="226" formatCode="_(* #,##0.00_);_(* \(#,##0.00\);_(* &quot;-&quot;??_);_(@_)">
                  <c:v>230.06964635878018</c:v>
                </c:pt>
                <c:pt idx="227" formatCode="_(* #,##0.00_);_(* \(#,##0.00\);_(* &quot;-&quot;??_);_(@_)">
                  <c:v>236.91595104469539</c:v>
                </c:pt>
                <c:pt idx="228" formatCode="_(* #,##0.00_);_(* \(#,##0.00\);_(* &quot;-&quot;??_);_(@_)">
                  <c:v>242.66346608966123</c:v>
                </c:pt>
                <c:pt idx="229" formatCode="_(* #,##0.00_);_(* \(#,##0.00\);_(* &quot;-&quot;??_);_(@_)">
                  <c:v>253.9894516194469</c:v>
                </c:pt>
                <c:pt idx="230" formatCode="_(* #,##0.00_);_(* \(#,##0.00\);_(* &quot;-&quot;??_);_(@_)">
                  <c:v>260.49766718506999</c:v>
                </c:pt>
                <c:pt idx="231" formatCode="_(* #,##0.00_);_(* \(#,##0.00\);_(* &quot;-&quot;??_);_(@_)">
                  <c:v>268.02015011156942</c:v>
                </c:pt>
                <c:pt idx="232" formatCode="_(* #,##0.00_);_(* \(#,##0.00\);_(* &quot;-&quot;??_);_(@_)">
                  <c:v>296.25059165596053</c:v>
                </c:pt>
                <c:pt idx="233" formatCode="_(* #,##0.00_);_(* \(#,##0.00\);_(* &quot;-&quot;??_);_(@_)">
                  <c:v>301.82906214078031</c:v>
                </c:pt>
                <c:pt idx="234" formatCode="_(* #,##0.00_);_(* \(#,##0.00\);_(* &quot;-&quot;??_);_(@_)">
                  <c:v>297.94103725742104</c:v>
                </c:pt>
                <c:pt idx="235" formatCode="_(* #,##0.00_);_(* \(#,##0.00\);_(* &quot;-&quot;??_);_(@_)">
                  <c:v>284.92460612617487</c:v>
                </c:pt>
                <c:pt idx="236" formatCode="_(* #,##0.00_);_(* \(#,##0.00\);_(* &quot;-&quot;??_);_(@_)">
                  <c:v>270.72486307390631</c:v>
                </c:pt>
                <c:pt idx="237" formatCode="_(* #,##0.00_);_(* \(#,##0.00\);_(* &quot;-&quot;??_);_(@_)">
                  <c:v>270.97842991412534</c:v>
                </c:pt>
                <c:pt idx="238" formatCode="_(* #,##0.00_);_(* \(#,##0.00\);_(* &quot;-&quot;??_);_(@_)">
                  <c:v>258.30008790317129</c:v>
                </c:pt>
                <c:pt idx="239" formatCode="_(* #,##0.00_);_(* \(#,##0.00\);_(* &quot;-&quot;??_);_(@_)">
                  <c:v>258.80722158360942</c:v>
                </c:pt>
                <c:pt idx="240" formatCode="_(* #,##0.00_);_(* \(#,##0.00\);_(* &quot;-&quot;??_);_(@_)">
                  <c:v>255.17276354046928</c:v>
                </c:pt>
                <c:pt idx="241" formatCode="_(* #,##0.00_);_(* \(#,##0.00\);_(* &quot;-&quot;??_);_(@_)">
                  <c:v>248.74907025491919</c:v>
                </c:pt>
                <c:pt idx="242" formatCode="_(* #,##0.00_);_(* \(#,##0.00\);_(* &quot;-&quot;??_);_(@_)">
                  <c:v>261.5119345459463</c:v>
                </c:pt>
                <c:pt idx="243" formatCode="_(* #,##0.00_);_(* \(#,##0.00\);_(* &quot;-&quot;??_);_(@_)">
                  <c:v>267.0058827506931</c:v>
                </c:pt>
                <c:pt idx="244" formatCode="_(* #,##0.00_);_(* \(#,##0.00\);_(* &quot;-&quot;??_);_(@_)">
                  <c:v>263.96308066806409</c:v>
                </c:pt>
                <c:pt idx="245" formatCode="_(* #,##0.00_);_(* \(#,##0.00\);_(* &quot;-&quot;??_);_(@_)">
                  <c:v>283.2341605247143</c:v>
                </c:pt>
                <c:pt idx="246" formatCode="_(* #,##0.00_);_(* \(#,##0.00\);_(* &quot;-&quot;??_);_(@_)">
                  <c:v>280.95205896274257</c:v>
                </c:pt>
                <c:pt idx="247" formatCode="_(* #,##0.00_);_(* \(#,##0.00\);_(* &quot;-&quot;??_);_(@_)">
                  <c:v>279.092568801136</c:v>
                </c:pt>
                <c:pt idx="248" formatCode="_(* #,##0.00_);_(* \(#,##0.00\);_(* &quot;-&quot;??_);_(@_)">
                  <c:v>271.90817499492869</c:v>
                </c:pt>
                <c:pt idx="249" formatCode="_(* #,##0.00_);_(* \(#,##0.00\);_(* &quot;-&quot;??_);_(@_)">
                  <c:v>262.27263506660358</c:v>
                </c:pt>
                <c:pt idx="250" formatCode="_(* #,##0.00_);_(* \(#,##0.00\);_(* &quot;-&quot;??_);_(@_)">
                  <c:v>261.68097910609237</c:v>
                </c:pt>
                <c:pt idx="251" formatCode="_(* #,##0.00_);_(* \(#,##0.00\);_(* &quot;-&quot;??_);_(@_)">
                  <c:v>259.39887754412064</c:v>
                </c:pt>
                <c:pt idx="252" formatCode="_(* #,##0.00_);_(* \(#,##0.00\);_(* &quot;-&quot;??_);_(@_)">
                  <c:v>242.32537696936913</c:v>
                </c:pt>
                <c:pt idx="253" formatCode="_(* #,##0.00_);_(* \(#,##0.00\);_(* &quot;-&quot;??_);_(@_)">
                  <c:v>245.9598350125093</c:v>
                </c:pt>
                <c:pt idx="254" formatCode="_(* #,##0.00_);_(* \(#,##0.00\);_(* &quot;-&quot;??_);_(@_)">
                  <c:v>233.87314896206641</c:v>
                </c:pt>
                <c:pt idx="255" formatCode="_(* #,##0.00_);_(* \(#,##0.00\);_(* &quot;-&quot;??_);_(@_)">
                  <c:v>246.21340185272837</c:v>
                </c:pt>
                <c:pt idx="256" formatCode="_(* #,##0.00_);_(* \(#,##0.00\);_(* &quot;-&quot;??_);_(@_)">
                  <c:v>240.46588680776253</c:v>
                </c:pt>
                <c:pt idx="257" formatCode="_(* #,##0.00_);_(* \(#,##0.00\);_(* &quot;-&quot;??_);_(@_)">
                  <c:v>229.90060179863411</c:v>
                </c:pt>
                <c:pt idx="258" formatCode="_(* #,##0.00_);_(* \(#,##0.00\);_(* &quot;-&quot;??_);_(@_)">
                  <c:v>226.35066603556697</c:v>
                </c:pt>
                <c:pt idx="259" formatCode="_(* #,##0.00_);_(* \(#,##0.00\);_(* &quot;-&quot;??_);_(@_)">
                  <c:v>212.31996754344445</c:v>
                </c:pt>
                <c:pt idx="260" formatCode="_(* #,##0.00_);_(* \(#,##0.00\);_(* &quot;-&quot;??_);_(@_)">
                  <c:v>199.64162553249037</c:v>
                </c:pt>
                <c:pt idx="261" formatCode="_(* #,##0.00_);_(* \(#,##0.00\);_(* &quot;-&quot;??_);_(@_)">
                  <c:v>212.31996754344445</c:v>
                </c:pt>
                <c:pt idx="262" formatCode="_(* #,##0.00_);_(* \(#,##0.00\);_(* &quot;-&quot;??_);_(@_)">
                  <c:v>196.09168976942323</c:v>
                </c:pt>
                <c:pt idx="263" formatCode="_(* #,##0.00_);_(* \(#,##0.00\);_(* &quot;-&quot;??_);_(@_)">
                  <c:v>182.56812495773886</c:v>
                </c:pt>
                <c:pt idx="264" formatCode="_(* #,##0.00_);_(* \(#,##0.00\);_(* &quot;-&quot;??_);_(@_)">
                  <c:v>185.44188248022178</c:v>
                </c:pt>
                <c:pt idx="265" formatCode="_(* #,##0.00_);_(* \(#,##0.00\);_(* &quot;-&quot;??_);_(@_)">
                  <c:v>179.01818919467172</c:v>
                </c:pt>
                <c:pt idx="266" formatCode="_(* #,##0.00_);_(* \(#,##0.00\);_(* &quot;-&quot;??_);_(@_)">
                  <c:v>177.91939955372237</c:v>
                </c:pt>
                <c:pt idx="267" formatCode="_(* #,##0.00_);_(* \(#,##0.00\);_(* &quot;-&quot;??_);_(@_)">
                  <c:v>171.15761714788019</c:v>
                </c:pt>
                <c:pt idx="268" formatCode="_(* #,##0.00_);_(* \(#,##0.00\);_(* &quot;-&quot;??_);_(@_)">
                  <c:v>151.12583677057273</c:v>
                </c:pt>
                <c:pt idx="269" formatCode="_(* #,##0.00_);_(* \(#,##0.00\);_(* &quot;-&quot;??_);_(@_)">
                  <c:v>150.19609168976942</c:v>
                </c:pt>
                <c:pt idx="270" formatCode="_(* #,##0.00_);_(* \(#,##0.00\);_(* &quot;-&quot;??_);_(@_)">
                  <c:v>157.21144093583069</c:v>
                </c:pt>
                <c:pt idx="271" formatCode="_(* #,##0.00_);_(* \(#,##0.00\);_(* &quot;-&quot;??_);_(@_)">
                  <c:v>146.56163364662925</c:v>
                </c:pt>
                <c:pt idx="272" formatCode="_(* #,##0.00_);_(* \(#,##0.00\);_(* &quot;-&quot;??_);_(@_)">
                  <c:v>141.7438636824667</c:v>
                </c:pt>
                <c:pt idx="273" formatCode="_(* #,##0.00_);_(* \(#,##0.00\);_(* &quot;-&quot;??_);_(@_)">
                  <c:v>140.81411860166341</c:v>
                </c:pt>
                <c:pt idx="274" formatCode="_(* #,##0.00_);_(* \(#,##0.00\);_(* &quot;-&quot;??_);_(@_)">
                  <c:v>137.51774967881533</c:v>
                </c:pt>
                <c:pt idx="275" formatCode="_(* #,##0.00_);_(* \(#,##0.00\);_(* &quot;-&quot;??_);_(@_)">
                  <c:v>141.32125228210157</c:v>
                </c:pt>
                <c:pt idx="276" formatCode="_(* #,##0.00_);_(* \(#,##0.00\);_(* &quot;-&quot;??_);_(@_)">
                  <c:v>137.34870511866927</c:v>
                </c:pt>
                <c:pt idx="277" formatCode="_(* #,##0.00_);_(* \(#,##0.00\);_(* &quot;-&quot;??_);_(@_)">
                  <c:v>127.20603150990601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DD9-8B0F-F98B1849A506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d_cases_by_hb!$BB$4:$BB$290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1.6244314489928524</c:v>
                </c:pt>
                <c:pt idx="8" formatCode="_(* #,##0.00_);_(* \(#,##0.00\);_(* &quot;-&quot;??_);_(@_)">
                  <c:v>1.6244314489928524</c:v>
                </c:pt>
                <c:pt idx="9" formatCode="_(* #,##0.00_);_(* \(#,##0.00\);_(* &quot;-&quot;??_);_(@_)">
                  <c:v>1.6244314489928524</c:v>
                </c:pt>
                <c:pt idx="10" formatCode="_(* #,##0.00_);_(* \(#,##0.00\);_(* &quot;-&quot;??_);_(@_)">
                  <c:v>1.6244314489928524</c:v>
                </c:pt>
                <c:pt idx="11" formatCode="_(* #,##0.00_);_(* \(#,##0.00\);_(* &quot;-&quot;??_);_(@_)">
                  <c:v>2.4366471734892787</c:v>
                </c:pt>
                <c:pt idx="12" formatCode="_(* #,##0.00_);_(* \(#,##0.00\);_(* &quot;-&quot;??_);_(@_)">
                  <c:v>3.2488628979857048</c:v>
                </c:pt>
                <c:pt idx="13" formatCode="_(* #,##0.00_);_(* \(#,##0.00\);_(* &quot;-&quot;??_);_(@_)">
                  <c:v>4.3318171973142734</c:v>
                </c:pt>
                <c:pt idx="14" formatCode="_(* #,##0.00_);_(* \(#,##0.00\);_(* &quot;-&quot;??_);_(@_)">
                  <c:v>4.0610786224821309</c:v>
                </c:pt>
                <c:pt idx="15" formatCode="_(* #,##0.00_);_(* \(#,##0.00\);_(* &quot;-&quot;??_);_(@_)">
                  <c:v>5.1440329218106999</c:v>
                </c:pt>
                <c:pt idx="16" formatCode="_(* #,##0.00_);_(* \(#,##0.00\);_(* &quot;-&quot;??_);_(@_)">
                  <c:v>7.5806800952999787</c:v>
                </c:pt>
                <c:pt idx="17" formatCode="_(* #,##0.00_);_(* \(#,##0.00\);_(* &quot;-&quot;??_);_(@_)">
                  <c:v>9.4758501191249724</c:v>
                </c:pt>
                <c:pt idx="18" formatCode="_(* #,##0.00_);_(* \(#,##0.00\);_(* &quot;-&quot;??_);_(@_)">
                  <c:v>12.995451591942819</c:v>
                </c:pt>
                <c:pt idx="19" formatCode="_(* #,##0.00_);_(* \(#,##0.00\);_(* &quot;-&quot;??_);_(@_)">
                  <c:v>16.785791639592809</c:v>
                </c:pt>
                <c:pt idx="20" formatCode="_(* #,##0.00_);_(* \(#,##0.00\);_(* &quot;-&quot;??_);_(@_)">
                  <c:v>15.973575915096383</c:v>
                </c:pt>
                <c:pt idx="21" formatCode="_(* #,##0.00_);_(* \(#,##0.00\);_(* &quot;-&quot;??_);_(@_)">
                  <c:v>18.680961663417804</c:v>
                </c:pt>
                <c:pt idx="22" formatCode="_(* #,##0.00_);_(* \(#,##0.00\);_(* &quot;-&quot;??_);_(@_)">
                  <c:v>22.471301711067792</c:v>
                </c:pt>
                <c:pt idx="23" formatCode="_(* #,##0.00_);_(* \(#,##0.00\);_(* &quot;-&quot;??_);_(@_)">
                  <c:v>32.488628979857047</c:v>
                </c:pt>
                <c:pt idx="24" formatCode="_(* #,##0.00_);_(* \(#,##0.00\);_(* &quot;-&quot;??_);_(@_)">
                  <c:v>36.82044617717132</c:v>
                </c:pt>
                <c:pt idx="25" formatCode="_(* #,##0.00_);_(* \(#,##0.00\);_(* &quot;-&quot;??_);_(@_)">
                  <c:v>38.444877626164178</c:v>
                </c:pt>
                <c:pt idx="26" formatCode="_(* #,##0.00_);_(* \(#,##0.00\);_(* &quot;-&quot;??_);_(@_)">
                  <c:v>39.798570500324885</c:v>
                </c:pt>
                <c:pt idx="27" formatCode="_(* #,##0.00_);_(* \(#,##0.00\);_(* &quot;-&quot;??_);_(@_)">
                  <c:v>44.671864847303446</c:v>
                </c:pt>
                <c:pt idx="28" formatCode="_(* #,##0.00_);_(* \(#,##0.00\);_(* &quot;-&quot;??_);_(@_)">
                  <c:v>44.401126272471302</c:v>
                </c:pt>
                <c:pt idx="29" formatCode="_(* #,##0.00_);_(* \(#,##0.00\);_(* &quot;-&quot;??_);_(@_)">
                  <c:v>43.047433398310588</c:v>
                </c:pt>
                <c:pt idx="30" formatCode="_(* #,##0.00_);_(* \(#,##0.00\);_(* &quot;-&quot;??_);_(@_)">
                  <c:v>36.278969027507038</c:v>
                </c:pt>
                <c:pt idx="31" formatCode="_(* #,##0.00_);_(* \(#,##0.00\);_(* &quot;-&quot;??_);_(@_)">
                  <c:v>32.21789040502491</c:v>
                </c:pt>
                <c:pt idx="32" formatCode="_(* #,##0.00_);_(* \(#,##0.00\);_(* &quot;-&quot;??_);_(@_)">
                  <c:v>30.593458956032055</c:v>
                </c:pt>
                <c:pt idx="33" formatCode="_(* #,##0.00_);_(* \(#,##0.00\);_(* &quot;-&quot;??_);_(@_)">
                  <c:v>38.174139051332034</c:v>
                </c:pt>
                <c:pt idx="34" formatCode="_(* #,##0.00_);_(* \(#,##0.00\);_(* &quot;-&quot;??_);_(@_)">
                  <c:v>33.571583279185617</c:v>
                </c:pt>
                <c:pt idx="35" formatCode="_(* #,##0.00_);_(* \(#,##0.00\);_(* &quot;-&quot;??_);_(@_)">
                  <c:v>33.030106129521336</c:v>
                </c:pt>
                <c:pt idx="36" formatCode="_(* #,##0.00_);_(* \(#,##0.00\);_(* &quot;-&quot;??_);_(@_)">
                  <c:v>33.300844704353473</c:v>
                </c:pt>
                <c:pt idx="37" formatCode="_(* #,##0.00_);_(* \(#,##0.00\);_(* &quot;-&quot;??_);_(@_)">
                  <c:v>27.615334632878493</c:v>
                </c:pt>
                <c:pt idx="38" formatCode="_(* #,##0.00_);_(* \(#,##0.00\);_(* &quot;-&quot;??_);_(@_)">
                  <c:v>32.488628979857047</c:v>
                </c:pt>
                <c:pt idx="39" formatCode="_(* #,##0.00_);_(* \(#,##0.00\);_(* &quot;-&quot;??_);_(@_)">
                  <c:v>39.257093350660604</c:v>
                </c:pt>
                <c:pt idx="40" formatCode="_(* #,##0.00_);_(* \(#,##0.00\);_(* &quot;-&quot;??_);_(@_)">
                  <c:v>38.174139051332034</c:v>
                </c:pt>
                <c:pt idx="41" formatCode="_(* #,##0.00_);_(* \(#,##0.00\);_(* &quot;-&quot;??_);_(@_)">
                  <c:v>46.567034871128442</c:v>
                </c:pt>
                <c:pt idx="42" formatCode="_(* #,##0.00_);_(* \(#,##0.00\);_(* &quot;-&quot;??_);_(@_)">
                  <c:v>49.815897769114144</c:v>
                </c:pt>
                <c:pt idx="43" formatCode="_(* #,##0.00_);_(* \(#,##0.00\);_(* &quot;-&quot;??_);_(@_)">
                  <c:v>53.064760667099847</c:v>
                </c:pt>
                <c:pt idx="44" formatCode="_(* #,##0.00_);_(* \(#,##0.00\);_(* &quot;-&quot;??_);_(@_)">
                  <c:v>57.938055014078408</c:v>
                </c:pt>
                <c:pt idx="45" formatCode="_(* #,##0.00_);_(* \(#,##0.00\);_(* &quot;-&quot;??_);_(@_)">
                  <c:v>56.042884990253413</c:v>
                </c:pt>
                <c:pt idx="46" formatCode="_(* #,##0.00_);_(* \(#,##0.00\);_(* &quot;-&quot;??_);_(@_)">
                  <c:v>49.545159194282</c:v>
                </c:pt>
                <c:pt idx="47" formatCode="_(* #,##0.00_);_(* \(#,##0.00\);_(* &quot;-&quot;??_);_(@_)">
                  <c:v>40.610786224821311</c:v>
                </c:pt>
                <c:pt idx="48" formatCode="_(* #,##0.00_);_(* \(#,##0.00\);_(* &quot;-&quot;??_);_(@_)">
                  <c:v>38.444877626164178</c:v>
                </c:pt>
                <c:pt idx="49" formatCode="_(* #,##0.00_);_(* \(#,##0.00\);_(* &quot;-&quot;??_);_(@_)">
                  <c:v>35.737491877842757</c:v>
                </c:pt>
                <c:pt idx="50" formatCode="_(* #,##0.00_);_(* \(#,##0.00\);_(* &quot;-&quot;??_);_(@_)">
                  <c:v>32.21789040502491</c:v>
                </c:pt>
                <c:pt idx="51" formatCode="_(* #,##0.00_);_(* \(#,##0.00\);_(* &quot;-&quot;??_);_(@_)">
                  <c:v>31.676413255360625</c:v>
                </c:pt>
                <c:pt idx="52" formatCode="_(* #,##0.00_);_(* \(#,##0.00\);_(* &quot;-&quot;??_);_(@_)">
                  <c:v>31.13493610569634</c:v>
                </c:pt>
                <c:pt idx="53" formatCode="_(* #,##0.00_);_(* \(#,##0.00\);_(* &quot;-&quot;??_);_(@_)">
                  <c:v>28.427550357374919</c:v>
                </c:pt>
                <c:pt idx="54" formatCode="_(* #,##0.00_);_(* \(#,##0.00\);_(* &quot;-&quot;??_);_(@_)">
                  <c:v>29.510504656703485</c:v>
                </c:pt>
                <c:pt idx="55" formatCode="_(* #,##0.00_);_(* \(#,##0.00\);_(* &quot;-&quot;??_);_(@_)">
                  <c:v>27.073857483214208</c:v>
                </c:pt>
                <c:pt idx="56" formatCode="_(* #,##0.00_);_(* \(#,##0.00\);_(* &quot;-&quot;??_);_(@_)">
                  <c:v>27.344596058046349</c:v>
                </c:pt>
                <c:pt idx="57" formatCode="_(* #,##0.00_);_(* \(#,##0.00\);_(* &quot;-&quot;??_);_(@_)">
                  <c:v>25.449426034221357</c:v>
                </c:pt>
                <c:pt idx="58" formatCode="_(* #,##0.00_);_(* \(#,##0.00\);_(* &quot;-&quot;??_);_(@_)">
                  <c:v>26.261641758717783</c:v>
                </c:pt>
                <c:pt idx="59" formatCode="_(* #,##0.00_);_(* \(#,##0.00\);_(* &quot;-&quot;??_);_(@_)">
                  <c:v>23.554256010396362</c:v>
                </c:pt>
                <c:pt idx="60" formatCode="_(* #,##0.00_);_(* \(#,##0.00\);_(* &quot;-&quot;??_);_(@_)">
                  <c:v>27.344596058046349</c:v>
                </c:pt>
                <c:pt idx="61" formatCode="_(* #,##0.00_);_(* \(#,##0.00\);_(* &quot;-&quot;??_);_(@_)">
                  <c:v>24.637210309724928</c:v>
                </c:pt>
                <c:pt idx="62" formatCode="_(* #,##0.00_);_(* \(#,##0.00\);_(* &quot;-&quot;??_);_(@_)">
                  <c:v>28.969027507039204</c:v>
                </c:pt>
                <c:pt idx="63" formatCode="_(* #,##0.00_);_(* \(#,##0.00\);_(* &quot;-&quot;??_);_(@_)">
                  <c:v>27.615334632878493</c:v>
                </c:pt>
                <c:pt idx="64" formatCode="_(* #,##0.00_);_(* \(#,##0.00\);_(* &quot;-&quot;??_);_(@_)">
                  <c:v>28.427550357374919</c:v>
                </c:pt>
                <c:pt idx="65" formatCode="_(* #,##0.00_);_(* \(#,##0.00\);_(* &quot;-&quot;??_);_(@_)">
                  <c:v>25.449426034221357</c:v>
                </c:pt>
                <c:pt idx="66" formatCode="_(* #,##0.00_);_(* \(#,##0.00\);_(* &quot;-&quot;??_);_(@_)">
                  <c:v>27.073857483214208</c:v>
                </c:pt>
                <c:pt idx="67" formatCode="_(* #,##0.00_);_(* \(#,##0.00\);_(* &quot;-&quot;??_);_(@_)">
                  <c:v>27.073857483214208</c:v>
                </c:pt>
                <c:pt idx="68" formatCode="_(* #,##0.00_);_(* \(#,##0.00\);_(* &quot;-&quot;??_);_(@_)">
                  <c:v>26.803118908382068</c:v>
                </c:pt>
                <c:pt idx="69" formatCode="_(* #,##0.00_);_(* \(#,##0.00\);_(* &quot;-&quot;??_);_(@_)">
                  <c:v>21.388347411739225</c:v>
                </c:pt>
                <c:pt idx="70" formatCode="_(* #,##0.00_);_(* \(#,##0.00\);_(* &quot;-&quot;??_);_(@_)">
                  <c:v>19.222438813082089</c:v>
                </c:pt>
                <c:pt idx="71" formatCode="_(* #,##0.00_);_(* \(#,##0.00\);_(* &quot;-&quot;??_);_(@_)">
                  <c:v>18.951700238249945</c:v>
                </c:pt>
                <c:pt idx="72" formatCode="_(* #,##0.00_);_(* \(#,##0.00\);_(* &quot;-&quot;??_);_(@_)">
                  <c:v>17.327268789257094</c:v>
                </c:pt>
                <c:pt idx="73" formatCode="_(* #,##0.00_);_(* \(#,##0.00\);_(* &quot;-&quot;??_);_(@_)">
                  <c:v>15.161360190599957</c:v>
                </c:pt>
                <c:pt idx="74" formatCode="_(* #,##0.00_);_(* \(#,##0.00\);_(* &quot;-&quot;??_);_(@_)">
                  <c:v>11.100281568117826</c:v>
                </c:pt>
                <c:pt idx="75" formatCode="_(* #,##0.00_);_(* \(#,##0.00\);_(* &quot;-&quot;??_);_(@_)">
                  <c:v>11.64175871778211</c:v>
                </c:pt>
                <c:pt idx="76" formatCode="_(* #,##0.00_);_(* \(#,##0.00\);_(* &quot;-&quot;??_);_(@_)">
                  <c:v>10.017327268789257</c:v>
                </c:pt>
                <c:pt idx="77" formatCode="_(* #,##0.00_);_(* \(#,##0.00\);_(* &quot;-&quot;??_);_(@_)">
                  <c:v>13.266190166774962</c:v>
                </c:pt>
                <c:pt idx="78" formatCode="_(* #,##0.00_);_(* \(#,##0.00\);_(* &quot;-&quot;??_);_(@_)">
                  <c:v>12.183235867446394</c:v>
                </c:pt>
                <c:pt idx="79" formatCode="_(* #,##0.00_);_(* \(#,##0.00\);_(* &quot;-&quot;??_);_(@_)">
                  <c:v>11.64175871778211</c:v>
                </c:pt>
                <c:pt idx="80" formatCode="_(* #,##0.00_);_(* \(#,##0.00\);_(* &quot;-&quot;??_);_(@_)">
                  <c:v>11.371020142949968</c:v>
                </c:pt>
                <c:pt idx="81" formatCode="_(* #,##0.00_);_(* \(#,##0.00\);_(* &quot;-&quot;??_);_(@_)">
                  <c:v>11.371020142949968</c:v>
                </c:pt>
                <c:pt idx="82" formatCode="_(* #,##0.00_);_(* \(#,##0.00\);_(* &quot;-&quot;??_);_(@_)">
                  <c:v>10.829542993285683</c:v>
                </c:pt>
                <c:pt idx="83" formatCode="_(* #,##0.00_);_(* \(#,##0.00\);_(* &quot;-&quot;??_);_(@_)">
                  <c:v>10.2880658436214</c:v>
                </c:pt>
                <c:pt idx="84" formatCode="_(* #,##0.00_);_(* \(#,##0.00\);_(* &quot;-&quot;??_);_(@_)">
                  <c:v>11.64175871778211</c:v>
                </c:pt>
                <c:pt idx="85" formatCode="_(* #,##0.00_);_(* \(#,##0.00\);_(* &quot;-&quot;??_);_(@_)">
                  <c:v>11.100281568117826</c:v>
                </c:pt>
                <c:pt idx="86" formatCode="_(* #,##0.00_);_(* \(#,##0.00\);_(* &quot;-&quot;??_);_(@_)">
                  <c:v>11.371020142949968</c:v>
                </c:pt>
                <c:pt idx="87" formatCode="_(* #,##0.00_);_(* \(#,##0.00\);_(* &quot;-&quot;??_);_(@_)">
                  <c:v>10.2880658436214</c:v>
                </c:pt>
                <c:pt idx="88" formatCode="_(* #,##0.00_);_(* \(#,##0.00\);_(* &quot;-&quot;??_);_(@_)">
                  <c:v>10.017327268789257</c:v>
                </c:pt>
                <c:pt idx="89" formatCode="_(* #,##0.00_);_(* \(#,##0.00\);_(* &quot;-&quot;??_);_(@_)">
                  <c:v>9.7465886939571149</c:v>
                </c:pt>
                <c:pt idx="90" formatCode="_(* #,##0.00_);_(* \(#,##0.00\);_(* &quot;-&quot;??_);_(@_)">
                  <c:v>10.017327268789257</c:v>
                </c:pt>
                <c:pt idx="91" formatCode="_(* #,##0.00_);_(* \(#,##0.00\);_(* &quot;-&quot;??_);_(@_)">
                  <c:v>5.1440329218106999</c:v>
                </c:pt>
                <c:pt idx="92" formatCode="_(* #,##0.00_);_(* \(#,##0.00\);_(* &quot;-&quot;??_);_(@_)">
                  <c:v>5.1440329218106999</c:v>
                </c:pt>
                <c:pt idx="93" formatCode="_(* #,##0.00_);_(* \(#,##0.00\);_(* &quot;-&quot;??_);_(@_)">
                  <c:v>5.1440329218106999</c:v>
                </c:pt>
                <c:pt idx="94" formatCode="_(* #,##0.00_);_(* \(#,##0.00\);_(* &quot;-&quot;??_);_(@_)">
                  <c:v>5.4147714966428415</c:v>
                </c:pt>
                <c:pt idx="95" formatCode="_(* #,##0.00_);_(* \(#,##0.00\);_(* &quot;-&quot;??_);_(@_)">
                  <c:v>4.0610786224821309</c:v>
                </c:pt>
                <c:pt idx="96" formatCode="_(* #,##0.00_);_(* \(#,##0.00\);_(* &quot;-&quot;??_);_(@_)">
                  <c:v>2.9781243231535628</c:v>
                </c:pt>
                <c:pt idx="97" formatCode="_(* #,##0.00_);_(* \(#,##0.00\);_(* &quot;-&quot;??_);_(@_)">
                  <c:v>2.7073857483214208</c:v>
                </c:pt>
                <c:pt idx="98" formatCode="_(* #,##0.00_);_(* \(#,##0.00\);_(* &quot;-&quot;??_);_(@_)">
                  <c:v>2.7073857483214208</c:v>
                </c:pt>
                <c:pt idx="99" formatCode="_(* #,##0.00_);_(* \(#,##0.00\);_(* &quot;-&quot;??_);_(@_)">
                  <c:v>2.4366471734892787</c:v>
                </c:pt>
                <c:pt idx="100" formatCode="_(* #,##0.00_);_(* \(#,##0.00\);_(* &quot;-&quot;??_);_(@_)">
                  <c:v>2.1659085986571367</c:v>
                </c:pt>
                <c:pt idx="101" formatCode="_(* #,##0.00_);_(* \(#,##0.00\);_(* &quot;-&quot;??_);_(@_)">
                  <c:v>1.8951700238249947</c:v>
                </c:pt>
                <c:pt idx="102" formatCode="_(* #,##0.00_);_(* \(#,##0.00\);_(* &quot;-&quot;??_);_(@_)">
                  <c:v>2.4366471734892787</c:v>
                </c:pt>
                <c:pt idx="103" formatCode="_(* #,##0.00_);_(* \(#,##0.00\);_(* &quot;-&quot;??_);_(@_)">
                  <c:v>2.1659085986571367</c:v>
                </c:pt>
                <c:pt idx="104" formatCode="_(* #,##0.00_);_(* \(#,##0.00\);_(* &quot;-&quot;??_);_(@_)">
                  <c:v>1.8951700238249947</c:v>
                </c:pt>
                <c:pt idx="105" formatCode="_(* #,##0.00_);_(* \(#,##0.00\);_(* &quot;-&quot;??_);_(@_)">
                  <c:v>1.8951700238249947</c:v>
                </c:pt>
                <c:pt idx="106" formatCode="_(* #,##0.00_);_(* \(#,##0.00\);_(* &quot;-&quot;??_);_(@_)">
                  <c:v>1.8951700238249947</c:v>
                </c:pt>
                <c:pt idx="107" formatCode="_(* #,##0.00_);_(* \(#,##0.00\);_(* &quot;-&quot;??_);_(@_)">
                  <c:v>1.8951700238249947</c:v>
                </c:pt>
                <c:pt idx="108" formatCode="_(* #,##0.00_);_(* \(#,##0.00\);_(* &quot;-&quot;??_);_(@_)">
                  <c:v>2.1659085986571367</c:v>
                </c:pt>
                <c:pt idx="109" formatCode="_(* #,##0.00_);_(* \(#,##0.00\);_(* &quot;-&quot;??_);_(@_)">
                  <c:v>1.6244314489928524</c:v>
                </c:pt>
                <c:pt idx="110" formatCode="_(* #,##0.00_);_(* \(#,##0.00\);_(* &quot;-&quot;??_);_(@_)">
                  <c:v>1.8951700238249947</c:v>
                </c:pt>
                <c:pt idx="111" formatCode="_(* #,##0.00_);_(* \(#,##0.00\);_(* &quot;-&quot;??_);_(@_)">
                  <c:v>1.3536928741607104</c:v>
                </c:pt>
                <c:pt idx="112" formatCode="_(* #,##0.00_);_(* \(#,##0.00\);_(* &quot;-&quot;??_);_(@_)">
                  <c:v>1.0829542993285683</c:v>
                </c:pt>
                <c:pt idx="113" formatCode="_(* #,##0.00_);_(* \(#,##0.00\);_(* &quot;-&quot;??_);_(@_)">
                  <c:v>0.81221572449642621</c:v>
                </c:pt>
                <c:pt idx="114" formatCode="_(* #,##0.00_);_(* \(#,##0.00\);_(* &quot;-&quot;??_);_(@_)">
                  <c:v>1.3536928741607104</c:v>
                </c:pt>
                <c:pt idx="115" formatCode="_(* #,##0.00_);_(* \(#,##0.00\);_(* &quot;-&quot;??_);_(@_)">
                  <c:v>1.0829542993285683</c:v>
                </c:pt>
                <c:pt idx="116" formatCode="_(* #,##0.00_);_(* \(#,##0.00\);_(* &quot;-&quot;??_);_(@_)">
                  <c:v>1.0829542993285683</c:v>
                </c:pt>
                <c:pt idx="117" formatCode="_(* #,##0.00_);_(* \(#,##0.00\);_(* &quot;-&quot;??_);_(@_)">
                  <c:v>0.81221572449642621</c:v>
                </c:pt>
                <c:pt idx="118" formatCode="_(* #,##0.00_);_(* \(#,##0.00\);_(* &quot;-&quot;??_);_(@_)">
                  <c:v>0.81221572449642621</c:v>
                </c:pt>
                <c:pt idx="119" formatCode="_(* #,##0.00_);_(* \(#,##0.00\);_(* &quot;-&quot;??_);_(@_)">
                  <c:v>0.81221572449642621</c:v>
                </c:pt>
                <c:pt idx="120" formatCode="_(* #,##0.00_);_(* \(#,##0.00\);_(* &quot;-&quot;??_);_(@_)">
                  <c:v>1.0829542993285683</c:v>
                </c:pt>
                <c:pt idx="121" formatCode="_(* #,##0.00_);_(* \(#,##0.00\);_(* &quot;-&quot;??_);_(@_)">
                  <c:v>0.54147714966428417</c:v>
                </c:pt>
                <c:pt idx="122" formatCode="_(* #,##0.00_);_(* \(#,##0.00\);_(* &quot;-&quot;??_);_(@_)">
                  <c:v>0.54147714966428417</c:v>
                </c:pt>
                <c:pt idx="123" formatCode="_(* #,##0.00_);_(* \(#,##0.00\);_(* &quot;-&quot;??_);_(@_)">
                  <c:v>0.54147714966428417</c:v>
                </c:pt>
                <c:pt idx="124" formatCode="_(* #,##0.00_);_(* \(#,##0.00\);_(* &quot;-&quot;??_);_(@_)">
                  <c:v>0.54147714966428417</c:v>
                </c:pt>
                <c:pt idx="125" formatCode="_(* #,##0.00_);_(* \(#,##0.00\);_(* &quot;-&quot;??_);_(@_)">
                  <c:v>0.54147714966428417</c:v>
                </c:pt>
                <c:pt idx="126" formatCode="_(* #,##0.00_);_(* \(#,##0.00\);_(* &quot;-&quot;??_);_(@_)">
                  <c:v>0.54147714966428417</c:v>
                </c:pt>
                <c:pt idx="127" formatCode="_(* #,##0.00_);_(* \(#,##0.00\);_(* &quot;-&quot;??_);_(@_)">
                  <c:v>0.27073857483214209</c:v>
                </c:pt>
                <c:pt idx="128" formatCode="_(* #,##0.00_);_(* \(#,##0.00\);_(* &quot;-&quot;??_);_(@_)">
                  <c:v>0.27073857483214209</c:v>
                </c:pt>
                <c:pt idx="129" formatCode="_(* #,##0.00_);_(* \(#,##0.00\);_(* &quot;-&quot;??_);_(@_)">
                  <c:v>0.54147714966428417</c:v>
                </c:pt>
                <c:pt idx="130" formatCode="_(* #,##0.00_);_(* \(#,##0.00\);_(* &quot;-&quot;??_);_(@_)">
                  <c:v>0.81221572449642621</c:v>
                </c:pt>
                <c:pt idx="131" formatCode="_(* #,##0.00_);_(* \(#,##0.00\);_(* &quot;-&quot;??_);_(@_)">
                  <c:v>0.81221572449642621</c:v>
                </c:pt>
                <c:pt idx="132" formatCode="_(* #,##0.00_);_(* \(#,##0.00\);_(* &quot;-&quot;??_);_(@_)">
                  <c:v>1.0829542993285683</c:v>
                </c:pt>
                <c:pt idx="133" formatCode="_(* #,##0.00_);_(* \(#,##0.00\);_(* &quot;-&quot;??_);_(@_)">
                  <c:v>1.3536928741607104</c:v>
                </c:pt>
                <c:pt idx="134" formatCode="_(* #,##0.00_);_(* \(#,##0.00\);_(* &quot;-&quot;??_);_(@_)">
                  <c:v>2.1659085986571367</c:v>
                </c:pt>
                <c:pt idx="135" formatCode="_(* #,##0.00_);_(* \(#,##0.00\);_(* &quot;-&quot;??_);_(@_)">
                  <c:v>2.4366471734892787</c:v>
                </c:pt>
                <c:pt idx="136" formatCode="_(* #,##0.00_);_(* \(#,##0.00\);_(* &quot;-&quot;??_);_(@_)">
                  <c:v>2.7073857483214208</c:v>
                </c:pt>
                <c:pt idx="137" formatCode="_(* #,##0.00_);_(* \(#,##0.00\);_(* &quot;-&quot;??_);_(@_)">
                  <c:v>2.7073857483214208</c:v>
                </c:pt>
                <c:pt idx="138" formatCode="_(* #,##0.00_);_(* \(#,##0.00\);_(* &quot;-&quot;??_);_(@_)">
                  <c:v>3.2488628979857048</c:v>
                </c:pt>
                <c:pt idx="139" formatCode="_(* #,##0.00_);_(* \(#,##0.00\);_(* &quot;-&quot;??_);_(@_)">
                  <c:v>2.9781243231535628</c:v>
                </c:pt>
                <c:pt idx="140" formatCode="_(* #,##0.00_);_(* \(#,##0.00\);_(* &quot;-&quot;??_);_(@_)">
                  <c:v>2.9781243231535628</c:v>
                </c:pt>
                <c:pt idx="141" formatCode="_(* #,##0.00_);_(* \(#,##0.00\);_(* &quot;-&quot;??_);_(@_)">
                  <c:v>2.1659085986571367</c:v>
                </c:pt>
                <c:pt idx="142" formatCode="_(* #,##0.00_);_(* \(#,##0.00\);_(* &quot;-&quot;??_);_(@_)">
                  <c:v>2.1659085986571367</c:v>
                </c:pt>
                <c:pt idx="143" formatCode="_(* #,##0.00_);_(* \(#,##0.00\);_(* &quot;-&quot;??_);_(@_)">
                  <c:v>1.6244314489928524</c:v>
                </c:pt>
                <c:pt idx="144" formatCode="_(* #,##0.00_);_(* \(#,##0.00\);_(* &quot;-&quot;??_);_(@_)">
                  <c:v>1.3536928741607104</c:v>
                </c:pt>
                <c:pt idx="145" formatCode="_(* #,##0.00_);_(* \(#,##0.00\);_(* &quot;-&quot;??_);_(@_)">
                  <c:v>0.81221572449642621</c:v>
                </c:pt>
                <c:pt idx="146" formatCode="_(* #,##0.00_);_(* \(#,##0.00\);_(* &quot;-&quot;??_);_(@_)">
                  <c:v>0.81221572449642621</c:v>
                </c:pt>
                <c:pt idx="147" formatCode="_(* #,##0.00_);_(* \(#,##0.00\);_(* &quot;-&quot;??_);_(@_)">
                  <c:v>0.81221572449642621</c:v>
                </c:pt>
                <c:pt idx="148" formatCode="_(* #,##0.00_);_(* \(#,##0.00\);_(* &quot;-&quot;??_);_(@_)">
                  <c:v>0.81221572449642621</c:v>
                </c:pt>
                <c:pt idx="149" formatCode="_(* #,##0.00_);_(* \(#,##0.00\);_(* &quot;-&quot;??_);_(@_)">
                  <c:v>0.54147714966428417</c:v>
                </c:pt>
                <c:pt idx="150" formatCode="_(* #,##0.00_);_(* \(#,##0.00\);_(* &quot;-&quot;??_);_(@_)">
                  <c:v>0.54147714966428417</c:v>
                </c:pt>
                <c:pt idx="151" formatCode="_(* #,##0.00_);_(* \(#,##0.00\);_(* &quot;-&quot;??_);_(@_)">
                  <c:v>0.81221572449642621</c:v>
                </c:pt>
                <c:pt idx="152" formatCode="_(* #,##0.00_);_(* \(#,##0.00\);_(* &quot;-&quot;??_);_(@_)">
                  <c:v>0.81221572449642621</c:v>
                </c:pt>
                <c:pt idx="153" formatCode="_(* #,##0.00_);_(* \(#,##0.00\);_(* &quot;-&quot;??_);_(@_)">
                  <c:v>0.81221572449642621</c:v>
                </c:pt>
                <c:pt idx="154" formatCode="_(* #,##0.00_);_(* \(#,##0.00\);_(* &quot;-&quot;??_);_(@_)">
                  <c:v>0.81221572449642621</c:v>
                </c:pt>
                <c:pt idx="155" formatCode="_(* #,##0.00_);_(* \(#,##0.00\);_(* &quot;-&quot;??_);_(@_)">
                  <c:v>1.3536928741607104</c:v>
                </c:pt>
                <c:pt idx="156" formatCode="_(* #,##0.00_);_(* \(#,##0.00\);_(* &quot;-&quot;??_);_(@_)">
                  <c:v>1.6244314489928524</c:v>
                </c:pt>
                <c:pt idx="157" formatCode="_(* #,##0.00_);_(* \(#,##0.00\);_(* &quot;-&quot;??_);_(@_)">
                  <c:v>1.6244314489928524</c:v>
                </c:pt>
                <c:pt idx="158" formatCode="_(* #,##0.00_);_(* \(#,##0.00\);_(* &quot;-&quot;??_);_(@_)">
                  <c:v>1.8951700238249947</c:v>
                </c:pt>
                <c:pt idx="159" formatCode="_(* #,##0.00_);_(* \(#,##0.00\);_(* &quot;-&quot;??_);_(@_)">
                  <c:v>2.1659085986571367</c:v>
                </c:pt>
                <c:pt idx="160" formatCode="_(* #,##0.00_);_(* \(#,##0.00\);_(* &quot;-&quot;??_);_(@_)">
                  <c:v>1.8951700238249947</c:v>
                </c:pt>
                <c:pt idx="161" formatCode="_(* #,##0.00_);_(* \(#,##0.00\);_(* &quot;-&quot;??_);_(@_)">
                  <c:v>1.6244314489928524</c:v>
                </c:pt>
                <c:pt idx="162" formatCode="_(* #,##0.00_);_(* \(#,##0.00\);_(* &quot;-&quot;??_);_(@_)">
                  <c:v>1.3536928741607104</c:v>
                </c:pt>
                <c:pt idx="163" formatCode="_(* #,##0.00_);_(* \(#,##0.00\);_(* &quot;-&quot;??_);_(@_)">
                  <c:v>1.3536928741607104</c:v>
                </c:pt>
                <c:pt idx="164" formatCode="_(* #,##0.00_);_(* \(#,##0.00\);_(* &quot;-&quot;??_);_(@_)">
                  <c:v>1.8951700238249947</c:v>
                </c:pt>
                <c:pt idx="165" formatCode="_(* #,##0.00_);_(* \(#,##0.00\);_(* &quot;-&quot;??_);_(@_)">
                  <c:v>2.1659085986571367</c:v>
                </c:pt>
                <c:pt idx="166" formatCode="_(* #,##0.00_);_(* \(#,##0.00\);_(* &quot;-&quot;??_);_(@_)">
                  <c:v>2.4366471734892787</c:v>
                </c:pt>
                <c:pt idx="167" formatCode="_(* #,##0.00_);_(* \(#,##0.00\);_(* &quot;-&quot;??_);_(@_)">
                  <c:v>2.4366471734892787</c:v>
                </c:pt>
                <c:pt idx="168" formatCode="_(* #,##0.00_);_(* \(#,##0.00\);_(* &quot;-&quot;??_);_(@_)">
                  <c:v>3.2488628979857048</c:v>
                </c:pt>
                <c:pt idx="169" formatCode="_(* #,##0.00_);_(* \(#,##0.00\);_(* &quot;-&quot;??_);_(@_)">
                  <c:v>4.0610786224821309</c:v>
                </c:pt>
                <c:pt idx="170" formatCode="_(* #,##0.00_);_(* \(#,##0.00\);_(* &quot;-&quot;??_);_(@_)">
                  <c:v>4.3318171973142734</c:v>
                </c:pt>
                <c:pt idx="171" formatCode="_(* #,##0.00_);_(* \(#,##0.00\);_(* &quot;-&quot;??_);_(@_)">
                  <c:v>4.3318171973142734</c:v>
                </c:pt>
                <c:pt idx="172" formatCode="_(* #,##0.00_);_(* \(#,##0.00\);_(* &quot;-&quot;??_);_(@_)">
                  <c:v>4.0610786224821309</c:v>
                </c:pt>
                <c:pt idx="173" formatCode="_(* #,##0.00_);_(* \(#,##0.00\);_(* &quot;-&quot;??_);_(@_)">
                  <c:v>4.0610786224821309</c:v>
                </c:pt>
                <c:pt idx="174" formatCode="_(* #,##0.00_);_(* \(#,##0.00\);_(* &quot;-&quot;??_);_(@_)">
                  <c:v>5.1440329218106999</c:v>
                </c:pt>
                <c:pt idx="175" formatCode="_(* #,##0.00_);_(* \(#,##0.00\);_(* &quot;-&quot;??_);_(@_)">
                  <c:v>7.0392029456356946</c:v>
                </c:pt>
                <c:pt idx="176" formatCode="_(* #,##0.00_);_(* \(#,##0.00\);_(* &quot;-&quot;??_);_(@_)">
                  <c:v>10.2880658436214</c:v>
                </c:pt>
                <c:pt idx="177" formatCode="_(* #,##0.00_);_(* \(#,##0.00\);_(* &quot;-&quot;??_);_(@_)">
                  <c:v>11.912497292614251</c:v>
                </c:pt>
                <c:pt idx="178" formatCode="_(* #,##0.00_);_(* \(#,##0.00\);_(* &quot;-&quot;??_);_(@_)">
                  <c:v>14.34914446610353</c:v>
                </c:pt>
                <c:pt idx="179" formatCode="_(* #,##0.00_);_(* \(#,##0.00\);_(* &quot;-&quot;??_);_(@_)">
                  <c:v>15.432098765432098</c:v>
                </c:pt>
                <c:pt idx="180" formatCode="_(* #,##0.00_);_(* \(#,##0.00\);_(* &quot;-&quot;??_);_(@_)">
                  <c:v>16.515053064760668</c:v>
                </c:pt>
                <c:pt idx="181" formatCode="_(* #,##0.00_);_(* \(#,##0.00\);_(* &quot;-&quot;??_);_(@_)">
                  <c:v>18.139484513753519</c:v>
                </c:pt>
                <c:pt idx="182" formatCode="_(* #,##0.00_);_(* \(#,##0.00\);_(* &quot;-&quot;??_);_(@_)">
                  <c:v>17.327268789257094</c:v>
                </c:pt>
                <c:pt idx="183" formatCode="_(* #,##0.00_);_(* \(#,##0.00\);_(* &quot;-&quot;??_);_(@_)">
                  <c:v>15.973575915096383</c:v>
                </c:pt>
                <c:pt idx="184" formatCode="_(* #,##0.00_);_(* \(#,##0.00\);_(* &quot;-&quot;??_);_(@_)">
                  <c:v>16.244314489928524</c:v>
                </c:pt>
                <c:pt idx="185" formatCode="_(* #,##0.00_);_(* \(#,##0.00\);_(* &quot;-&quot;??_);_(@_)">
                  <c:v>15.432098765432098</c:v>
                </c:pt>
                <c:pt idx="186" formatCode="_(* #,##0.00_);_(* \(#,##0.00\);_(* &quot;-&quot;??_);_(@_)">
                  <c:v>16.244314489928524</c:v>
                </c:pt>
                <c:pt idx="187" formatCode="_(* #,##0.00_);_(* \(#,##0.00\);_(* &quot;-&quot;??_);_(@_)">
                  <c:v>16.785791639592809</c:v>
                </c:pt>
                <c:pt idx="188" formatCode="_(* #,##0.00_);_(* \(#,##0.00\);_(* &quot;-&quot;??_);_(@_)">
                  <c:v>17.327268789257094</c:v>
                </c:pt>
                <c:pt idx="189" formatCode="_(* #,##0.00_);_(* \(#,##0.00\);_(* &quot;-&quot;??_);_(@_)">
                  <c:v>16.515053064760668</c:v>
                </c:pt>
                <c:pt idx="190" formatCode="_(* #,##0.00_);_(* \(#,##0.00\);_(* &quot;-&quot;??_);_(@_)">
                  <c:v>16.515053064760668</c:v>
                </c:pt>
                <c:pt idx="191" formatCode="_(* #,##0.00_);_(* \(#,##0.00\);_(* &quot;-&quot;??_);_(@_)">
                  <c:v>16.785791639592809</c:v>
                </c:pt>
                <c:pt idx="192" formatCode="_(* #,##0.00_);_(* \(#,##0.00\);_(* &quot;-&quot;??_);_(@_)">
                  <c:v>18.139484513753519</c:v>
                </c:pt>
                <c:pt idx="193" formatCode="_(* #,##0.00_);_(* \(#,##0.00\);_(* &quot;-&quot;??_);_(@_)">
                  <c:v>18.139484513753519</c:v>
                </c:pt>
                <c:pt idx="194" formatCode="_(* #,##0.00_);_(* \(#,##0.00\);_(* &quot;-&quot;??_);_(@_)">
                  <c:v>19.763915962746371</c:v>
                </c:pt>
                <c:pt idx="195" formatCode="_(* #,##0.00_);_(* \(#,##0.00\);_(* &quot;-&quot;??_);_(@_)">
                  <c:v>18.680961663417804</c:v>
                </c:pt>
                <c:pt idx="196" formatCode="_(* #,##0.00_);_(* \(#,##0.00\);_(* &quot;-&quot;??_);_(@_)">
                  <c:v>21.117608836907081</c:v>
                </c:pt>
                <c:pt idx="197" formatCode="_(* #,##0.00_);_(* \(#,##0.00\);_(* &quot;-&quot;??_);_(@_)">
                  <c:v>18.41022308858566</c:v>
                </c:pt>
                <c:pt idx="198" formatCode="_(* #,##0.00_);_(* \(#,##0.00\);_(* &quot;-&quot;??_);_(@_)">
                  <c:v>17.598007364089234</c:v>
                </c:pt>
                <c:pt idx="199" formatCode="_(* #,##0.00_);_(* \(#,##0.00\);_(* &quot;-&quot;??_);_(@_)">
                  <c:v>15.973575915096383</c:v>
                </c:pt>
                <c:pt idx="200" formatCode="_(* #,##0.00_);_(* \(#,##0.00\);_(* &quot;-&quot;??_);_(@_)">
                  <c:v>17.056530214424953</c:v>
                </c:pt>
                <c:pt idx="201" formatCode="_(* #,##0.00_);_(* \(#,##0.00\);_(* &quot;-&quot;??_);_(@_)">
                  <c:v>16.515053064760668</c:v>
                </c:pt>
                <c:pt idx="202" formatCode="_(* #,##0.00_);_(* \(#,##0.00\);_(* &quot;-&quot;??_);_(@_)">
                  <c:v>20.84687026207494</c:v>
                </c:pt>
                <c:pt idx="203" formatCode="_(* #,##0.00_);_(* \(#,##0.00\);_(* &quot;-&quot;??_);_(@_)">
                  <c:v>24.637210309724928</c:v>
                </c:pt>
                <c:pt idx="204" formatCode="_(* #,##0.00_);_(* \(#,##0.00\);_(* &quot;-&quot;??_);_(@_)">
                  <c:v>29.78124323153563</c:v>
                </c:pt>
                <c:pt idx="205" formatCode="_(* #,##0.00_);_(* \(#,##0.00\);_(* &quot;-&quot;??_);_(@_)">
                  <c:v>30.05198180636777</c:v>
                </c:pt>
                <c:pt idx="206" formatCode="_(* #,##0.00_);_(* \(#,##0.00\);_(* &quot;-&quot;??_);_(@_)">
                  <c:v>38.444877626164178</c:v>
                </c:pt>
                <c:pt idx="207" formatCode="_(* #,##0.00_);_(* \(#,##0.00\);_(* &quot;-&quot;??_);_(@_)">
                  <c:v>40.06930907515703</c:v>
                </c:pt>
                <c:pt idx="208" formatCode="_(* #,##0.00_);_(* \(#,##0.00\);_(* &quot;-&quot;??_);_(@_)">
                  <c:v>44.130387697639158</c:v>
                </c:pt>
                <c:pt idx="209" formatCode="_(* #,##0.00_);_(* \(#,##0.00\);_(* &quot;-&quot;??_);_(@_)">
                  <c:v>50.086636343946289</c:v>
                </c:pt>
                <c:pt idx="210" formatCode="_(* #,##0.00_);_(* \(#,##0.00\);_(* &quot;-&quot;??_);_(@_)">
                  <c:v>51.981806367771277</c:v>
                </c:pt>
                <c:pt idx="211" formatCode="_(* #,##0.00_);_(* \(#,##0.00\);_(* &quot;-&quot;??_);_(@_)">
                  <c:v>57.938055014078408</c:v>
                </c:pt>
                <c:pt idx="212" formatCode="_(* #,##0.00_);_(* \(#,##0.00\);_(* &quot;-&quot;??_);_(@_)">
                  <c:v>66.601689408706946</c:v>
                </c:pt>
                <c:pt idx="213" formatCode="_(* #,##0.00_);_(* \(#,##0.00\);_(* &quot;-&quot;??_);_(@_)">
                  <c:v>67.143166558371234</c:v>
                </c:pt>
                <c:pt idx="214" formatCode="_(* #,##0.00_);_(* \(#,##0.00\);_(* &quot;-&quot;??_);_(@_)">
                  <c:v>79.055663850985482</c:v>
                </c:pt>
                <c:pt idx="215" formatCode="_(* #,##0.00_);_(* \(#,##0.00\);_(* &quot;-&quot;??_);_(@_)">
                  <c:v>91.509638293264018</c:v>
                </c:pt>
                <c:pt idx="216" formatCode="_(* #,##0.00_);_(* \(#,##0.00\);_(* &quot;-&quot;??_);_(@_)">
                  <c:v>101.79770413688543</c:v>
                </c:pt>
                <c:pt idx="217" formatCode="_(* #,##0.00_);_(* \(#,##0.00\);_(* &quot;-&quot;??_);_(@_)">
                  <c:v>111.81503140567467</c:v>
                </c:pt>
                <c:pt idx="218" formatCode="_(* #,##0.00_);_(* \(#,##0.00\);_(* &quot;-&quot;??_);_(@_)">
                  <c:v>119.93718865063894</c:v>
                </c:pt>
                <c:pt idx="219" formatCode="_(* #,##0.00_);_(* \(#,##0.00\);_(* &quot;-&quot;??_);_(@_)">
                  <c:v>132.93264024258175</c:v>
                </c:pt>
                <c:pt idx="220" formatCode="_(* #,##0.00_);_(* \(#,##0.00\);_(* &quot;-&quot;??_);_(@_)">
                  <c:v>147.82326185834958</c:v>
                </c:pt>
                <c:pt idx="221" formatCode="_(* #,##0.00_);_(* \(#,##0.00\);_(* &quot;-&quot;??_);_(@_)">
                  <c:v>155.6746805284817</c:v>
                </c:pt>
                <c:pt idx="222" formatCode="_(* #,##0.00_);_(* \(#,##0.00\);_(* &quot;-&quot;??_);_(@_)">
                  <c:v>165.96274637210308</c:v>
                </c:pt>
                <c:pt idx="223" formatCode="_(* #,##0.00_);_(* \(#,##0.00\);_(* &quot;-&quot;??_);_(@_)">
                  <c:v>171.37751786874594</c:v>
                </c:pt>
                <c:pt idx="224" formatCode="_(* #,##0.00_);_(* \(#,##0.00\);_(* &quot;-&quot;??_);_(@_)">
                  <c:v>180.0411522633745</c:v>
                </c:pt>
                <c:pt idx="225" formatCode="_(* #,##0.00_);_(* \(#,##0.00\);_(* &quot;-&quot;??_);_(@_)">
                  <c:v>170.83604071908167</c:v>
                </c:pt>
                <c:pt idx="226" formatCode="_(* #,##0.00_);_(* \(#,##0.00\);_(* &quot;-&quot;??_);_(@_)">
                  <c:v>162.44314489928524</c:v>
                </c:pt>
                <c:pt idx="227" formatCode="_(* #,##0.00_);_(* \(#,##0.00\);_(* &quot;-&quot;??_);_(@_)">
                  <c:v>168.12865497076024</c:v>
                </c:pt>
                <c:pt idx="228" formatCode="_(* #,##0.00_);_(* \(#,##0.00\);_(* &quot;-&quot;??_);_(@_)">
                  <c:v>171.64825644357808</c:v>
                </c:pt>
                <c:pt idx="229" formatCode="_(* #,##0.00_);_(* \(#,##0.00\);_(* &quot;-&quot;??_);_(@_)">
                  <c:v>182.47779943686376</c:v>
                </c:pt>
                <c:pt idx="230" formatCode="_(* #,##0.00_);_(* \(#,##0.00\);_(* &quot;-&quot;??_);_(@_)">
                  <c:v>185.9974009096816</c:v>
                </c:pt>
                <c:pt idx="231" formatCode="_(* #,##0.00_);_(* \(#,##0.00\);_(* &quot;-&quot;??_);_(@_)">
                  <c:v>205.21983972276371</c:v>
                </c:pt>
                <c:pt idx="232" formatCode="_(* #,##0.00_);_(* \(#,##0.00\);_(* &quot;-&quot;??_);_(@_)">
                  <c:v>230.66926575698506</c:v>
                </c:pt>
                <c:pt idx="233" formatCode="_(* #,##0.00_);_(* \(#,##0.00\);_(* &quot;-&quot;??_);_(@_)">
                  <c:v>241.49880875027074</c:v>
                </c:pt>
                <c:pt idx="234" formatCode="_(* #,##0.00_);_(* \(#,##0.00\);_(* &quot;-&quot;??_);_(@_)">
                  <c:v>236.08403725362788</c:v>
                </c:pt>
                <c:pt idx="235" formatCode="_(* #,##0.00_);_(* \(#,##0.00\);_(* &quot;-&quot;??_);_(@_)">
                  <c:v>232.29369720597791</c:v>
                </c:pt>
                <c:pt idx="236" formatCode="_(* #,##0.00_);_(* \(#,##0.00\);_(* &quot;-&quot;??_);_(@_)">
                  <c:v>224.17153996101365</c:v>
                </c:pt>
                <c:pt idx="237" formatCode="_(* #,##0.00_);_(* \(#,##0.00\);_(* &quot;-&quot;??_);_(@_)">
                  <c:v>215.50790556638509</c:v>
                </c:pt>
                <c:pt idx="238" formatCode="_(* #,##0.00_);_(* \(#,##0.00\);_(* &quot;-&quot;??_);_(@_)">
                  <c:v>191.14143383149232</c:v>
                </c:pt>
                <c:pt idx="239" formatCode="_(* #,##0.00_);_(* \(#,##0.00\);_(* &quot;-&quot;??_);_(@_)">
                  <c:v>177.87524366471735</c:v>
                </c:pt>
                <c:pt idx="240" formatCode="_(* #,##0.00_);_(* \(#,##0.00\);_(* &quot;-&quot;??_);_(@_)">
                  <c:v>172.18973359324235</c:v>
                </c:pt>
                <c:pt idx="241" formatCode="_(* #,##0.00_);_(* \(#,##0.00\);_(* &quot;-&quot;??_);_(@_)">
                  <c:v>175.16785791639592</c:v>
                </c:pt>
                <c:pt idx="242" formatCode="_(* #,##0.00_);_(* \(#,##0.00\);_(* &quot;-&quot;??_);_(@_)">
                  <c:v>174.35564219189951</c:v>
                </c:pt>
                <c:pt idx="243" formatCode="_(* #,##0.00_);_(* \(#,##0.00\);_(* &quot;-&quot;??_);_(@_)">
                  <c:v>163.25536062378168</c:v>
                </c:pt>
                <c:pt idx="244" formatCode="_(* #,##0.00_);_(* \(#,##0.00\);_(* &quot;-&quot;??_);_(@_)">
                  <c:v>160.54797487546026</c:v>
                </c:pt>
                <c:pt idx="245" formatCode="_(* #,##0.00_);_(* \(#,##0.00\);_(* &quot;-&quot;??_);_(@_)">
                  <c:v>169.75308641975309</c:v>
                </c:pt>
                <c:pt idx="246" formatCode="_(* #,##0.00_);_(* \(#,##0.00\);_(* &quot;-&quot;??_);_(@_)">
                  <c:v>174.62638076673164</c:v>
                </c:pt>
                <c:pt idx="247" formatCode="_(* #,##0.00_);_(* \(#,##0.00\);_(* &quot;-&quot;??_);_(@_)">
                  <c:v>173.81416504223523</c:v>
                </c:pt>
                <c:pt idx="248" formatCode="_(* #,##0.00_);_(* \(#,##0.00\);_(* &quot;-&quot;??_);_(@_)">
                  <c:v>169.21160927008881</c:v>
                </c:pt>
                <c:pt idx="249" formatCode="_(* #,##0.00_);_(* \(#,##0.00\);_(* &quot;-&quot;??_);_(@_)">
                  <c:v>167.04570067143166</c:v>
                </c:pt>
                <c:pt idx="250" formatCode="_(* #,##0.00_);_(* \(#,##0.00\);_(* &quot;-&quot;??_);_(@_)">
                  <c:v>165.96274637210308</c:v>
                </c:pt>
                <c:pt idx="251" formatCode="_(* #,##0.00_);_(* \(#,##0.00\);_(* &quot;-&quot;??_);_(@_)">
                  <c:v>166.50422352176739</c:v>
                </c:pt>
                <c:pt idx="252" formatCode="_(* #,##0.00_);_(* \(#,##0.00\);_(* &quot;-&quot;??_);_(@_)">
                  <c:v>155.6746805284817</c:v>
                </c:pt>
                <c:pt idx="253" formatCode="_(* #,##0.00_);_(* \(#,##0.00\);_(* &quot;-&quot;??_);_(@_)">
                  <c:v>152.69655620532814</c:v>
                </c:pt>
                <c:pt idx="254" formatCode="_(* #,##0.00_);_(* \(#,##0.00\);_(* &quot;-&quot;??_);_(@_)">
                  <c:v>145.92809183452459</c:v>
                </c:pt>
                <c:pt idx="255" formatCode="_(* #,##0.00_);_(* \(#,##0.00\);_(* &quot;-&quot;??_);_(@_)">
                  <c:v>142.94996751137103</c:v>
                </c:pt>
                <c:pt idx="256" formatCode="_(* #,##0.00_);_(* \(#,##0.00\);_(* &quot;-&quot;??_);_(@_)">
                  <c:v>144.57439896036388</c:v>
                </c:pt>
                <c:pt idx="257" formatCode="_(* #,##0.00_);_(* \(#,##0.00\);_(* &quot;-&quot;??_);_(@_)">
                  <c:v>145.11587611002815</c:v>
                </c:pt>
                <c:pt idx="258" formatCode="_(* #,##0.00_);_(* \(#,##0.00\);_(* &quot;-&quot;??_);_(@_)">
                  <c:v>147.55252328351744</c:v>
                </c:pt>
                <c:pt idx="259" formatCode="_(* #,##0.00_);_(* \(#,##0.00\);_(* &quot;-&quot;??_);_(@_)">
                  <c:v>142.40849036170673</c:v>
                </c:pt>
                <c:pt idx="260" formatCode="_(* #,##0.00_);_(* \(#,##0.00\);_(* &quot;-&quot;??_);_(@_)">
                  <c:v>130.49599306909249</c:v>
                </c:pt>
                <c:pt idx="261" formatCode="_(* #,##0.00_);_(* \(#,##0.00\);_(* &quot;-&quot;??_);_(@_)">
                  <c:v>139.97184318821746</c:v>
                </c:pt>
                <c:pt idx="262" formatCode="_(* #,##0.00_);_(* \(#,##0.00\);_(* &quot;-&quot;??_);_(@_)">
                  <c:v>132.12042451808534</c:v>
                </c:pt>
                <c:pt idx="263" formatCode="_(* #,##0.00_);_(* \(#,##0.00\);_(* &quot;-&quot;??_);_(@_)">
                  <c:v>125.62269872211392</c:v>
                </c:pt>
                <c:pt idx="264" formatCode="_(* #,##0.00_);_(* \(#,##0.00\);_(* &quot;-&quot;??_);_(@_)">
                  <c:v>136.72298029023176</c:v>
                </c:pt>
                <c:pt idx="265" formatCode="_(* #,##0.00_);_(* \(#,##0.00\);_(* &quot;-&quot;??_);_(@_)">
                  <c:v>130.49599306909249</c:v>
                </c:pt>
                <c:pt idx="266" formatCode="_(* #,##0.00_);_(* \(#,##0.00\);_(* &quot;-&quot;??_);_(@_)">
                  <c:v>130.22525449426035</c:v>
                </c:pt>
                <c:pt idx="267" formatCode="_(* #,##0.00_);_(* \(#,##0.00\);_(* &quot;-&quot;??_);_(@_)">
                  <c:v>138.88888888888889</c:v>
                </c:pt>
                <c:pt idx="268" formatCode="_(* #,##0.00_);_(* \(#,##0.00\);_(* &quot;-&quot;??_);_(@_)">
                  <c:v>125.35196014728179</c:v>
                </c:pt>
                <c:pt idx="269" formatCode="_(* #,##0.00_);_(* \(#,##0.00\);_(* &quot;-&quot;??_);_(@_)">
                  <c:v>123.72752869828894</c:v>
                </c:pt>
                <c:pt idx="270" formatCode="_(* #,##0.00_);_(* \(#,##0.00\);_(* &quot;-&quot;??_);_(@_)">
                  <c:v>125.89343729694608</c:v>
                </c:pt>
                <c:pt idx="271" formatCode="_(* #,##0.00_);_(* \(#,##0.00\);_(* &quot;-&quot;??_);_(@_)">
                  <c:v>117.7712800519818</c:v>
                </c:pt>
                <c:pt idx="272" formatCode="_(* #,##0.00_);_(* \(#,##0.00\);_(* &quot;-&quot;??_);_(@_)">
                  <c:v>119.39571150097466</c:v>
                </c:pt>
                <c:pt idx="273" formatCode="_(* #,##0.00_);_(* \(#,##0.00\);_(* &quot;-&quot;??_);_(@_)">
                  <c:v>121.02014294996751</c:v>
                </c:pt>
                <c:pt idx="274" formatCode="_(* #,##0.00_);_(* \(#,##0.00\);_(* &quot;-&quot;??_);_(@_)">
                  <c:v>118.85423435131038</c:v>
                </c:pt>
                <c:pt idx="275" formatCode="_(* #,##0.00_);_(* \(#,##0.00\);_(* &quot;-&quot;??_);_(@_)">
                  <c:v>125.08122157244965</c:v>
                </c:pt>
                <c:pt idx="276" formatCode="_(* #,##0.00_);_(* \(#,##0.00\);_(* &quot;-&quot;??_);_(@_)">
                  <c:v>135.91076456573532</c:v>
                </c:pt>
                <c:pt idx="277" formatCode="_(* #,##0.00_);_(* \(#,##0.00\);_(* &quot;-&quot;??_);_(@_)">
                  <c:v>134.55707169157461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DD9-8B0F-F98B1849A506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d_cases_by_hb!$BC$4:$BC$290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4.3286295558826078</c:v>
                </c:pt>
                <c:pt idx="8" formatCode="_(* #,##0.00_);_(* \(#,##0.00\);_(* &quot;-&quot;??_);_(@_)">
                  <c:v>6.0600813782356502</c:v>
                </c:pt>
                <c:pt idx="9" formatCode="_(* #,##0.00_);_(* \(#,##0.00\);_(* &quot;-&quot;??_);_(@_)">
                  <c:v>6.0600813782356502</c:v>
                </c:pt>
                <c:pt idx="10" formatCode="_(* #,##0.00_);_(* \(#,##0.00\);_(* &quot;-&quot;??_);_(@_)">
                  <c:v>6.0600813782356502</c:v>
                </c:pt>
                <c:pt idx="11" formatCode="_(* #,##0.00_);_(* \(#,##0.00\);_(* &quot;-&quot;??_);_(@_)">
                  <c:v>6.0600813782356502</c:v>
                </c:pt>
                <c:pt idx="12" formatCode="_(* #,##0.00_);_(* \(#,##0.00\);_(* &quot;-&quot;??_);_(@_)">
                  <c:v>6.9258072894121723</c:v>
                </c:pt>
                <c:pt idx="13" formatCode="_(* #,##0.00_);_(* \(#,##0.00\);_(* &quot;-&quot;??_);_(@_)">
                  <c:v>7.7915332005886935</c:v>
                </c:pt>
                <c:pt idx="14" formatCode="_(* #,##0.00_);_(* \(#,##0.00\);_(* &quot;-&quot;??_);_(@_)">
                  <c:v>4.3286295558826078</c:v>
                </c:pt>
                <c:pt idx="15" formatCode="_(* #,##0.00_);_(* \(#,##0.00\);_(* &quot;-&quot;??_);_(@_)">
                  <c:v>3.4629036447060861</c:v>
                </c:pt>
                <c:pt idx="16" formatCode="_(* #,##0.00_);_(* \(#,##0.00\);_(* &quot;-&quot;??_);_(@_)">
                  <c:v>4.3286295558826078</c:v>
                </c:pt>
                <c:pt idx="17" formatCode="_(* #,##0.00_);_(* \(#,##0.00\);_(* &quot;-&quot;??_);_(@_)">
                  <c:v>4.3286295558826078</c:v>
                </c:pt>
                <c:pt idx="18" formatCode="_(* #,##0.00_);_(* \(#,##0.00\);_(* &quot;-&quot;??_);_(@_)">
                  <c:v>6.9258072894121723</c:v>
                </c:pt>
                <c:pt idx="19" formatCode="_(* #,##0.00_);_(* \(#,##0.00\);_(* &quot;-&quot;??_);_(@_)">
                  <c:v>12.985888667647822</c:v>
                </c:pt>
                <c:pt idx="20" formatCode="_(* #,##0.00_);_(* \(#,##0.00\);_(* &quot;-&quot;??_);_(@_)">
                  <c:v>16.448792312353909</c:v>
                </c:pt>
                <c:pt idx="21" formatCode="_(* #,##0.00_);_(* \(#,##0.00\);_(* &quot;-&quot;??_);_(@_)">
                  <c:v>21.643147779413038</c:v>
                </c:pt>
                <c:pt idx="22" formatCode="_(* #,##0.00_);_(* \(#,##0.00\);_(* &quot;-&quot;??_);_(@_)">
                  <c:v>33.763310535884337</c:v>
                </c:pt>
                <c:pt idx="23" formatCode="_(* #,##0.00_);_(* \(#,##0.00\);_(* &quot;-&quot;??_);_(@_)">
                  <c:v>44.152021470002595</c:v>
                </c:pt>
                <c:pt idx="24" formatCode="_(* #,##0.00_);_(* \(#,##0.00\);_(* &quot;-&quot;??_);_(@_)">
                  <c:v>56.272184226473897</c:v>
                </c:pt>
                <c:pt idx="25" formatCode="_(* #,##0.00_);_(* \(#,##0.00\);_(* &quot;-&quot;??_);_(@_)">
                  <c:v>62.332265604709548</c:v>
                </c:pt>
                <c:pt idx="26" formatCode="_(* #,##0.00_);_(* \(#,##0.00\);_(* &quot;-&quot;??_);_(@_)">
                  <c:v>60.600813782356504</c:v>
                </c:pt>
                <c:pt idx="27" formatCode="_(* #,##0.00_);_(* \(#,##0.00\);_(* &quot;-&quot;??_);_(@_)">
                  <c:v>62.332265604709548</c:v>
                </c:pt>
                <c:pt idx="28" formatCode="_(* #,##0.00_);_(* \(#,##0.00\);_(* &quot;-&quot;??_);_(@_)">
                  <c:v>64.929443338239111</c:v>
                </c:pt>
                <c:pt idx="29" formatCode="_(* #,##0.00_);_(* \(#,##0.00\);_(* &quot;-&quot;??_);_(@_)">
                  <c:v>69.258072894121725</c:v>
                </c:pt>
                <c:pt idx="30" formatCode="_(* #,##0.00_);_(* \(#,##0.00\);_(* &quot;-&quot;??_);_(@_)">
                  <c:v>65.795169249415636</c:v>
                </c:pt>
                <c:pt idx="31" formatCode="_(* #,##0.00_);_(* \(#,##0.00\);_(* &quot;-&quot;??_);_(@_)">
                  <c:v>62.332265604709548</c:v>
                </c:pt>
                <c:pt idx="32" formatCode="_(* #,##0.00_);_(* \(#,##0.00\);_(* &quot;-&quot;??_);_(@_)">
                  <c:v>63.197991515886073</c:v>
                </c:pt>
                <c:pt idx="33" formatCode="_(* #,##0.00_);_(* \(#,##0.00\);_(* &quot;-&quot;??_);_(@_)">
                  <c:v>64.063717427062599</c:v>
                </c:pt>
                <c:pt idx="34" formatCode="_(* #,##0.00_);_(* \(#,##0.00\);_(* &quot;-&quot;??_);_(@_)">
                  <c:v>66.660895160592162</c:v>
                </c:pt>
                <c:pt idx="35" formatCode="_(* #,##0.00_);_(* \(#,##0.00\);_(* &quot;-&quot;??_);_(@_)">
                  <c:v>68.392346982945199</c:v>
                </c:pt>
                <c:pt idx="36" formatCode="_(* #,##0.00_);_(* \(#,##0.00\);_(* &quot;-&quot;??_);_(@_)">
                  <c:v>59.735087871179985</c:v>
                </c:pt>
                <c:pt idx="37" formatCode="_(* #,##0.00_);_(* \(#,##0.00\);_(* &quot;-&quot;??_);_(@_)">
                  <c:v>56.272184226473897</c:v>
                </c:pt>
                <c:pt idx="38" formatCode="_(* #,##0.00_);_(* \(#,##0.00\);_(* &quot;-&quot;??_);_(@_)">
                  <c:v>51.077828759414771</c:v>
                </c:pt>
                <c:pt idx="39" formatCode="_(* #,##0.00_);_(* \(#,##0.00\);_(* &quot;-&quot;??_);_(@_)">
                  <c:v>47.614925114708683</c:v>
                </c:pt>
                <c:pt idx="40" formatCode="_(* #,##0.00_);_(* \(#,##0.00\);_(* &quot;-&quot;??_);_(@_)">
                  <c:v>45.883473292355639</c:v>
                </c:pt>
                <c:pt idx="41" formatCode="_(* #,##0.00_);_(* \(#,##0.00\);_(* &quot;-&quot;??_);_(@_)">
                  <c:v>45.01774738117912</c:v>
                </c:pt>
                <c:pt idx="42" formatCode="_(* #,##0.00_);_(* \(#,##0.00\);_(* &quot;-&quot;??_);_(@_)">
                  <c:v>36.360488269413906</c:v>
                </c:pt>
                <c:pt idx="43" formatCode="_(* #,##0.00_);_(* \(#,##0.00\);_(* &quot;-&quot;??_);_(@_)">
                  <c:v>32.897584624707818</c:v>
                </c:pt>
                <c:pt idx="44" formatCode="_(* #,##0.00_);_(* \(#,##0.00\);_(* &quot;-&quot;??_);_(@_)">
                  <c:v>30.300406891178252</c:v>
                </c:pt>
                <c:pt idx="45" formatCode="_(* #,##0.00_);_(* \(#,##0.00\);_(* &quot;-&quot;??_);_(@_)">
                  <c:v>27.703229157648689</c:v>
                </c:pt>
                <c:pt idx="46" formatCode="_(* #,##0.00_);_(* \(#,##0.00\);_(* &quot;-&quot;??_);_(@_)">
                  <c:v>24.240325512942601</c:v>
                </c:pt>
                <c:pt idx="47" formatCode="_(* #,##0.00_);_(* \(#,##0.00\);_(* &quot;-&quot;??_);_(@_)">
                  <c:v>24.240325512942601</c:v>
                </c:pt>
                <c:pt idx="48" formatCode="_(* #,##0.00_);_(* \(#,##0.00\);_(* &quot;-&quot;??_);_(@_)">
                  <c:v>20.777421868236516</c:v>
                </c:pt>
                <c:pt idx="49" formatCode="_(* #,##0.00_);_(* \(#,##0.00\);_(* &quot;-&quot;??_);_(@_)">
                  <c:v>23.374599601766082</c:v>
                </c:pt>
                <c:pt idx="50" formatCode="_(* #,##0.00_);_(* \(#,##0.00\);_(* &quot;-&quot;??_);_(@_)">
                  <c:v>19.045970045883472</c:v>
                </c:pt>
                <c:pt idx="51" formatCode="_(* #,##0.00_);_(* \(#,##0.00\);_(* &quot;-&quot;??_);_(@_)">
                  <c:v>25.971777335295645</c:v>
                </c:pt>
                <c:pt idx="52" formatCode="_(* #,##0.00_);_(* \(#,##0.00\);_(* &quot;-&quot;??_);_(@_)">
                  <c:v>27.703229157648689</c:v>
                </c:pt>
                <c:pt idx="53" formatCode="_(* #,##0.00_);_(* \(#,##0.00\);_(* &quot;-&quot;??_);_(@_)">
                  <c:v>31.166132802354774</c:v>
                </c:pt>
                <c:pt idx="54" formatCode="_(* #,##0.00_);_(* \(#,##0.00\);_(* &quot;-&quot;??_);_(@_)">
                  <c:v>26.837503246472167</c:v>
                </c:pt>
                <c:pt idx="55" formatCode="_(* #,##0.00_);_(* \(#,##0.00\);_(* &quot;-&quot;??_);_(@_)">
                  <c:v>24.240325512942601</c:v>
                </c:pt>
                <c:pt idx="56" formatCode="_(* #,##0.00_);_(* \(#,##0.00\);_(* &quot;-&quot;??_);_(@_)">
                  <c:v>21.643147779413038</c:v>
                </c:pt>
                <c:pt idx="57" formatCode="_(* #,##0.00_);_(* \(#,##0.00\);_(* &quot;-&quot;??_);_(@_)">
                  <c:v>21.643147779413038</c:v>
                </c:pt>
                <c:pt idx="58" formatCode="_(* #,##0.00_);_(* \(#,##0.00\);_(* &quot;-&quot;??_);_(@_)">
                  <c:v>12.985888667647822</c:v>
                </c:pt>
                <c:pt idx="59" formatCode="_(* #,##0.00_);_(* \(#,##0.00\);_(* &quot;-&quot;??_);_(@_)">
                  <c:v>10.388710934118258</c:v>
                </c:pt>
                <c:pt idx="60" formatCode="_(* #,##0.00_);_(* \(#,##0.00\);_(* &quot;-&quot;??_);_(@_)">
                  <c:v>5.194355467059129</c:v>
                </c:pt>
                <c:pt idx="61" formatCode="_(* #,##0.00_);_(* \(#,##0.00\);_(* &quot;-&quot;??_);_(@_)">
                  <c:v>6.0600813782356502</c:v>
                </c:pt>
                <c:pt idx="62" formatCode="_(* #,##0.00_);_(* \(#,##0.00\);_(* &quot;-&quot;??_);_(@_)">
                  <c:v>4.3286295558826078</c:v>
                </c:pt>
                <c:pt idx="63" formatCode="_(* #,##0.00_);_(* \(#,##0.00\);_(* &quot;-&quot;??_);_(@_)">
                  <c:v>2.5971777335295645</c:v>
                </c:pt>
                <c:pt idx="64" formatCode="_(* #,##0.00_);_(* \(#,##0.00\);_(* &quot;-&quot;??_);_(@_)">
                  <c:v>1.7314518223530431</c:v>
                </c:pt>
                <c:pt idx="65" formatCode="_(* #,##0.00_);_(* \(#,##0.00\);_(* &quot;-&quot;??_);_(@_)">
                  <c:v>6.9258072894121723</c:v>
                </c:pt>
                <c:pt idx="66" formatCode="_(* #,##0.00_);_(* \(#,##0.00\);_(* &quot;-&quot;??_);_(@_)">
                  <c:v>8.6572591117652156</c:v>
                </c:pt>
                <c:pt idx="67" formatCode="_(* #,##0.00_);_(* \(#,##0.00\);_(* &quot;-&quot;??_);_(@_)">
                  <c:v>10.388710934118258</c:v>
                </c:pt>
                <c:pt idx="68" formatCode="_(* #,##0.00_);_(* \(#,##0.00\);_(* &quot;-&quot;??_);_(@_)">
                  <c:v>10.388710934118258</c:v>
                </c:pt>
                <c:pt idx="69" formatCode="_(* #,##0.00_);_(* \(#,##0.00\);_(* &quot;-&quot;??_);_(@_)">
                  <c:v>15.583066401177387</c:v>
                </c:pt>
                <c:pt idx="70" formatCode="_(* #,##0.00_);_(* \(#,##0.00\);_(* &quot;-&quot;??_);_(@_)">
                  <c:v>20.777421868236516</c:v>
                </c:pt>
                <c:pt idx="71" formatCode="_(* #,##0.00_);_(* \(#,##0.00\);_(* &quot;-&quot;??_);_(@_)">
                  <c:v>23.374599601766082</c:v>
                </c:pt>
                <c:pt idx="72" formatCode="_(* #,##0.00_);_(* \(#,##0.00\);_(* &quot;-&quot;??_);_(@_)">
                  <c:v>20.777421868236516</c:v>
                </c:pt>
                <c:pt idx="73" formatCode="_(* #,##0.00_);_(* \(#,##0.00\);_(* &quot;-&quot;??_);_(@_)">
                  <c:v>19.911695957059994</c:v>
                </c:pt>
                <c:pt idx="74" formatCode="_(* #,##0.00_);_(* \(#,##0.00\);_(* &quot;-&quot;??_);_(@_)">
                  <c:v>21.643147779413038</c:v>
                </c:pt>
                <c:pt idx="75" formatCode="_(* #,##0.00_);_(* \(#,##0.00\);_(* &quot;-&quot;??_);_(@_)">
                  <c:v>20.777421868236516</c:v>
                </c:pt>
                <c:pt idx="76" formatCode="_(* #,##0.00_);_(* \(#,##0.00\);_(* &quot;-&quot;??_);_(@_)">
                  <c:v>15.583066401177387</c:v>
                </c:pt>
                <c:pt idx="77" formatCode="_(* #,##0.00_);_(* \(#,##0.00\);_(* &quot;-&quot;??_);_(@_)">
                  <c:v>10.388710934118258</c:v>
                </c:pt>
                <c:pt idx="78" formatCode="_(* #,##0.00_);_(* \(#,##0.00\);_(* &quot;-&quot;??_);_(@_)">
                  <c:v>7.7915332005886935</c:v>
                </c:pt>
                <c:pt idx="79" formatCode="_(* #,##0.00_);_(* \(#,##0.00\);_(* &quot;-&quot;??_);_(@_)">
                  <c:v>5.194355467059129</c:v>
                </c:pt>
                <c:pt idx="80" formatCode="_(* #,##0.00_);_(* \(#,##0.00\);_(* &quot;-&quot;??_);_(@_)">
                  <c:v>5.194355467059129</c:v>
                </c:pt>
                <c:pt idx="81" formatCode="_(* #,##0.00_);_(* \(#,##0.00\);_(* &quot;-&quot;??_);_(@_)">
                  <c:v>0.86572591117652153</c:v>
                </c:pt>
                <c:pt idx="82" formatCode="_(* #,##0.00_);_(* \(#,##0.00\);_(* &quot;-&quot;??_);_(@_)">
                  <c:v>0.86572591117652153</c:v>
                </c:pt>
                <c:pt idx="83" formatCode="_(* #,##0.00_);_(* \(#,##0.00\);_(* &quot;-&quot;??_);_(@_)">
                  <c:v>2.5971777335295645</c:v>
                </c:pt>
                <c:pt idx="84" formatCode="_(* #,##0.00_);_(* \(#,##0.00\);_(* &quot;-&quot;??_);_(@_)">
                  <c:v>2.5971777335295645</c:v>
                </c:pt>
                <c:pt idx="85" formatCode="_(* #,##0.00_);_(* \(#,##0.00\);_(* &quot;-&quot;??_);_(@_)">
                  <c:v>2.5971777335295645</c:v>
                </c:pt>
                <c:pt idx="86" formatCode="_(* #,##0.00_);_(* \(#,##0.00\);_(* &quot;-&quot;??_);_(@_)">
                  <c:v>2.5971777335295645</c:v>
                </c:pt>
                <c:pt idx="87" formatCode="_(* #,##0.00_);_(* \(#,##0.00\);_(* &quot;-&quot;??_);_(@_)">
                  <c:v>1.7314518223530431</c:v>
                </c:pt>
                <c:pt idx="88" formatCode="_(* #,##0.00_);_(* \(#,##0.00\);_(* &quot;-&quot;??_);_(@_)">
                  <c:v>1.7314518223530431</c:v>
                </c:pt>
                <c:pt idx="89" formatCode="_(* #,##0.00_);_(* \(#,##0.00\);_(* &quot;-&quot;??_);_(@_)">
                  <c:v>1.7314518223530431</c:v>
                </c:pt>
                <c:pt idx="90" formatCode="_(* #,##0.00_);_(* \(#,##0.00\);_(* &quot;-&quot;??_);_(@_)">
                  <c:v>0.86572591117652153</c:v>
                </c:pt>
                <c:pt idx="91" formatCode="_(* #,##0.00_);_(* \(#,##0.00\);_(* &quot;-&quot;??_);_(@_)">
                  <c:v>0.86572591117652153</c:v>
                </c:pt>
                <c:pt idx="92" formatCode="_(* #,##0.00_);_(* \(#,##0.00\);_(* &quot;-&quot;??_);_(@_)">
                  <c:v>0.86572591117652153</c:v>
                </c:pt>
                <c:pt idx="93" formatCode="_(* #,##0.00_);_(* \(#,##0.00\);_(* &quot;-&quot;??_);_(@_)">
                  <c:v>0.86572591117652153</c:v>
                </c:pt>
                <c:pt idx="94" formatCode="_(* #,##0.00_);_(* \(#,##0.00\);_(* &quot;-&quot;??_);_(@_)">
                  <c:v>0.86572591117652153</c:v>
                </c:pt>
                <c:pt idx="95" formatCode="_(* #,##0.00_);_(* \(#,##0.00\);_(* &quot;-&quot;??_);_(@_)">
                  <c:v>1.7314518223530431</c:v>
                </c:pt>
                <c:pt idx="96" formatCode="_(* #,##0.00_);_(* \(#,##0.00\);_(* &quot;-&quot;??_);_(@_)">
                  <c:v>1.7314518223530431</c:v>
                </c:pt>
                <c:pt idx="97" formatCode="_(* #,##0.00_);_(* \(#,##0.00\);_(* &quot;-&quot;??_);_(@_)">
                  <c:v>0.86572591117652153</c:v>
                </c:pt>
                <c:pt idx="98" formatCode="_(* #,##0.00_);_(* \(#,##0.00\);_(* &quot;-&quot;??_);_(@_)">
                  <c:v>0.86572591117652153</c:v>
                </c:pt>
                <c:pt idx="99" formatCode="_(* #,##0.00_);_(* \(#,##0.00\);_(* &quot;-&quot;??_);_(@_)">
                  <c:v>0.86572591117652153</c:v>
                </c:pt>
                <c:pt idx="100" formatCode="_(* #,##0.00_);_(* \(#,##0.00\);_(* &quot;-&quot;??_);_(@_)">
                  <c:v>0.86572591117652153</c:v>
                </c:pt>
                <c:pt idx="101" formatCode="_(* #,##0.00_);_(* \(#,##0.00\);_(* &quot;-&quot;??_);_(@_)">
                  <c:v>0.86572591117652153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0.86572591117652153</c:v>
                </c:pt>
                <c:pt idx="107" formatCode="_(* #,##0.00_);_(* \(#,##0.00\);_(* &quot;-&quot;??_);_(@_)">
                  <c:v>0.86572591117652153</c:v>
                </c:pt>
                <c:pt idx="108" formatCode="_(* #,##0.00_);_(* \(#,##0.00\);_(* &quot;-&quot;??_);_(@_)">
                  <c:v>0.86572591117652153</c:v>
                </c:pt>
                <c:pt idx="109" formatCode="_(* #,##0.00_);_(* \(#,##0.00\);_(* &quot;-&quot;??_);_(@_)">
                  <c:v>0.86572591117652153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-0.86572591117652153</c:v>
                </c:pt>
                <c:pt idx="114" formatCode="_(* #,##0.00_);_(* \(#,##0.00\);_(* &quot;-&quot;??_);_(@_)">
                  <c:v>-0.86572591117652153</c:v>
                </c:pt>
                <c:pt idx="115" formatCode="_(* #,##0.00_);_(* \(#,##0.00\);_(* &quot;-&quot;??_);_(@_)">
                  <c:v>-0.86572591117652153</c:v>
                </c:pt>
                <c:pt idx="116" formatCode="_(* #,##0.00_);_(* \(#,##0.00\);_(* &quot;-&quot;??_);_(@_)">
                  <c:v>-0.86572591117652153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0.86572591117652153</c:v>
                </c:pt>
                <c:pt idx="134" formatCode="_(* #,##0.00_);_(* \(#,##0.00\);_(* &quot;-&quot;??_);_(@_)">
                  <c:v>0.86572591117652153</c:v>
                </c:pt>
                <c:pt idx="135" formatCode="_(* #,##0.00_);_(* \(#,##0.00\);_(* &quot;-&quot;??_);_(@_)">
                  <c:v>0.86572591117652153</c:v>
                </c:pt>
                <c:pt idx="136" formatCode="_(* #,##0.00_);_(* \(#,##0.00\);_(* &quot;-&quot;??_);_(@_)">
                  <c:v>0.86572591117652153</c:v>
                </c:pt>
                <c:pt idx="137" formatCode="_(* #,##0.00_);_(* \(#,##0.00\);_(* &quot;-&quot;??_);_(@_)">
                  <c:v>0.86572591117652153</c:v>
                </c:pt>
                <c:pt idx="138" formatCode="_(* #,##0.00_);_(* \(#,##0.00\);_(* &quot;-&quot;??_);_(@_)">
                  <c:v>0.86572591117652153</c:v>
                </c:pt>
                <c:pt idx="139" formatCode="_(* #,##0.00_);_(* \(#,##0.00\);_(* &quot;-&quot;??_);_(@_)">
                  <c:v>0.86572591117652153</c:v>
                </c:pt>
                <c:pt idx="140" formatCode="_(* #,##0.00_);_(* \(#,##0.00\);_(* &quot;-&quot;??_);_(@_)">
                  <c:v>0.86572591117652153</c:v>
                </c:pt>
                <c:pt idx="141" formatCode="_(* #,##0.00_);_(* \(#,##0.00\);_(* &quot;-&quot;??_);_(@_)">
                  <c:v>0.86572591117652153</c:v>
                </c:pt>
                <c:pt idx="142" formatCode="_(* #,##0.00_);_(* \(#,##0.00\);_(* &quot;-&quot;??_);_(@_)">
                  <c:v>0.86572591117652153</c:v>
                </c:pt>
                <c:pt idx="143" formatCode="_(* #,##0.00_);_(* \(#,##0.00\);_(* &quot;-&quot;??_);_(@_)">
                  <c:v>0.86572591117652153</c:v>
                </c:pt>
                <c:pt idx="144" formatCode="_(* #,##0.00_);_(* \(#,##0.00\);_(* &quot;-&quot;??_);_(@_)">
                  <c:v>0.86572591117652153</c:v>
                </c:pt>
                <c:pt idx="145" formatCode="_(* #,##0.00_);_(* \(#,##0.00\);_(* &quot;-&quot;??_);_(@_)">
                  <c:v>0.86572591117652153</c:v>
                </c:pt>
                <c:pt idx="146" formatCode="_(* #,##0.00_);_(* \(#,##0.00\);_(* &quot;-&quot;??_);_(@_)">
                  <c:v>0.86572591117652153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0.86572591117652153</c:v>
                </c:pt>
                <c:pt idx="155" formatCode="_(* #,##0.00_);_(* \(#,##0.00\);_(* &quot;-&quot;??_);_(@_)">
                  <c:v>0.86572591117652153</c:v>
                </c:pt>
                <c:pt idx="156" formatCode="_(* #,##0.00_);_(* \(#,##0.00\);_(* &quot;-&quot;??_);_(@_)">
                  <c:v>0.86572591117652153</c:v>
                </c:pt>
                <c:pt idx="157" formatCode="_(* #,##0.00_);_(* \(#,##0.00\);_(* &quot;-&quot;??_);_(@_)">
                  <c:v>1.7314518223530431</c:v>
                </c:pt>
                <c:pt idx="158" formatCode="_(* #,##0.00_);_(* \(#,##0.00\);_(* &quot;-&quot;??_);_(@_)">
                  <c:v>1.7314518223530431</c:v>
                </c:pt>
                <c:pt idx="159" formatCode="_(* #,##0.00_);_(* \(#,##0.00\);_(* &quot;-&quot;??_);_(@_)">
                  <c:v>2.5971777335295645</c:v>
                </c:pt>
                <c:pt idx="160" formatCode="_(* #,##0.00_);_(* \(#,##0.00\);_(* &quot;-&quot;??_);_(@_)">
                  <c:v>2.5971777335295645</c:v>
                </c:pt>
                <c:pt idx="161" formatCode="_(* #,##0.00_);_(* \(#,##0.00\);_(* &quot;-&quot;??_);_(@_)">
                  <c:v>1.7314518223530431</c:v>
                </c:pt>
                <c:pt idx="162" formatCode="_(* #,##0.00_);_(* \(#,##0.00\);_(* &quot;-&quot;??_);_(@_)">
                  <c:v>1.7314518223530431</c:v>
                </c:pt>
                <c:pt idx="163" formatCode="_(* #,##0.00_);_(* \(#,##0.00\);_(* &quot;-&quot;??_);_(@_)">
                  <c:v>1.7314518223530431</c:v>
                </c:pt>
                <c:pt idx="164" formatCode="_(* #,##0.00_);_(* \(#,##0.00\);_(* &quot;-&quot;??_);_(@_)">
                  <c:v>0.86572591117652153</c:v>
                </c:pt>
                <c:pt idx="165" formatCode="_(* #,##0.00_);_(* \(#,##0.00\);_(* &quot;-&quot;??_);_(@_)">
                  <c:v>0.86572591117652153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1.7314518223530431</c:v>
                </c:pt>
                <c:pt idx="169" formatCode="_(* #,##0.00_);_(* \(#,##0.00\);_(* &quot;-&quot;??_);_(@_)">
                  <c:v>2.5971777335295645</c:v>
                </c:pt>
                <c:pt idx="170" formatCode="_(* #,##0.00_);_(* \(#,##0.00\);_(* &quot;-&quot;??_);_(@_)">
                  <c:v>4.3286295558826078</c:v>
                </c:pt>
                <c:pt idx="171" formatCode="_(* #,##0.00_);_(* \(#,##0.00\);_(* &quot;-&quot;??_);_(@_)">
                  <c:v>5.194355467059129</c:v>
                </c:pt>
                <c:pt idx="172" formatCode="_(* #,##0.00_);_(* \(#,##0.00\);_(* &quot;-&quot;??_);_(@_)">
                  <c:v>7.7915332005886935</c:v>
                </c:pt>
                <c:pt idx="173" formatCode="_(* #,##0.00_);_(* \(#,##0.00\);_(* &quot;-&quot;??_);_(@_)">
                  <c:v>8.6572591117652156</c:v>
                </c:pt>
                <c:pt idx="174" formatCode="_(* #,##0.00_);_(* \(#,##0.00\);_(* &quot;-&quot;??_);_(@_)">
                  <c:v>12.1201627564713</c:v>
                </c:pt>
                <c:pt idx="175" formatCode="_(* #,##0.00_);_(* \(#,##0.00\);_(* &quot;-&quot;??_);_(@_)">
                  <c:v>12.1201627564713</c:v>
                </c:pt>
                <c:pt idx="176" formatCode="_(* #,##0.00_);_(* \(#,##0.00\);_(* &quot;-&quot;??_);_(@_)">
                  <c:v>12.1201627564713</c:v>
                </c:pt>
                <c:pt idx="177" formatCode="_(* #,##0.00_);_(* \(#,##0.00\);_(* &quot;-&quot;??_);_(@_)">
                  <c:v>12.985888667647822</c:v>
                </c:pt>
                <c:pt idx="178" formatCode="_(* #,##0.00_);_(* \(#,##0.00\);_(* &quot;-&quot;??_);_(@_)">
                  <c:v>13.851614578824345</c:v>
                </c:pt>
                <c:pt idx="179" formatCode="_(* #,##0.00_);_(* \(#,##0.00\);_(* &quot;-&quot;??_);_(@_)">
                  <c:v>12.1201627564713</c:v>
                </c:pt>
                <c:pt idx="180" formatCode="_(* #,##0.00_);_(* \(#,##0.00\);_(* &quot;-&quot;??_);_(@_)">
                  <c:v>12.985888667647822</c:v>
                </c:pt>
                <c:pt idx="181" formatCode="_(* #,##0.00_);_(* \(#,##0.00\);_(* &quot;-&quot;??_);_(@_)">
                  <c:v>12.1201627564713</c:v>
                </c:pt>
                <c:pt idx="182" formatCode="_(* #,##0.00_);_(* \(#,##0.00\);_(* &quot;-&quot;??_);_(@_)">
                  <c:v>11.25443684529478</c:v>
                </c:pt>
                <c:pt idx="183" formatCode="_(* #,##0.00_);_(* \(#,##0.00\);_(* &quot;-&quot;??_);_(@_)">
                  <c:v>13.851614578824345</c:v>
                </c:pt>
                <c:pt idx="184" formatCode="_(* #,##0.00_);_(* \(#,##0.00\);_(* &quot;-&quot;??_);_(@_)">
                  <c:v>12.1201627564713</c:v>
                </c:pt>
                <c:pt idx="185" formatCode="_(* #,##0.00_);_(* \(#,##0.00\);_(* &quot;-&quot;??_);_(@_)">
                  <c:v>12.1201627564713</c:v>
                </c:pt>
                <c:pt idx="186" formatCode="_(* #,##0.00_);_(* \(#,##0.00\);_(* &quot;-&quot;??_);_(@_)">
                  <c:v>13.851614578824345</c:v>
                </c:pt>
                <c:pt idx="187" formatCode="_(* #,##0.00_);_(* \(#,##0.00\);_(* &quot;-&quot;??_);_(@_)">
                  <c:v>15.583066401177387</c:v>
                </c:pt>
                <c:pt idx="188" formatCode="_(* #,##0.00_);_(* \(#,##0.00\);_(* &quot;-&quot;??_);_(@_)">
                  <c:v>14.717340490000865</c:v>
                </c:pt>
                <c:pt idx="189" formatCode="_(* #,##0.00_);_(* \(#,##0.00\);_(* &quot;-&quot;??_);_(@_)">
                  <c:v>19.045970045883472</c:v>
                </c:pt>
                <c:pt idx="190" formatCode="_(* #,##0.00_);_(* \(#,##0.00\);_(* &quot;-&quot;??_);_(@_)">
                  <c:v>25.971777335295645</c:v>
                </c:pt>
                <c:pt idx="191" formatCode="_(* #,##0.00_);_(* \(#,##0.00\);_(* &quot;-&quot;??_);_(@_)">
                  <c:v>26.837503246472167</c:v>
                </c:pt>
                <c:pt idx="192" formatCode="_(* #,##0.00_);_(* \(#,##0.00\);_(* &quot;-&quot;??_);_(@_)">
                  <c:v>29.43468098000173</c:v>
                </c:pt>
                <c:pt idx="193" formatCode="_(* #,##0.00_);_(* \(#,##0.00\);_(* &quot;-&quot;??_);_(@_)">
                  <c:v>30.300406891178252</c:v>
                </c:pt>
                <c:pt idx="194" formatCode="_(* #,##0.00_);_(* \(#,##0.00\);_(* &quot;-&quot;??_);_(@_)">
                  <c:v>34.629036447060862</c:v>
                </c:pt>
                <c:pt idx="195" formatCode="_(* #,##0.00_);_(* \(#,##0.00\);_(* &quot;-&quot;??_);_(@_)">
                  <c:v>45.01774738117912</c:v>
                </c:pt>
                <c:pt idx="196" formatCode="_(* #,##0.00_);_(* \(#,##0.00\);_(* &quot;-&quot;??_);_(@_)">
                  <c:v>51.077828759414771</c:v>
                </c:pt>
                <c:pt idx="197" formatCode="_(* #,##0.00_);_(* \(#,##0.00\);_(* &quot;-&quot;??_);_(@_)">
                  <c:v>45.01774738117912</c:v>
                </c:pt>
                <c:pt idx="198" formatCode="_(* #,##0.00_);_(* \(#,##0.00\);_(* &quot;-&quot;??_);_(@_)">
                  <c:v>50.212102848238246</c:v>
                </c:pt>
                <c:pt idx="199" formatCode="_(* #,##0.00_);_(* \(#,##0.00\);_(* &quot;-&quot;??_);_(@_)">
                  <c:v>45.883473292355639</c:v>
                </c:pt>
                <c:pt idx="200" formatCode="_(* #,##0.00_);_(* \(#,##0.00\);_(* &quot;-&quot;??_);_(@_)">
                  <c:v>46.749199203532164</c:v>
                </c:pt>
                <c:pt idx="201" formatCode="_(* #,##0.00_);_(* \(#,##0.00\);_(* &quot;-&quot;??_);_(@_)">
                  <c:v>39.823391914119988</c:v>
                </c:pt>
                <c:pt idx="202" formatCode="_(* #,##0.00_);_(* \(#,##0.00\);_(* &quot;-&quot;??_);_(@_)">
                  <c:v>34.629036447060862</c:v>
                </c:pt>
                <c:pt idx="203" formatCode="_(* #,##0.00_);_(* \(#,##0.00\);_(* &quot;-&quot;??_);_(@_)">
                  <c:v>28.568955068825211</c:v>
                </c:pt>
                <c:pt idx="204" formatCode="_(* #,##0.00_);_(* \(#,##0.00\);_(* &quot;-&quot;??_);_(@_)">
                  <c:v>27.703229157648689</c:v>
                </c:pt>
                <c:pt idx="205" formatCode="_(* #,##0.00_);_(* \(#,##0.00\);_(* &quot;-&quot;??_);_(@_)">
                  <c:v>24.240325512942601</c:v>
                </c:pt>
                <c:pt idx="206" formatCode="_(* #,##0.00_);_(* \(#,##0.00\);_(* &quot;-&quot;??_);_(@_)">
                  <c:v>31.166132802354774</c:v>
                </c:pt>
                <c:pt idx="207" formatCode="_(* #,##0.00_);_(* \(#,##0.00\);_(* &quot;-&quot;??_);_(@_)">
                  <c:v>31.166132802354774</c:v>
                </c:pt>
                <c:pt idx="208" formatCode="_(* #,##0.00_);_(* \(#,##0.00\);_(* &quot;-&quot;??_);_(@_)">
                  <c:v>31.166132802354774</c:v>
                </c:pt>
                <c:pt idx="209" formatCode="_(* #,##0.00_);_(* \(#,##0.00\);_(* &quot;-&quot;??_);_(@_)">
                  <c:v>28.568955068825211</c:v>
                </c:pt>
                <c:pt idx="210" formatCode="_(* #,##0.00_);_(* \(#,##0.00\);_(* &quot;-&quot;??_);_(@_)">
                  <c:v>26.837503246472167</c:v>
                </c:pt>
                <c:pt idx="211" formatCode="_(* #,##0.00_);_(* \(#,##0.00\);_(* &quot;-&quot;??_);_(@_)">
                  <c:v>28.568955068825211</c:v>
                </c:pt>
                <c:pt idx="212" formatCode="_(* #,##0.00_);_(* \(#,##0.00\);_(* &quot;-&quot;??_);_(@_)">
                  <c:v>33.763310535884337</c:v>
                </c:pt>
                <c:pt idx="213" formatCode="_(* #,##0.00_);_(* \(#,##0.00\);_(* &quot;-&quot;??_);_(@_)">
                  <c:v>30.300406891178252</c:v>
                </c:pt>
                <c:pt idx="214" formatCode="_(* #,##0.00_);_(* \(#,##0.00\);_(* &quot;-&quot;??_);_(@_)">
                  <c:v>30.300406891178252</c:v>
                </c:pt>
                <c:pt idx="215" formatCode="_(* #,##0.00_);_(* \(#,##0.00\);_(* &quot;-&quot;??_);_(@_)">
                  <c:v>38.957666002943469</c:v>
                </c:pt>
                <c:pt idx="216" formatCode="_(* #,##0.00_);_(* \(#,##0.00\);_(* &quot;-&quot;??_);_(@_)">
                  <c:v>38.091940091766944</c:v>
                </c:pt>
                <c:pt idx="217" formatCode="_(* #,##0.00_);_(* \(#,##0.00\);_(* &quot;-&quot;??_);_(@_)">
                  <c:v>37.226214180590425</c:v>
                </c:pt>
                <c:pt idx="218" formatCode="_(* #,##0.00_);_(* \(#,##0.00\);_(* &quot;-&quot;??_);_(@_)">
                  <c:v>34.629036447060862</c:v>
                </c:pt>
                <c:pt idx="219" formatCode="_(* #,##0.00_);_(* \(#,##0.00\);_(* &quot;-&quot;??_);_(@_)">
                  <c:v>29.43468098000173</c:v>
                </c:pt>
                <c:pt idx="220" formatCode="_(* #,##0.00_);_(* \(#,##0.00\);_(* &quot;-&quot;??_);_(@_)">
                  <c:v>35.494762358237381</c:v>
                </c:pt>
                <c:pt idx="221" formatCode="_(* #,##0.00_);_(* \(#,##0.00\);_(* &quot;-&quot;??_);_(@_)">
                  <c:v>34.629036447060862</c:v>
                </c:pt>
                <c:pt idx="222" formatCode="_(* #,##0.00_);_(* \(#,##0.00\);_(* &quot;-&quot;??_);_(@_)">
                  <c:v>34.629036447060862</c:v>
                </c:pt>
                <c:pt idx="223" formatCode="_(* #,##0.00_);_(* \(#,##0.00\);_(* &quot;-&quot;??_);_(@_)">
                  <c:v>35.494762358237381</c:v>
                </c:pt>
                <c:pt idx="224" formatCode="_(* #,##0.00_);_(* \(#,##0.00\);_(* &quot;-&quot;??_);_(@_)">
                  <c:v>38.957666002943469</c:v>
                </c:pt>
                <c:pt idx="225" formatCode="_(* #,##0.00_);_(* \(#,##0.00\);_(* &quot;-&quot;??_);_(@_)">
                  <c:v>38.091940091766944</c:v>
                </c:pt>
                <c:pt idx="226" formatCode="_(* #,##0.00_);_(* \(#,##0.00\);_(* &quot;-&quot;??_);_(@_)">
                  <c:v>38.957666002943469</c:v>
                </c:pt>
                <c:pt idx="227" formatCode="_(* #,##0.00_);_(* \(#,##0.00\);_(* &quot;-&quot;??_);_(@_)">
                  <c:v>38.957666002943469</c:v>
                </c:pt>
                <c:pt idx="228" formatCode="_(* #,##0.00_);_(* \(#,##0.00\);_(* &quot;-&quot;??_);_(@_)">
                  <c:v>44.152021470002595</c:v>
                </c:pt>
                <c:pt idx="229" formatCode="_(* #,##0.00_);_(* \(#,##0.00\);_(* &quot;-&quot;??_);_(@_)">
                  <c:v>39.823391914119988</c:v>
                </c:pt>
                <c:pt idx="230" formatCode="_(* #,##0.00_);_(* \(#,##0.00\);_(* &quot;-&quot;??_);_(@_)">
                  <c:v>41.554843736473032</c:v>
                </c:pt>
                <c:pt idx="231" formatCode="_(* #,##0.00_);_(* \(#,##0.00\);_(* &quot;-&quot;??_);_(@_)">
                  <c:v>38.091940091766944</c:v>
                </c:pt>
                <c:pt idx="232" formatCode="_(* #,##0.00_);_(* \(#,##0.00\);_(* &quot;-&quot;??_);_(@_)">
                  <c:v>40.689117825296513</c:v>
                </c:pt>
                <c:pt idx="233" formatCode="_(* #,##0.00_);_(* \(#,##0.00\);_(* &quot;-&quot;??_);_(@_)">
                  <c:v>45.883473292355639</c:v>
                </c:pt>
                <c:pt idx="234" formatCode="_(* #,##0.00_);_(* \(#,##0.00\);_(* &quot;-&quot;??_);_(@_)">
                  <c:v>40.689117825296513</c:v>
                </c:pt>
                <c:pt idx="235" formatCode="_(* #,##0.00_);_(* \(#,##0.00\);_(* &quot;-&quot;??_);_(@_)">
                  <c:v>34.629036447060862</c:v>
                </c:pt>
                <c:pt idx="236" formatCode="_(* #,##0.00_);_(* \(#,##0.00\);_(* &quot;-&quot;??_);_(@_)">
                  <c:v>38.091940091766944</c:v>
                </c:pt>
                <c:pt idx="237" formatCode="_(* #,##0.00_);_(* \(#,##0.00\);_(* &quot;-&quot;??_);_(@_)">
                  <c:v>39.823391914119988</c:v>
                </c:pt>
                <c:pt idx="238" formatCode="_(* #,##0.00_);_(* \(#,##0.00\);_(* &quot;-&quot;??_);_(@_)">
                  <c:v>44.152021470002595</c:v>
                </c:pt>
                <c:pt idx="239" formatCode="_(* #,##0.00_);_(* \(#,##0.00\);_(* &quot;-&quot;??_);_(@_)">
                  <c:v>48.480651025885201</c:v>
                </c:pt>
                <c:pt idx="240" formatCode="_(* #,##0.00_);_(* \(#,##0.00\);_(* &quot;-&quot;??_);_(@_)">
                  <c:v>48.480651025885201</c:v>
                </c:pt>
                <c:pt idx="241" formatCode="_(* #,##0.00_);_(* \(#,##0.00\);_(* &quot;-&quot;??_);_(@_)">
                  <c:v>54.540732404120853</c:v>
                </c:pt>
                <c:pt idx="242" formatCode="_(* #,##0.00_);_(* \(#,##0.00\);_(* &quot;-&quot;??_);_(@_)">
                  <c:v>60.600813782356504</c:v>
                </c:pt>
                <c:pt idx="243" formatCode="_(* #,##0.00_);_(* \(#,##0.00\);_(* &quot;-&quot;??_);_(@_)">
                  <c:v>54.540732404120853</c:v>
                </c:pt>
                <c:pt idx="244" formatCode="_(* #,##0.00_);_(* \(#,##0.00\);_(* &quot;-&quot;??_);_(@_)">
                  <c:v>58.869361960003459</c:v>
                </c:pt>
                <c:pt idx="245" formatCode="_(* #,##0.00_);_(* \(#,##0.00\);_(* &quot;-&quot;??_);_(@_)">
                  <c:v>67.526621071768673</c:v>
                </c:pt>
                <c:pt idx="246" formatCode="_(* #,##0.00_);_(* \(#,##0.00\);_(* &quot;-&quot;??_);_(@_)">
                  <c:v>64.929443338239111</c:v>
                </c:pt>
                <c:pt idx="247" formatCode="_(* #,##0.00_);_(* \(#,##0.00\);_(* &quot;-&quot;??_);_(@_)">
                  <c:v>60.600813782356504</c:v>
                </c:pt>
                <c:pt idx="248" formatCode="_(* #,##0.00_);_(* \(#,##0.00\);_(* &quot;-&quot;??_);_(@_)">
                  <c:v>57.137910137650422</c:v>
                </c:pt>
                <c:pt idx="249" formatCode="_(* #,##0.00_);_(* \(#,##0.00\);_(* &quot;-&quot;??_);_(@_)">
                  <c:v>53.675006492944334</c:v>
                </c:pt>
                <c:pt idx="250" formatCode="_(* #,##0.00_);_(* \(#,##0.00\);_(* &quot;-&quot;??_);_(@_)">
                  <c:v>67.526621071768673</c:v>
                </c:pt>
                <c:pt idx="251" formatCode="_(* #,##0.00_);_(* \(#,##0.00\);_(* &quot;-&quot;??_);_(@_)">
                  <c:v>64.063717427062599</c:v>
                </c:pt>
                <c:pt idx="252" formatCode="_(* #,##0.00_);_(* \(#,##0.00\);_(* &quot;-&quot;??_);_(@_)">
                  <c:v>54.540732404120853</c:v>
                </c:pt>
                <c:pt idx="253" formatCode="_(* #,##0.00_);_(* \(#,##0.00\);_(* &quot;-&quot;??_);_(@_)">
                  <c:v>64.929443338239111</c:v>
                </c:pt>
                <c:pt idx="254" formatCode="_(* #,##0.00_);_(* \(#,##0.00\);_(* &quot;-&quot;??_);_(@_)">
                  <c:v>71.855250627651287</c:v>
                </c:pt>
                <c:pt idx="255" formatCode="_(* #,##0.00_);_(* \(#,##0.00\);_(* &quot;-&quot;??_);_(@_)">
                  <c:v>70.989524716474762</c:v>
                </c:pt>
                <c:pt idx="256" formatCode="_(* #,##0.00_);_(* \(#,##0.00\);_(* &quot;-&quot;??_);_(@_)">
                  <c:v>72.720976538827813</c:v>
                </c:pt>
                <c:pt idx="257" formatCode="_(* #,##0.00_);_(* \(#,##0.00\);_(* &quot;-&quot;??_);_(@_)">
                  <c:v>68.392346982945199</c:v>
                </c:pt>
                <c:pt idx="258" formatCode="_(* #,##0.00_);_(* \(#,##0.00\);_(* &quot;-&quot;??_);_(@_)">
                  <c:v>69.258072894121725</c:v>
                </c:pt>
                <c:pt idx="259" formatCode="_(* #,##0.00_);_(* \(#,##0.00\);_(* &quot;-&quot;??_);_(@_)">
                  <c:v>73.586702450004324</c:v>
                </c:pt>
                <c:pt idx="260" formatCode="_(* #,##0.00_);_(* \(#,##0.00\);_(* &quot;-&quot;??_);_(@_)">
                  <c:v>64.929443338239111</c:v>
                </c:pt>
                <c:pt idx="261" formatCode="_(* #,##0.00_);_(* \(#,##0.00\);_(* &quot;-&quot;??_);_(@_)">
                  <c:v>59.735087871179985</c:v>
                </c:pt>
                <c:pt idx="262" formatCode="_(* #,##0.00_);_(* \(#,##0.00\);_(* &quot;-&quot;??_);_(@_)">
                  <c:v>58.869361960003459</c:v>
                </c:pt>
                <c:pt idx="263" formatCode="_(* #,##0.00_);_(* \(#,##0.00\);_(* &quot;-&quot;??_);_(@_)">
                  <c:v>57.137910137650422</c:v>
                </c:pt>
                <c:pt idx="264" formatCode="_(* #,##0.00_);_(* \(#,##0.00\);_(* &quot;-&quot;??_);_(@_)">
                  <c:v>50.212102848238246</c:v>
                </c:pt>
                <c:pt idx="265" formatCode="_(* #,##0.00_);_(* \(#,##0.00\);_(* &quot;-&quot;??_);_(@_)">
                  <c:v>45.01774738117912</c:v>
                </c:pt>
                <c:pt idx="266" formatCode="_(* #,##0.00_);_(* \(#,##0.00\);_(* &quot;-&quot;??_);_(@_)">
                  <c:v>39.823391914119988</c:v>
                </c:pt>
                <c:pt idx="267" formatCode="_(* #,##0.00_);_(* \(#,##0.00\);_(* &quot;-&quot;??_);_(@_)">
                  <c:v>32.897584624707818</c:v>
                </c:pt>
                <c:pt idx="268" formatCode="_(* #,##0.00_);_(* \(#,##0.00\);_(* &quot;-&quot;??_);_(@_)">
                  <c:v>28.568955068825211</c:v>
                </c:pt>
                <c:pt idx="269" formatCode="_(* #,##0.00_);_(* \(#,##0.00\);_(* &quot;-&quot;??_);_(@_)">
                  <c:v>32.897584624707818</c:v>
                </c:pt>
                <c:pt idx="270" formatCode="_(* #,##0.00_);_(* \(#,##0.00\);_(* &quot;-&quot;??_);_(@_)">
                  <c:v>32.897584624707818</c:v>
                </c:pt>
                <c:pt idx="271" formatCode="_(* #,##0.00_);_(* \(#,##0.00\);_(* &quot;-&quot;??_);_(@_)">
                  <c:v>33.763310535884337</c:v>
                </c:pt>
                <c:pt idx="272" formatCode="_(* #,##0.00_);_(* \(#,##0.00\);_(* &quot;-&quot;??_);_(@_)">
                  <c:v>35.494762358237381</c:v>
                </c:pt>
                <c:pt idx="273" formatCode="_(* #,##0.00_);_(* \(#,##0.00\);_(* &quot;-&quot;??_);_(@_)">
                  <c:v>35.494762358237381</c:v>
                </c:pt>
                <c:pt idx="274" formatCode="_(* #,##0.00_);_(* \(#,##0.00\);_(* &quot;-&quot;??_);_(@_)">
                  <c:v>37.226214180590425</c:v>
                </c:pt>
                <c:pt idx="275" formatCode="_(* #,##0.00_);_(* \(#,##0.00\);_(* &quot;-&quot;??_);_(@_)">
                  <c:v>39.823391914119988</c:v>
                </c:pt>
                <c:pt idx="276" formatCode="_(* #,##0.00_);_(* \(#,##0.00\);_(* &quot;-&quot;??_);_(@_)">
                  <c:v>40.689117825296513</c:v>
                </c:pt>
                <c:pt idx="277" formatCode="_(* #,##0.00_);_(* \(#,##0.00\);_(* &quot;-&quot;??_);_(@_)">
                  <c:v>48.480651025885201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5-4DD9-8B0F-F98B1849A506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d_cases_by_hb!$BD$4:$BD$290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2.6870885395673789</c:v>
                </c:pt>
                <c:pt idx="14" formatCode="_(* #,##0.00_);_(* \(#,##0.00\);_(* &quot;-&quot;??_);_(@_)">
                  <c:v>4.7024049442429128</c:v>
                </c:pt>
                <c:pt idx="15" formatCode="_(* #,##0.00_);_(* \(#,##0.00\);_(* &quot;-&quot;??_);_(@_)">
                  <c:v>6.7177213489184471</c:v>
                </c:pt>
                <c:pt idx="16" formatCode="_(* #,##0.00_);_(* \(#,##0.00\);_(* &quot;-&quot;??_);_(@_)">
                  <c:v>8.0612656187021354</c:v>
                </c:pt>
                <c:pt idx="17" formatCode="_(* #,##0.00_);_(* \(#,##0.00\);_(* &quot;-&quot;??_);_(@_)">
                  <c:v>13.435442697836894</c:v>
                </c:pt>
                <c:pt idx="18" formatCode="_(* #,##0.00_);_(* \(#,##0.00\);_(* &quot;-&quot;??_);_(@_)">
                  <c:v>16.794303372296117</c:v>
                </c:pt>
                <c:pt idx="19" formatCode="_(* #,##0.00_);_(* \(#,##0.00\);_(* &quot;-&quot;??_);_(@_)">
                  <c:v>22.168480451430874</c:v>
                </c:pt>
                <c:pt idx="20" formatCode="_(* #,##0.00_);_(* \(#,##0.00\);_(* &quot;-&quot;??_);_(@_)">
                  <c:v>24.855568990998254</c:v>
                </c:pt>
                <c:pt idx="21" formatCode="_(* #,##0.00_);_(* \(#,##0.00\);_(* &quot;-&quot;??_);_(@_)">
                  <c:v>31.573290339916699</c:v>
                </c:pt>
                <c:pt idx="22" formatCode="_(* #,##0.00_);_(* \(#,##0.00\);_(* &quot;-&quot;??_);_(@_)">
                  <c:v>31.573290339916699</c:v>
                </c:pt>
                <c:pt idx="23" formatCode="_(* #,##0.00_);_(* \(#,##0.00\);_(* &quot;-&quot;??_);_(@_)">
                  <c:v>37.619239553943302</c:v>
                </c:pt>
                <c:pt idx="24" formatCode="_(* #,##0.00_);_(* \(#,##0.00\);_(* &quot;-&quot;??_);_(@_)">
                  <c:v>44.336960902861748</c:v>
                </c:pt>
                <c:pt idx="25" formatCode="_(* #,##0.00_);_(* \(#,##0.00\);_(* &quot;-&quot;??_);_(@_)">
                  <c:v>46.352277307537285</c:v>
                </c:pt>
                <c:pt idx="26" formatCode="_(* #,##0.00_);_(* \(#,##0.00\);_(* &quot;-&quot;??_);_(@_)">
                  <c:v>43.665188767969902</c:v>
                </c:pt>
                <c:pt idx="27" formatCode="_(* #,##0.00_);_(* \(#,##0.00\);_(* &quot;-&quot;??_);_(@_)">
                  <c:v>50.382910116888354</c:v>
                </c:pt>
                <c:pt idx="28" formatCode="_(* #,##0.00_);_(* \(#,##0.00\);_(* &quot;-&quot;??_);_(@_)">
                  <c:v>45.008733037753593</c:v>
                </c:pt>
                <c:pt idx="29" formatCode="_(* #,##0.00_);_(* \(#,##0.00\);_(* &quot;-&quot;??_);_(@_)">
                  <c:v>52.398226521563885</c:v>
                </c:pt>
                <c:pt idx="30" formatCode="_(* #,##0.00_);_(* \(#,##0.00\);_(* &quot;-&quot;??_);_(@_)">
                  <c:v>47.024049442429131</c:v>
                </c:pt>
                <c:pt idx="31" formatCode="_(* #,##0.00_);_(* \(#,##0.00\);_(* &quot;-&quot;??_);_(@_)">
                  <c:v>40.306328093510679</c:v>
                </c:pt>
                <c:pt idx="32" formatCode="_(* #,##0.00_);_(* \(#,##0.00\);_(* &quot;-&quot;??_);_(@_)">
                  <c:v>36.947467419051456</c:v>
                </c:pt>
                <c:pt idx="33" formatCode="_(* #,##0.00_);_(* \(#,##0.00\);_(* &quot;-&quot;??_);_(@_)">
                  <c:v>39.634555958618833</c:v>
                </c:pt>
                <c:pt idx="34" formatCode="_(* #,##0.00_);_(* \(#,##0.00\);_(* &quot;-&quot;??_);_(@_)">
                  <c:v>28.214429665457477</c:v>
                </c:pt>
                <c:pt idx="35" formatCode="_(* #,##0.00_);_(* \(#,##0.00\);_(* &quot;-&quot;??_);_(@_)">
                  <c:v>34.932151014375926</c:v>
                </c:pt>
                <c:pt idx="36" formatCode="_(* #,##0.00_);_(* \(#,##0.00\);_(* &quot;-&quot;??_);_(@_)">
                  <c:v>30.229746070133011</c:v>
                </c:pt>
                <c:pt idx="37" formatCode="_(* #,##0.00_);_(* \(#,##0.00\);_(* &quot;-&quot;??_);_(@_)">
                  <c:v>32.245062474808542</c:v>
                </c:pt>
                <c:pt idx="38" formatCode="_(* #,##0.00_);_(* \(#,##0.00\);_(* &quot;-&quot;??_);_(@_)">
                  <c:v>31.573290339916699</c:v>
                </c:pt>
                <c:pt idx="39" formatCode="_(* #,##0.00_);_(* \(#,##0.00\);_(* &quot;-&quot;??_);_(@_)">
                  <c:v>34.932151014375926</c:v>
                </c:pt>
                <c:pt idx="40" formatCode="_(* #,##0.00_);_(* \(#,##0.00\);_(* &quot;-&quot;??_);_(@_)">
                  <c:v>29.557973935241165</c:v>
                </c:pt>
                <c:pt idx="41" formatCode="_(* #,##0.00_);_(* \(#,##0.00\);_(* &quot;-&quot;??_);_(@_)">
                  <c:v>30.229746070133011</c:v>
                </c:pt>
                <c:pt idx="42" formatCode="_(* #,##0.00_);_(* \(#,##0.00\);_(* &quot;-&quot;??_);_(@_)">
                  <c:v>28.886201800349323</c:v>
                </c:pt>
                <c:pt idx="43" formatCode="_(* #,##0.00_);_(* \(#,##0.00\);_(* &quot;-&quot;??_);_(@_)">
                  <c:v>28.886201800349323</c:v>
                </c:pt>
                <c:pt idx="44" formatCode="_(* #,##0.00_);_(* \(#,##0.00\);_(* &quot;-&quot;??_);_(@_)">
                  <c:v>26.199113260781942</c:v>
                </c:pt>
                <c:pt idx="45" formatCode="_(* #,##0.00_);_(* \(#,##0.00\);_(* &quot;-&quot;??_);_(@_)">
                  <c:v>21.496708316539031</c:v>
                </c:pt>
                <c:pt idx="46" formatCode="_(* #,##0.00_);_(* \(#,##0.00\);_(* &quot;-&quot;??_);_(@_)">
                  <c:v>18.809619776971651</c:v>
                </c:pt>
                <c:pt idx="47" formatCode="_(* #,##0.00_);_(* \(#,##0.00\);_(* &quot;-&quot;??_);_(@_)">
                  <c:v>18.809619776971651</c:v>
                </c:pt>
                <c:pt idx="48" formatCode="_(* #,##0.00_);_(* \(#,##0.00\);_(* &quot;-&quot;??_);_(@_)">
                  <c:v>17.466075507187963</c:v>
                </c:pt>
                <c:pt idx="49" formatCode="_(* #,##0.00_);_(* \(#,##0.00\);_(* &quot;-&quot;??_);_(@_)">
                  <c:v>10.07658202337767</c:v>
                </c:pt>
                <c:pt idx="50" formatCode="_(* #,##0.00_);_(* \(#,##0.00\);_(* &quot;-&quot;??_);_(@_)">
                  <c:v>7.3894934838102913</c:v>
                </c:pt>
                <c:pt idx="51" formatCode="_(* #,##0.00_);_(* \(#,##0.00\);_(* &quot;-&quot;??_);_(@_)">
                  <c:v>8.0612656187021354</c:v>
                </c:pt>
                <c:pt idx="52" formatCode="_(* #,##0.00_);_(* \(#,##0.00\);_(* &quot;-&quot;??_);_(@_)">
                  <c:v>8.0612656187021354</c:v>
                </c:pt>
                <c:pt idx="53" formatCode="_(* #,##0.00_);_(* \(#,##0.00\);_(* &quot;-&quot;??_);_(@_)">
                  <c:v>6.045949214026602</c:v>
                </c:pt>
                <c:pt idx="54" formatCode="_(* #,##0.00_);_(* \(#,##0.00\);_(* &quot;-&quot;??_);_(@_)">
                  <c:v>7.3894934838102913</c:v>
                </c:pt>
                <c:pt idx="55" formatCode="_(* #,##0.00_);_(* \(#,##0.00\);_(* &quot;-&quot;??_);_(@_)">
                  <c:v>9.4048098884858256</c:v>
                </c:pt>
                <c:pt idx="56" formatCode="_(* #,##0.00_);_(* \(#,##0.00\);_(* &quot;-&quot;??_);_(@_)">
                  <c:v>8.7330377535939814</c:v>
                </c:pt>
                <c:pt idx="57" formatCode="_(* #,##0.00_);_(* \(#,##0.00\);_(* &quot;-&quot;??_);_(@_)">
                  <c:v>6.7177213489184471</c:v>
                </c:pt>
                <c:pt idx="58" formatCode="_(* #,##0.00_);_(* \(#,##0.00\);_(* &quot;-&quot;??_);_(@_)">
                  <c:v>4.7024049442429128</c:v>
                </c:pt>
                <c:pt idx="59" formatCode="_(* #,##0.00_);_(* \(#,##0.00\);_(* &quot;-&quot;??_);_(@_)">
                  <c:v>7.3894934838102913</c:v>
                </c:pt>
                <c:pt idx="60" formatCode="_(* #,##0.00_);_(* \(#,##0.00\);_(* &quot;-&quot;??_);_(@_)">
                  <c:v>6.7177213489184471</c:v>
                </c:pt>
                <c:pt idx="61" formatCode="_(* #,##0.00_);_(* \(#,##0.00\);_(* &quot;-&quot;??_);_(@_)">
                  <c:v>5.3741770791347578</c:v>
                </c:pt>
                <c:pt idx="62" formatCode="_(* #,##0.00_);_(* \(#,##0.00\);_(* &quot;-&quot;??_);_(@_)">
                  <c:v>4.0306328093510677</c:v>
                </c:pt>
                <c:pt idx="63" formatCode="_(* #,##0.00_);_(* \(#,##0.00\);_(* &quot;-&quot;??_);_(@_)">
                  <c:v>3.3588606744592235</c:v>
                </c:pt>
                <c:pt idx="64" formatCode="_(* #,##0.00_);_(* \(#,##0.00\);_(* &quot;-&quot;??_);_(@_)">
                  <c:v>3.3588606744592235</c:v>
                </c:pt>
                <c:pt idx="65" formatCode="_(* #,##0.00_);_(* \(#,##0.00\);_(* &quot;-&quot;??_);_(@_)">
                  <c:v>3.3588606744592235</c:v>
                </c:pt>
                <c:pt idx="66" formatCode="_(* #,##0.00_);_(* \(#,##0.00\);_(* &quot;-&quot;??_);_(@_)">
                  <c:v>0.67177213489184473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0.67177213489184473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1.3435442697836895</c:v>
                </c:pt>
                <c:pt idx="71" formatCode="_(* #,##0.00_);_(* \(#,##0.00\);_(* &quot;-&quot;??_);_(@_)">
                  <c:v>1.3435442697836895</c:v>
                </c:pt>
                <c:pt idx="72" formatCode="_(* #,##0.00_);_(* \(#,##0.00\);_(* &quot;-&quot;??_);_(@_)">
                  <c:v>1.3435442697836895</c:v>
                </c:pt>
                <c:pt idx="73" formatCode="_(* #,##0.00_);_(* \(#,##0.00\);_(* &quot;-&quot;??_);_(@_)">
                  <c:v>1.3435442697836895</c:v>
                </c:pt>
                <c:pt idx="74" formatCode="_(* #,##0.00_);_(* \(#,##0.00\);_(* &quot;-&quot;??_);_(@_)">
                  <c:v>2.0153164046755339</c:v>
                </c:pt>
                <c:pt idx="75" formatCode="_(* #,##0.00_);_(* \(#,##0.00\);_(* &quot;-&quot;??_);_(@_)">
                  <c:v>1.3435442697836895</c:v>
                </c:pt>
                <c:pt idx="76" formatCode="_(* #,##0.00_);_(* \(#,##0.00\);_(* &quot;-&quot;??_);_(@_)">
                  <c:v>1.3435442697836895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0.67177213489184473</c:v>
                </c:pt>
                <c:pt idx="79" formatCode="_(* #,##0.00_);_(* \(#,##0.00\);_(* &quot;-&quot;??_);_(@_)">
                  <c:v>2.0153164046755339</c:v>
                </c:pt>
                <c:pt idx="80" formatCode="_(* #,##0.00_);_(* \(#,##0.00\);_(* &quot;-&quot;??_);_(@_)">
                  <c:v>2.0153164046755339</c:v>
                </c:pt>
                <c:pt idx="81" formatCode="_(* #,##0.00_);_(* \(#,##0.00\);_(* &quot;-&quot;??_);_(@_)">
                  <c:v>2.0153164046755339</c:v>
                </c:pt>
                <c:pt idx="82" formatCode="_(* #,##0.00_);_(* \(#,##0.00\);_(* &quot;-&quot;??_);_(@_)">
                  <c:v>2.0153164046755339</c:v>
                </c:pt>
                <c:pt idx="83" formatCode="_(* #,##0.00_);_(* \(#,##0.00\);_(* &quot;-&quot;??_);_(@_)">
                  <c:v>2.0153164046755339</c:v>
                </c:pt>
                <c:pt idx="84" formatCode="_(* #,##0.00_);_(* \(#,##0.00\);_(* &quot;-&quot;??_);_(@_)">
                  <c:v>2.0153164046755339</c:v>
                </c:pt>
                <c:pt idx="85" formatCode="_(* #,##0.00_);_(* \(#,##0.00\);_(* &quot;-&quot;??_);_(@_)">
                  <c:v>1.3435442697836895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0.67177213489184473</c:v>
                </c:pt>
                <c:pt idx="90" formatCode="_(* #,##0.00_);_(* \(#,##0.00\);_(* &quot;-&quot;??_);_(@_)">
                  <c:v>0.67177213489184473</c:v>
                </c:pt>
                <c:pt idx="91" formatCode="_(* #,##0.00_);_(* \(#,##0.00\);_(* &quot;-&quot;??_);_(@_)">
                  <c:v>0.67177213489184473</c:v>
                </c:pt>
                <c:pt idx="92" formatCode="_(* #,##0.00_);_(* \(#,##0.00\);_(* &quot;-&quot;??_);_(@_)">
                  <c:v>0.67177213489184473</c:v>
                </c:pt>
                <c:pt idx="93" formatCode="_(* #,##0.00_);_(* \(#,##0.00\);_(* &quot;-&quot;??_);_(@_)">
                  <c:v>0.67177213489184473</c:v>
                </c:pt>
                <c:pt idx="94" formatCode="_(* #,##0.00_);_(* \(#,##0.00\);_(* &quot;-&quot;??_);_(@_)">
                  <c:v>0.67177213489184473</c:v>
                </c:pt>
                <c:pt idx="95" formatCode="_(* #,##0.00_);_(* \(#,##0.00\);_(* &quot;-&quot;??_);_(@_)">
                  <c:v>0.67177213489184473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6.7177213489184471</c:v>
                </c:pt>
                <c:pt idx="105" formatCode="_(* #,##0.00_);_(* \(#,##0.00\);_(* &quot;-&quot;??_);_(@_)">
                  <c:v>6.7177213489184471</c:v>
                </c:pt>
                <c:pt idx="106" formatCode="_(* #,##0.00_);_(* \(#,##0.00\);_(* &quot;-&quot;??_);_(@_)">
                  <c:v>6.7177213489184471</c:v>
                </c:pt>
                <c:pt idx="107" formatCode="_(* #,##0.00_);_(* \(#,##0.00\);_(* &quot;-&quot;??_);_(@_)">
                  <c:v>7.3894934838102913</c:v>
                </c:pt>
                <c:pt idx="108" formatCode="_(* #,##0.00_);_(* \(#,##0.00\);_(* &quot;-&quot;??_);_(@_)">
                  <c:v>7.3894934838102913</c:v>
                </c:pt>
                <c:pt idx="109" formatCode="_(* #,##0.00_);_(* \(#,##0.00\);_(* &quot;-&quot;??_);_(@_)">
                  <c:v>7.3894934838102913</c:v>
                </c:pt>
                <c:pt idx="110" formatCode="_(* #,##0.00_);_(* \(#,##0.00\);_(* &quot;-&quot;??_);_(@_)">
                  <c:v>7.3894934838102913</c:v>
                </c:pt>
                <c:pt idx="111" formatCode="_(* #,##0.00_);_(* \(#,##0.00\);_(* &quot;-&quot;??_);_(@_)">
                  <c:v>0.67177213489184473</c:v>
                </c:pt>
                <c:pt idx="112" formatCode="_(* #,##0.00_);_(* \(#,##0.00\);_(* &quot;-&quot;??_);_(@_)">
                  <c:v>0.67177213489184473</c:v>
                </c:pt>
                <c:pt idx="113" formatCode="_(* #,##0.00_);_(* \(#,##0.00\);_(* &quot;-&quot;??_);_(@_)">
                  <c:v>0.67177213489184473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3.3588606744592235</c:v>
                </c:pt>
                <c:pt idx="116" formatCode="_(* #,##0.00_);_(* \(#,##0.00\);_(* &quot;-&quot;??_);_(@_)">
                  <c:v>4.0306328093510677</c:v>
                </c:pt>
                <c:pt idx="117" formatCode="_(* #,##0.00_);_(* \(#,##0.00\);_(* &quot;-&quot;??_);_(@_)">
                  <c:v>4.7024049442429128</c:v>
                </c:pt>
                <c:pt idx="118" formatCode="_(* #,##0.00_);_(* \(#,##0.00\);_(* &quot;-&quot;??_);_(@_)">
                  <c:v>4.7024049442429128</c:v>
                </c:pt>
                <c:pt idx="119" formatCode="_(* #,##0.00_);_(* \(#,##0.00\);_(* &quot;-&quot;??_);_(@_)">
                  <c:v>5.3741770791347578</c:v>
                </c:pt>
                <c:pt idx="120" formatCode="_(* #,##0.00_);_(* \(#,##0.00\);_(* &quot;-&quot;??_);_(@_)">
                  <c:v>6.045949214026602</c:v>
                </c:pt>
                <c:pt idx="121" formatCode="_(* #,##0.00_);_(* \(#,##0.00\);_(* &quot;-&quot;??_);_(@_)">
                  <c:v>6.7177213489184471</c:v>
                </c:pt>
                <c:pt idx="122" formatCode="_(* #,##0.00_);_(* \(#,##0.00\);_(* &quot;-&quot;??_);_(@_)">
                  <c:v>3.3588606744592235</c:v>
                </c:pt>
                <c:pt idx="123" formatCode="_(* #,##0.00_);_(* \(#,##0.00\);_(* &quot;-&quot;??_);_(@_)">
                  <c:v>2.6870885395673789</c:v>
                </c:pt>
                <c:pt idx="124" formatCode="_(* #,##0.00_);_(* \(#,##0.00\);_(* &quot;-&quot;??_);_(@_)">
                  <c:v>2.6870885395673789</c:v>
                </c:pt>
                <c:pt idx="125" formatCode="_(* #,##0.00_);_(* \(#,##0.00\);_(* &quot;-&quot;??_);_(@_)">
                  <c:v>4.0306328093510677</c:v>
                </c:pt>
                <c:pt idx="126" formatCode="_(* #,##0.00_);_(* \(#,##0.00\);_(* &quot;-&quot;??_);_(@_)">
                  <c:v>4.0306328093510677</c:v>
                </c:pt>
                <c:pt idx="127" formatCode="_(* #,##0.00_);_(* \(#,##0.00\);_(* &quot;-&quot;??_);_(@_)">
                  <c:v>3.3588606744592235</c:v>
                </c:pt>
                <c:pt idx="128" formatCode="_(* #,##0.00_);_(* \(#,##0.00\);_(* &quot;-&quot;??_);_(@_)">
                  <c:v>2.6870885395673789</c:v>
                </c:pt>
                <c:pt idx="129" formatCode="_(* #,##0.00_);_(* \(#,##0.00\);_(* &quot;-&quot;??_);_(@_)">
                  <c:v>2.6870885395673789</c:v>
                </c:pt>
                <c:pt idx="130" formatCode="_(* #,##0.00_);_(* \(#,##0.00\);_(* &quot;-&quot;??_);_(@_)">
                  <c:v>2.6870885395673789</c:v>
                </c:pt>
                <c:pt idx="131" formatCode="_(* #,##0.00_);_(* \(#,##0.00\);_(* &quot;-&quot;??_);_(@_)">
                  <c:v>2.0153164046755339</c:v>
                </c:pt>
                <c:pt idx="132" formatCode="_(* #,##0.00_);_(* \(#,##0.00\);_(* &quot;-&quot;??_);_(@_)">
                  <c:v>0.67177213489184473</c:v>
                </c:pt>
                <c:pt idx="133" formatCode="_(* #,##0.00_);_(* \(#,##0.00\);_(* &quot;-&quot;??_);_(@_)">
                  <c:v>0.67177213489184473</c:v>
                </c:pt>
                <c:pt idx="134" formatCode="_(* #,##0.00_);_(* \(#,##0.00\);_(* &quot;-&quot;??_);_(@_)">
                  <c:v>0.67177213489184473</c:v>
                </c:pt>
                <c:pt idx="135" formatCode="_(* #,##0.00_);_(* \(#,##0.00\);_(* &quot;-&quot;??_);_(@_)">
                  <c:v>0.67177213489184473</c:v>
                </c:pt>
                <c:pt idx="136" formatCode="_(* #,##0.00_);_(* \(#,##0.00\);_(* &quot;-&quot;??_);_(@_)">
                  <c:v>0.67177213489184473</c:v>
                </c:pt>
                <c:pt idx="137" formatCode="_(* #,##0.00_);_(* \(#,##0.00\);_(* &quot;-&quot;??_);_(@_)">
                  <c:v>0.67177213489184473</c:v>
                </c:pt>
                <c:pt idx="138" formatCode="_(* #,##0.00_);_(* \(#,##0.00\);_(* &quot;-&quot;??_);_(@_)">
                  <c:v>0.67177213489184473</c:v>
                </c:pt>
                <c:pt idx="139" formatCode="_(* #,##0.00_);_(* \(#,##0.00\);_(* &quot;-&quot;??_);_(@_)">
                  <c:v>0.67177213489184473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0.67177213489184473</c:v>
                </c:pt>
                <c:pt idx="145" formatCode="_(* #,##0.00_);_(* \(#,##0.00\);_(* &quot;-&quot;??_);_(@_)">
                  <c:v>0.67177213489184473</c:v>
                </c:pt>
                <c:pt idx="146" formatCode="_(* #,##0.00_);_(* \(#,##0.00\);_(* &quot;-&quot;??_);_(@_)">
                  <c:v>1.3435442697836895</c:v>
                </c:pt>
                <c:pt idx="147" formatCode="_(* #,##0.00_);_(* \(#,##0.00\);_(* &quot;-&quot;??_);_(@_)">
                  <c:v>1.3435442697836895</c:v>
                </c:pt>
                <c:pt idx="148" formatCode="_(* #,##0.00_);_(* \(#,##0.00\);_(* &quot;-&quot;??_);_(@_)">
                  <c:v>2.0153164046755339</c:v>
                </c:pt>
                <c:pt idx="149" formatCode="_(* #,##0.00_);_(* \(#,##0.00\);_(* &quot;-&quot;??_);_(@_)">
                  <c:v>2.0153164046755339</c:v>
                </c:pt>
                <c:pt idx="150" formatCode="_(* #,##0.00_);_(* \(#,##0.00\);_(* &quot;-&quot;??_);_(@_)">
                  <c:v>2.6870885395673789</c:v>
                </c:pt>
                <c:pt idx="151" formatCode="_(* #,##0.00_);_(* \(#,##0.00\);_(* &quot;-&quot;??_);_(@_)">
                  <c:v>2.0153164046755339</c:v>
                </c:pt>
                <c:pt idx="152" formatCode="_(* #,##0.00_);_(* \(#,##0.00\);_(* &quot;-&quot;??_);_(@_)">
                  <c:v>2.6870885395673789</c:v>
                </c:pt>
                <c:pt idx="153" formatCode="_(* #,##0.00_);_(* \(#,##0.00\);_(* &quot;-&quot;??_);_(@_)">
                  <c:v>2.0153164046755339</c:v>
                </c:pt>
                <c:pt idx="154" formatCode="_(* #,##0.00_);_(* \(#,##0.00\);_(* &quot;-&quot;??_);_(@_)">
                  <c:v>2.0153164046755339</c:v>
                </c:pt>
                <c:pt idx="155" formatCode="_(* #,##0.00_);_(* \(#,##0.00\);_(* &quot;-&quot;??_);_(@_)">
                  <c:v>1.3435442697836895</c:v>
                </c:pt>
                <c:pt idx="156" formatCode="_(* #,##0.00_);_(* \(#,##0.00\);_(* &quot;-&quot;??_);_(@_)">
                  <c:v>1.3435442697836895</c:v>
                </c:pt>
                <c:pt idx="157" formatCode="_(* #,##0.00_);_(* \(#,##0.00\);_(* &quot;-&quot;??_);_(@_)">
                  <c:v>0.67177213489184473</c:v>
                </c:pt>
                <c:pt idx="158" formatCode="_(* #,##0.00_);_(* \(#,##0.00\);_(* &quot;-&quot;??_);_(@_)">
                  <c:v>0.67177213489184473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0.67177213489184473</c:v>
                </c:pt>
                <c:pt idx="167" formatCode="_(* #,##0.00_);_(* \(#,##0.00\);_(* &quot;-&quot;??_);_(@_)">
                  <c:v>1.3435442697836895</c:v>
                </c:pt>
                <c:pt idx="168" formatCode="_(* #,##0.00_);_(* \(#,##0.00\);_(* &quot;-&quot;??_);_(@_)">
                  <c:v>2.0153164046755339</c:v>
                </c:pt>
                <c:pt idx="169" formatCode="_(* #,##0.00_);_(* \(#,##0.00\);_(* &quot;-&quot;??_);_(@_)">
                  <c:v>2.6870885395673789</c:v>
                </c:pt>
                <c:pt idx="170" formatCode="_(* #,##0.00_);_(* \(#,##0.00\);_(* &quot;-&quot;??_);_(@_)">
                  <c:v>2.6870885395673789</c:v>
                </c:pt>
                <c:pt idx="171" formatCode="_(* #,##0.00_);_(* \(#,##0.00\);_(* &quot;-&quot;??_);_(@_)">
                  <c:v>2.6870885395673789</c:v>
                </c:pt>
                <c:pt idx="172" formatCode="_(* #,##0.00_);_(* \(#,##0.00\);_(* &quot;-&quot;??_);_(@_)">
                  <c:v>3.3588606744592235</c:v>
                </c:pt>
                <c:pt idx="173" formatCode="_(* #,##0.00_);_(* \(#,##0.00\);_(* &quot;-&quot;??_);_(@_)">
                  <c:v>3.3588606744592235</c:v>
                </c:pt>
                <c:pt idx="174" formatCode="_(* #,##0.00_);_(* \(#,##0.00\);_(* &quot;-&quot;??_);_(@_)">
                  <c:v>3.3588606744592235</c:v>
                </c:pt>
                <c:pt idx="175" formatCode="_(* #,##0.00_);_(* \(#,##0.00\);_(* &quot;-&quot;??_);_(@_)">
                  <c:v>2.6870885395673789</c:v>
                </c:pt>
                <c:pt idx="176" formatCode="_(* #,##0.00_);_(* \(#,##0.00\);_(* &quot;-&quot;??_);_(@_)">
                  <c:v>2.6870885395673789</c:v>
                </c:pt>
                <c:pt idx="177" formatCode="_(* #,##0.00_);_(* \(#,##0.00\);_(* &quot;-&quot;??_);_(@_)">
                  <c:v>2.6870885395673789</c:v>
                </c:pt>
                <c:pt idx="178" formatCode="_(* #,##0.00_);_(* \(#,##0.00\);_(* &quot;-&quot;??_);_(@_)">
                  <c:v>3.3588606744592235</c:v>
                </c:pt>
                <c:pt idx="179" formatCode="_(* #,##0.00_);_(* \(#,##0.00\);_(* &quot;-&quot;??_);_(@_)">
                  <c:v>2.6870885395673789</c:v>
                </c:pt>
                <c:pt idx="180" formatCode="_(* #,##0.00_);_(* \(#,##0.00\);_(* &quot;-&quot;??_);_(@_)">
                  <c:v>2.0153164046755339</c:v>
                </c:pt>
                <c:pt idx="181" formatCode="_(* #,##0.00_);_(* \(#,##0.00\);_(* &quot;-&quot;??_);_(@_)">
                  <c:v>1.3435442697836895</c:v>
                </c:pt>
                <c:pt idx="182" formatCode="_(* #,##0.00_);_(* \(#,##0.00\);_(* &quot;-&quot;??_);_(@_)">
                  <c:v>2.0153164046755339</c:v>
                </c:pt>
                <c:pt idx="183" formatCode="_(* #,##0.00_);_(* \(#,##0.00\);_(* &quot;-&quot;??_);_(@_)">
                  <c:v>3.3588606744592235</c:v>
                </c:pt>
                <c:pt idx="184" formatCode="_(* #,##0.00_);_(* \(#,##0.00\);_(* &quot;-&quot;??_);_(@_)">
                  <c:v>3.3588606744592235</c:v>
                </c:pt>
                <c:pt idx="185" formatCode="_(* #,##0.00_);_(* \(#,##0.00\);_(* &quot;-&quot;??_);_(@_)">
                  <c:v>5.3741770791347578</c:v>
                </c:pt>
                <c:pt idx="186" formatCode="_(* #,##0.00_);_(* \(#,##0.00\);_(* &quot;-&quot;??_);_(@_)">
                  <c:v>6.045949214026602</c:v>
                </c:pt>
                <c:pt idx="187" formatCode="_(* #,##0.00_);_(* \(#,##0.00\);_(* &quot;-&quot;??_);_(@_)">
                  <c:v>8.0612656187021354</c:v>
                </c:pt>
                <c:pt idx="188" formatCode="_(* #,##0.00_);_(* \(#,##0.00\);_(* &quot;-&quot;??_);_(@_)">
                  <c:v>8.0612656187021354</c:v>
                </c:pt>
                <c:pt idx="189" formatCode="_(* #,##0.00_);_(* \(#,##0.00\);_(* &quot;-&quot;??_);_(@_)">
                  <c:v>9.4048098884858256</c:v>
                </c:pt>
                <c:pt idx="190" formatCode="_(* #,##0.00_);_(* \(#,##0.00\);_(* &quot;-&quot;??_);_(@_)">
                  <c:v>8.0612656187021354</c:v>
                </c:pt>
                <c:pt idx="191" formatCode="_(* #,##0.00_);_(* \(#,##0.00\);_(* &quot;-&quot;??_);_(@_)">
                  <c:v>8.7330377535939814</c:v>
                </c:pt>
                <c:pt idx="192" formatCode="_(* #,##0.00_);_(* \(#,##0.00\);_(* &quot;-&quot;??_);_(@_)">
                  <c:v>7.3894934838102913</c:v>
                </c:pt>
                <c:pt idx="193" formatCode="_(* #,##0.00_);_(* \(#,##0.00\);_(* &quot;-&quot;??_);_(@_)">
                  <c:v>11.42012629316136</c:v>
                </c:pt>
                <c:pt idx="194" formatCode="_(* #,##0.00_);_(* \(#,##0.00\);_(* &quot;-&quot;??_);_(@_)">
                  <c:v>10.07658202337767</c:v>
                </c:pt>
                <c:pt idx="195" formatCode="_(* #,##0.00_);_(* \(#,##0.00\);_(* &quot;-&quot;??_);_(@_)">
                  <c:v>11.42012629316136</c:v>
                </c:pt>
                <c:pt idx="196" formatCode="_(* #,##0.00_);_(* \(#,##0.00\);_(* &quot;-&quot;??_);_(@_)">
                  <c:v>11.42012629316136</c:v>
                </c:pt>
                <c:pt idx="197" formatCode="_(* #,##0.00_);_(* \(#,##0.00\);_(* &quot;-&quot;??_);_(@_)">
                  <c:v>13.435442697836894</c:v>
                </c:pt>
                <c:pt idx="198" formatCode="_(* #,##0.00_);_(* \(#,##0.00\);_(* &quot;-&quot;??_);_(@_)">
                  <c:v>15.450759102512428</c:v>
                </c:pt>
                <c:pt idx="199" formatCode="_(* #,##0.00_);_(* \(#,##0.00\);_(* &quot;-&quot;??_);_(@_)">
                  <c:v>15.450759102512428</c:v>
                </c:pt>
                <c:pt idx="200" formatCode="_(* #,##0.00_);_(* \(#,##0.00\);_(* &quot;-&quot;??_);_(@_)">
                  <c:v>13.435442697836894</c:v>
                </c:pt>
                <c:pt idx="201" formatCode="_(* #,##0.00_);_(* \(#,##0.00\);_(* &quot;-&quot;??_);_(@_)">
                  <c:v>17.466075507187963</c:v>
                </c:pt>
                <c:pt idx="202" formatCode="_(* #,##0.00_);_(* \(#,##0.00\);_(* &quot;-&quot;??_);_(@_)">
                  <c:v>18.137847642079805</c:v>
                </c:pt>
                <c:pt idx="203" formatCode="_(* #,##0.00_);_(* \(#,##0.00\);_(* &quot;-&quot;??_);_(@_)">
                  <c:v>22.168480451430874</c:v>
                </c:pt>
                <c:pt idx="204" formatCode="_(* #,##0.00_);_(* \(#,##0.00\);_(* &quot;-&quot;??_);_(@_)">
                  <c:v>25.527341125890096</c:v>
                </c:pt>
                <c:pt idx="205" formatCode="_(* #,##0.00_);_(* \(#,##0.00\);_(* &quot;-&quot;??_);_(@_)">
                  <c:v>24.855568990998254</c:v>
                </c:pt>
                <c:pt idx="206" formatCode="_(* #,##0.00_);_(* \(#,##0.00\);_(* &quot;-&quot;??_);_(@_)">
                  <c:v>28.886201800349323</c:v>
                </c:pt>
                <c:pt idx="207" formatCode="_(* #,##0.00_);_(* \(#,##0.00\);_(* &quot;-&quot;??_);_(@_)">
                  <c:v>34.26037887948408</c:v>
                </c:pt>
                <c:pt idx="208" formatCode="_(* #,##0.00_);_(* \(#,##0.00\);_(* &quot;-&quot;??_);_(@_)">
                  <c:v>32.916834609700388</c:v>
                </c:pt>
                <c:pt idx="209" formatCode="_(* #,##0.00_);_(* \(#,##0.00\);_(* &quot;-&quot;??_);_(@_)">
                  <c:v>39.634555958618833</c:v>
                </c:pt>
                <c:pt idx="210" formatCode="_(* #,##0.00_);_(* \(#,##0.00\);_(* &quot;-&quot;??_);_(@_)">
                  <c:v>36.947467419051456</c:v>
                </c:pt>
                <c:pt idx="211" formatCode="_(* #,##0.00_);_(* \(#,##0.00\);_(* &quot;-&quot;??_);_(@_)">
                  <c:v>35.603923149267771</c:v>
                </c:pt>
                <c:pt idx="212" formatCode="_(* #,##0.00_);_(* \(#,##0.00\);_(* &quot;-&quot;??_);_(@_)">
                  <c:v>36.947467419051456</c:v>
                </c:pt>
                <c:pt idx="213" formatCode="_(* #,##0.00_);_(* \(#,##0.00\);_(* &quot;-&quot;??_);_(@_)">
                  <c:v>33.588606744592234</c:v>
                </c:pt>
                <c:pt idx="214" formatCode="_(* #,##0.00_);_(* \(#,##0.00\);_(* &quot;-&quot;??_);_(@_)">
                  <c:v>35.603923149267771</c:v>
                </c:pt>
                <c:pt idx="215" formatCode="_(* #,##0.00_);_(* \(#,##0.00\);_(* &quot;-&quot;??_);_(@_)">
                  <c:v>36.947467419051456</c:v>
                </c:pt>
                <c:pt idx="216" formatCode="_(* #,##0.00_);_(* \(#,##0.00\);_(* &quot;-&quot;??_);_(@_)">
                  <c:v>36.947467419051456</c:v>
                </c:pt>
                <c:pt idx="217" formatCode="_(* #,##0.00_);_(* \(#,##0.00\);_(* &quot;-&quot;??_);_(@_)">
                  <c:v>51.054682251780193</c:v>
                </c:pt>
                <c:pt idx="218" formatCode="_(* #,##0.00_);_(* \(#,##0.00\);_(* &quot;-&quot;??_);_(@_)">
                  <c:v>71.207846298535543</c:v>
                </c:pt>
                <c:pt idx="219" formatCode="_(* #,##0.00_);_(* \(#,##0.00\);_(* &quot;-&quot;??_);_(@_)">
                  <c:v>73.894934838102913</c:v>
                </c:pt>
                <c:pt idx="220" formatCode="_(* #,##0.00_);_(* \(#,##0.00\);_(* &quot;-&quot;??_);_(@_)">
                  <c:v>88.002149670831656</c:v>
                </c:pt>
                <c:pt idx="221" formatCode="_(* #,##0.00_);_(* \(#,##0.00\);_(* &quot;-&quot;??_);_(@_)">
                  <c:v>88.002149670831656</c:v>
                </c:pt>
                <c:pt idx="222" formatCode="_(* #,##0.00_);_(* \(#,##0.00\);_(* &quot;-&quot;??_);_(@_)">
                  <c:v>102.78113663845224</c:v>
                </c:pt>
                <c:pt idx="223" formatCode="_(* #,##0.00_);_(* \(#,##0.00\);_(* &quot;-&quot;??_);_(@_)">
                  <c:v>113.52949079672175</c:v>
                </c:pt>
                <c:pt idx="224" formatCode="_(* #,##0.00_);_(* \(#,##0.00\);_(* &quot;-&quot;??_);_(@_)">
                  <c:v>102.78113663845224</c:v>
                </c:pt>
                <c:pt idx="225" formatCode="_(* #,##0.00_);_(* \(#,##0.00\);_(* &quot;-&quot;??_);_(@_)">
                  <c:v>82.627972591696903</c:v>
                </c:pt>
                <c:pt idx="226" formatCode="_(* #,##0.00_);_(* \(#,##0.00\);_(* &quot;-&quot;??_);_(@_)">
                  <c:v>84.643288996372434</c:v>
                </c:pt>
                <c:pt idx="227" formatCode="_(* #,##0.00_);_(* \(#,##0.00\);_(* &quot;-&quot;??_);_(@_)">
                  <c:v>79.269111917237666</c:v>
                </c:pt>
                <c:pt idx="228" formatCode="_(* #,##0.00_);_(* \(#,##0.00\);_(* &quot;-&quot;??_);_(@_)">
                  <c:v>79.940884052129519</c:v>
                </c:pt>
                <c:pt idx="229" formatCode="_(* #,##0.00_);_(* \(#,##0.00\);_(* &quot;-&quot;??_);_(@_)">
                  <c:v>73.223162703211074</c:v>
                </c:pt>
                <c:pt idx="230" formatCode="_(* #,##0.00_);_(* \(#,##0.00\);_(* &quot;-&quot;??_);_(@_)">
                  <c:v>65.161897084508936</c:v>
                </c:pt>
                <c:pt idx="231" formatCode="_(* #,##0.00_);_(* \(#,##0.00\);_(* &quot;-&quot;??_);_(@_)">
                  <c:v>68.520757758968159</c:v>
                </c:pt>
                <c:pt idx="232" formatCode="_(* #,##0.00_);_(* \(#,##0.00\);_(* &quot;-&quot;??_);_(@_)">
                  <c:v>69.864302028751851</c:v>
                </c:pt>
                <c:pt idx="233" formatCode="_(* #,##0.00_);_(* \(#,##0.00\);_(* &quot;-&quot;??_);_(@_)">
                  <c:v>74.566706972994766</c:v>
                </c:pt>
                <c:pt idx="234" formatCode="_(* #,##0.00_);_(* \(#,##0.00\);_(* &quot;-&quot;??_);_(@_)">
                  <c:v>80.612656187021358</c:v>
                </c:pt>
                <c:pt idx="235" formatCode="_(* #,##0.00_);_(* \(#,##0.00\);_(* &quot;-&quot;??_);_(@_)">
                  <c:v>78.597339782345827</c:v>
                </c:pt>
                <c:pt idx="236" formatCode="_(* #,##0.00_);_(* \(#,##0.00\);_(* &quot;-&quot;??_);_(@_)">
                  <c:v>71.879618433427382</c:v>
                </c:pt>
                <c:pt idx="237" formatCode="_(* #,##0.00_);_(* \(#,##0.00\);_(* &quot;-&quot;??_);_(@_)">
                  <c:v>71.879618433427382</c:v>
                </c:pt>
                <c:pt idx="238" formatCode="_(* #,##0.00_);_(* \(#,##0.00\);_(* &quot;-&quot;??_);_(@_)">
                  <c:v>71.879618433427382</c:v>
                </c:pt>
                <c:pt idx="239" formatCode="_(* #,##0.00_);_(* \(#,##0.00\);_(* &quot;-&quot;??_);_(@_)">
                  <c:v>74.566706972994766</c:v>
                </c:pt>
                <c:pt idx="240" formatCode="_(* #,##0.00_);_(* \(#,##0.00\);_(* &quot;-&quot;??_);_(@_)">
                  <c:v>69.192529893859998</c:v>
                </c:pt>
                <c:pt idx="241" formatCode="_(* #,##0.00_);_(* \(#,##0.00\);_(* &quot;-&quot;??_);_(@_)">
                  <c:v>59.11594787048233</c:v>
                </c:pt>
                <c:pt idx="242" formatCode="_(* #,##0.00_);_(* \(#,##0.00\);_(* &quot;-&quot;??_);_(@_)">
                  <c:v>57.100631465806799</c:v>
                </c:pt>
                <c:pt idx="243" formatCode="_(* #,##0.00_);_(* \(#,##0.00\);_(* &quot;-&quot;??_);_(@_)">
                  <c:v>63.818352814725245</c:v>
                </c:pt>
                <c:pt idx="244" formatCode="_(* #,##0.00_);_(* \(#,##0.00\);_(* &quot;-&quot;??_);_(@_)">
                  <c:v>67.84898562407632</c:v>
                </c:pt>
                <c:pt idx="245" formatCode="_(* #,##0.00_);_(* \(#,##0.00\);_(* &quot;-&quot;??_);_(@_)">
                  <c:v>71.879618433427382</c:v>
                </c:pt>
                <c:pt idx="246" formatCode="_(* #,##0.00_);_(* \(#,##0.00\);_(* &quot;-&quot;??_);_(@_)">
                  <c:v>67.84898562407632</c:v>
                </c:pt>
                <c:pt idx="247" formatCode="_(* #,##0.00_);_(* \(#,##0.00\);_(* &quot;-&quot;??_);_(@_)">
                  <c:v>67.84898562407632</c:v>
                </c:pt>
                <c:pt idx="248" formatCode="_(* #,##0.00_);_(* \(#,##0.00\);_(* &quot;-&quot;??_);_(@_)">
                  <c:v>65.161897084508936</c:v>
                </c:pt>
                <c:pt idx="249" formatCode="_(* #,##0.00_);_(* \(#,##0.00\);_(* &quot;-&quot;??_);_(@_)">
                  <c:v>66.505441354292628</c:v>
                </c:pt>
                <c:pt idx="250" formatCode="_(* #,##0.00_);_(* \(#,##0.00\);_(* &quot;-&quot;??_);_(@_)">
                  <c:v>65.833669219400775</c:v>
                </c:pt>
                <c:pt idx="251" formatCode="_(* #,##0.00_);_(* \(#,##0.00\);_(* &quot;-&quot;??_);_(@_)">
                  <c:v>59.11594787048233</c:v>
                </c:pt>
                <c:pt idx="252" formatCode="_(* #,##0.00_);_(* \(#,##0.00\);_(* &quot;-&quot;??_);_(@_)">
                  <c:v>49.711137981996508</c:v>
                </c:pt>
                <c:pt idx="253" formatCode="_(* #,##0.00_);_(* \(#,##0.00\);_(* &quot;-&quot;??_);_(@_)">
                  <c:v>49.711137981996508</c:v>
                </c:pt>
                <c:pt idx="254" formatCode="_(* #,##0.00_);_(* \(#,##0.00\);_(* &quot;-&quot;??_);_(@_)">
                  <c:v>47.69582157732097</c:v>
                </c:pt>
                <c:pt idx="255" formatCode="_(* #,##0.00_);_(* \(#,##0.00\);_(* &quot;-&quot;??_);_(@_)">
                  <c:v>47.69582157732097</c:v>
                </c:pt>
                <c:pt idx="256" formatCode="_(* #,##0.00_);_(* \(#,##0.00\);_(* &quot;-&quot;??_);_(@_)">
                  <c:v>41.649872363294371</c:v>
                </c:pt>
                <c:pt idx="257" formatCode="_(* #,##0.00_);_(* \(#,##0.00\);_(* &quot;-&quot;??_);_(@_)">
                  <c:v>36.27569528415961</c:v>
                </c:pt>
                <c:pt idx="258" formatCode="_(* #,##0.00_);_(* \(#,##0.00\);_(* &quot;-&quot;??_);_(@_)">
                  <c:v>30.901518205024857</c:v>
                </c:pt>
                <c:pt idx="259" formatCode="_(* #,##0.00_);_(* \(#,##0.00\);_(* &quot;-&quot;??_);_(@_)">
                  <c:v>34.26037887948408</c:v>
                </c:pt>
                <c:pt idx="260" formatCode="_(* #,##0.00_);_(* \(#,##0.00\);_(* &quot;-&quot;??_);_(@_)">
                  <c:v>32.916834609700388</c:v>
                </c:pt>
                <c:pt idx="261" formatCode="_(* #,##0.00_);_(* \(#,##0.00\);_(* &quot;-&quot;??_);_(@_)">
                  <c:v>30.901518205024857</c:v>
                </c:pt>
                <c:pt idx="262" formatCode="_(* #,##0.00_);_(* \(#,##0.00\);_(* &quot;-&quot;??_);_(@_)">
                  <c:v>27.542657530565631</c:v>
                </c:pt>
                <c:pt idx="263" formatCode="_(* #,##0.00_);_(* \(#,##0.00\);_(* &quot;-&quot;??_);_(@_)">
                  <c:v>30.901518205024857</c:v>
                </c:pt>
                <c:pt idx="264" formatCode="_(* #,##0.00_);_(* \(#,##0.00\);_(* &quot;-&quot;??_);_(@_)">
                  <c:v>28.214429665457477</c:v>
                </c:pt>
                <c:pt idx="265" formatCode="_(* #,##0.00_);_(* \(#,##0.00\);_(* &quot;-&quot;??_);_(@_)">
                  <c:v>30.229746070133011</c:v>
                </c:pt>
                <c:pt idx="266" formatCode="_(* #,##0.00_);_(* \(#,##0.00\);_(* &quot;-&quot;??_);_(@_)">
                  <c:v>24.855568990998254</c:v>
                </c:pt>
                <c:pt idx="267" formatCode="_(* #,##0.00_);_(* \(#,##0.00\);_(* &quot;-&quot;??_);_(@_)">
                  <c:v>22.84025258632272</c:v>
                </c:pt>
                <c:pt idx="268" formatCode="_(* #,##0.00_);_(* \(#,##0.00\);_(* &quot;-&quot;??_);_(@_)">
                  <c:v>19.481391911863497</c:v>
                </c:pt>
                <c:pt idx="269" formatCode="_(* #,##0.00_);_(* \(#,##0.00\);_(* &quot;-&quot;??_);_(@_)">
                  <c:v>21.496708316539031</c:v>
                </c:pt>
                <c:pt idx="270" formatCode="_(* #,##0.00_);_(* \(#,##0.00\);_(* &quot;-&quot;??_);_(@_)">
                  <c:v>21.496708316539031</c:v>
                </c:pt>
                <c:pt idx="271" formatCode="_(* #,##0.00_);_(* \(#,##0.00\);_(* &quot;-&quot;??_);_(@_)">
                  <c:v>20.824936181647185</c:v>
                </c:pt>
                <c:pt idx="272" formatCode="_(* #,##0.00_);_(* \(#,##0.00\);_(* &quot;-&quot;??_);_(@_)">
                  <c:v>20.153164046755339</c:v>
                </c:pt>
                <c:pt idx="273" formatCode="_(* #,##0.00_);_(* \(#,##0.00\);_(* &quot;-&quot;??_);_(@_)">
                  <c:v>20.824936181647185</c:v>
                </c:pt>
                <c:pt idx="274" formatCode="_(* #,##0.00_);_(* \(#,##0.00\);_(* &quot;-&quot;??_);_(@_)">
                  <c:v>22.84025258632272</c:v>
                </c:pt>
                <c:pt idx="275" formatCode="_(* #,##0.00_);_(* \(#,##0.00\);_(* &quot;-&quot;??_);_(@_)">
                  <c:v>26.199113260781942</c:v>
                </c:pt>
                <c:pt idx="276" formatCode="_(* #,##0.00_);_(* \(#,##0.00\);_(* &quot;-&quot;??_);_(@_)">
                  <c:v>25.527341125890096</c:v>
                </c:pt>
                <c:pt idx="277" formatCode="_(* #,##0.00_);_(* \(#,##0.00\);_(* &quot;-&quot;??_);_(@_)">
                  <c:v>26.199113260781942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5-4DD9-8B0F-F98B1849A506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d_cases_by_hb!$BE$4:$BE$290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1.6062106813010306</c:v>
                </c:pt>
                <c:pt idx="8" formatCode="_(* #,##0.00_);_(* \(#,##0.00\);_(* &quot;-&quot;??_);_(@_)">
                  <c:v>1.8739124615178691</c:v>
                </c:pt>
                <c:pt idx="9" formatCode="_(* #,##0.00_);_(* \(#,##0.00\);_(* &quot;-&quot;??_);_(@_)">
                  <c:v>1.8739124615178691</c:v>
                </c:pt>
                <c:pt idx="10" formatCode="_(* #,##0.00_);_(* \(#,##0.00\);_(* &quot;-&quot;??_);_(@_)">
                  <c:v>1.8739124615178691</c:v>
                </c:pt>
                <c:pt idx="11" formatCode="_(* #,##0.00_);_(* \(#,##0.00\);_(* &quot;-&quot;??_);_(@_)">
                  <c:v>2.1416142417347075</c:v>
                </c:pt>
                <c:pt idx="12" formatCode="_(* #,##0.00_);_(* \(#,##0.00\);_(* &quot;-&quot;??_);_(@_)">
                  <c:v>2.4093160219515459</c:v>
                </c:pt>
                <c:pt idx="13" formatCode="_(* #,##0.00_);_(* \(#,##0.00\);_(* &quot;-&quot;??_);_(@_)">
                  <c:v>3.2124213626020612</c:v>
                </c:pt>
                <c:pt idx="14" formatCode="_(* #,##0.00_);_(* \(#,##0.00\);_(* &quot;-&quot;??_);_(@_)">
                  <c:v>1.8739124615178691</c:v>
                </c:pt>
                <c:pt idx="15" formatCode="_(* #,##0.00_);_(* \(#,##0.00\);_(* &quot;-&quot;??_);_(@_)">
                  <c:v>2.4093160219515459</c:v>
                </c:pt>
                <c:pt idx="16" formatCode="_(* #,##0.00_);_(* \(#,##0.00\);_(* &quot;-&quot;??_);_(@_)">
                  <c:v>3.2124213626020612</c:v>
                </c:pt>
                <c:pt idx="17" formatCode="_(* #,##0.00_);_(* \(#,##0.00\);_(* &quot;-&quot;??_);_(@_)">
                  <c:v>4.8186320439030919</c:v>
                </c:pt>
                <c:pt idx="18" formatCode="_(* #,##0.00_);_(* \(#,##0.00\);_(* &quot;-&quot;??_);_(@_)">
                  <c:v>5.6217373845536072</c:v>
                </c:pt>
                <c:pt idx="19" formatCode="_(* #,##0.00_);_(* \(#,##0.00\);_(* &quot;-&quot;??_);_(@_)">
                  <c:v>8.2987551867219924</c:v>
                </c:pt>
                <c:pt idx="20" formatCode="_(* #,##0.00_);_(* \(#,##0.00\);_(* &quot;-&quot;??_);_(@_)">
                  <c:v>7.7633516262883147</c:v>
                </c:pt>
                <c:pt idx="21" formatCode="_(* #,##0.00_);_(* \(#,##0.00\);_(* &quot;-&quot;??_);_(@_)">
                  <c:v>10.172667648239861</c:v>
                </c:pt>
                <c:pt idx="22" formatCode="_(* #,##0.00_);_(* \(#,##0.00\);_(* &quot;-&quot;??_);_(@_)">
                  <c:v>11.243474769107214</c:v>
                </c:pt>
                <c:pt idx="23" formatCode="_(* #,##0.00_);_(* \(#,##0.00\);_(* &quot;-&quot;??_);_(@_)">
                  <c:v>13.652790791058761</c:v>
                </c:pt>
                <c:pt idx="24" formatCode="_(* #,##0.00_);_(* \(#,##0.00\);_(* &quot;-&quot;??_);_(@_)">
                  <c:v>13.652790791058761</c:v>
                </c:pt>
                <c:pt idx="25" formatCode="_(* #,##0.00_);_(* \(#,##0.00\);_(* &quot;-&quot;??_);_(@_)">
                  <c:v>17.936019274528174</c:v>
                </c:pt>
                <c:pt idx="26" formatCode="_(* #,##0.00_);_(* \(#,##0.00\);_(* &quot;-&quot;??_);_(@_)">
                  <c:v>21.148440637130236</c:v>
                </c:pt>
                <c:pt idx="27" formatCode="_(* #,##0.00_);_(* \(#,##0.00\);_(* &quot;-&quot;??_);_(@_)">
                  <c:v>28.376388702984876</c:v>
                </c:pt>
                <c:pt idx="28" formatCode="_(* #,##0.00_);_(* \(#,##0.00\);_(* &quot;-&quot;??_);_(@_)">
                  <c:v>32.659617186454291</c:v>
                </c:pt>
                <c:pt idx="29" formatCode="_(* #,##0.00_);_(* \(#,##0.00\);_(* &quot;-&quot;??_);_(@_)">
                  <c:v>38.013652790791056</c:v>
                </c:pt>
                <c:pt idx="30" formatCode="_(* #,##0.00_);_(* \(#,##0.00\);_(* &quot;-&quot;??_);_(@_)">
                  <c:v>42.029179494043632</c:v>
                </c:pt>
                <c:pt idx="31" formatCode="_(* #,##0.00_);_(* \(#,##0.00\);_(* &quot;-&quot;??_);_(@_)">
                  <c:v>43.635390175344668</c:v>
                </c:pt>
                <c:pt idx="32" formatCode="_(* #,##0.00_);_(* \(#,##0.00\);_(* &quot;-&quot;??_);_(@_)">
                  <c:v>42.56458305447731</c:v>
                </c:pt>
                <c:pt idx="33" formatCode="_(* #,##0.00_);_(* \(#,##0.00\);_(* &quot;-&quot;??_);_(@_)">
                  <c:v>45.241600856645697</c:v>
                </c:pt>
                <c:pt idx="34" formatCode="_(* #,##0.00_);_(* \(#,##0.00\);_(* &quot;-&quot;??_);_(@_)">
                  <c:v>49.792531120331951</c:v>
                </c:pt>
                <c:pt idx="35" formatCode="_(* #,##0.00_);_(* \(#,##0.00\);_(* &quot;-&quot;??_);_(@_)">
                  <c:v>48.989425779681433</c:v>
                </c:pt>
                <c:pt idx="36" formatCode="_(* #,##0.00_);_(* \(#,##0.00\);_(* &quot;-&quot;??_);_(@_)">
                  <c:v>47.918618658814083</c:v>
                </c:pt>
                <c:pt idx="37" formatCode="_(* #,##0.00_);_(* \(#,##0.00\);_(* &quot;-&quot;??_);_(@_)">
                  <c:v>41.7614777138268</c:v>
                </c:pt>
                <c:pt idx="38" formatCode="_(* #,##0.00_);_(* \(#,##0.00\);_(* &quot;-&quot;??_);_(@_)">
                  <c:v>42.296881274260471</c:v>
                </c:pt>
                <c:pt idx="39" formatCode="_(* #,##0.00_);_(* \(#,##0.00\);_(* &quot;-&quot;??_);_(@_)">
                  <c:v>45.241600856645697</c:v>
                </c:pt>
                <c:pt idx="40" formatCode="_(* #,##0.00_);_(* \(#,##0.00\);_(* &quot;-&quot;??_);_(@_)">
                  <c:v>42.296881274260471</c:v>
                </c:pt>
                <c:pt idx="41" formatCode="_(* #,##0.00_);_(* \(#,##0.00\);_(* &quot;-&quot;??_);_(@_)">
                  <c:v>41.49377593360996</c:v>
                </c:pt>
                <c:pt idx="42" formatCode="_(* #,##0.00_);_(* \(#,##0.00\);_(* &quot;-&quot;??_);_(@_)">
                  <c:v>42.296881274260471</c:v>
                </c:pt>
                <c:pt idx="43" formatCode="_(* #,##0.00_);_(* \(#,##0.00\);_(* &quot;-&quot;??_);_(@_)">
                  <c:v>40.958372373176282</c:v>
                </c:pt>
                <c:pt idx="44" formatCode="_(* #,##0.00_);_(* \(#,##0.00\);_(* &quot;-&quot;??_);_(@_)">
                  <c:v>42.56458305447731</c:v>
                </c:pt>
                <c:pt idx="45" formatCode="_(* #,##0.00_);_(* \(#,##0.00\);_(* &quot;-&quot;??_);_(@_)">
                  <c:v>43.903091955561507</c:v>
                </c:pt>
                <c:pt idx="46" formatCode="_(* #,##0.00_);_(* \(#,##0.00\);_(* &quot;-&quot;??_);_(@_)">
                  <c:v>45.241600856645697</c:v>
                </c:pt>
                <c:pt idx="47" formatCode="_(* #,##0.00_);_(* \(#,##0.00\);_(* &quot;-&quot;??_);_(@_)">
                  <c:v>46.312407977513054</c:v>
                </c:pt>
                <c:pt idx="48" formatCode="_(* #,##0.00_);_(* \(#,##0.00\);_(* &quot;-&quot;??_);_(@_)">
                  <c:v>39.887565252308924</c:v>
                </c:pt>
                <c:pt idx="49" formatCode="_(* #,##0.00_);_(* \(#,##0.00\);_(* &quot;-&quot;??_);_(@_)">
                  <c:v>37.210547450140545</c:v>
                </c:pt>
                <c:pt idx="50" formatCode="_(* #,##0.00_);_(* \(#,##0.00\);_(* &quot;-&quot;??_);_(@_)">
                  <c:v>37.478249230357385</c:v>
                </c:pt>
                <c:pt idx="51" formatCode="_(* #,##0.00_);_(* \(#,##0.00\);_(* &quot;-&quot;??_);_(@_)">
                  <c:v>37.210547450140545</c:v>
                </c:pt>
                <c:pt idx="52" formatCode="_(* #,##0.00_);_(* \(#,##0.00\);_(* &quot;-&quot;??_);_(@_)">
                  <c:v>35.068933208405838</c:v>
                </c:pt>
                <c:pt idx="53" formatCode="_(* #,##0.00_);_(* \(#,##0.00\);_(* &quot;-&quot;??_);_(@_)">
                  <c:v>31.856511845803773</c:v>
                </c:pt>
                <c:pt idx="54" formatCode="_(* #,##0.00_);_(* \(#,##0.00\);_(* &quot;-&quot;??_);_(@_)">
                  <c:v>31.588810065586937</c:v>
                </c:pt>
                <c:pt idx="55" formatCode="_(* #,##0.00_);_(* \(#,##0.00\);_(* &quot;-&quot;??_);_(@_)">
                  <c:v>30.250301164502744</c:v>
                </c:pt>
                <c:pt idx="56" formatCode="_(* #,##0.00_);_(* \(#,##0.00\);_(* &quot;-&quot;??_);_(@_)">
                  <c:v>30.785704724936419</c:v>
                </c:pt>
                <c:pt idx="57" formatCode="_(* #,##0.00_);_(* \(#,##0.00\);_(* &quot;-&quot;??_);_(@_)">
                  <c:v>27.840985142551197</c:v>
                </c:pt>
                <c:pt idx="58" formatCode="_(* #,##0.00_);_(* \(#,##0.00\);_(* &quot;-&quot;??_);_(@_)">
                  <c:v>25.967072681033329</c:v>
                </c:pt>
                <c:pt idx="59" formatCode="_(* #,##0.00_);_(* \(#,##0.00\);_(* &quot;-&quot;??_);_(@_)">
                  <c:v>24.628563779949136</c:v>
                </c:pt>
                <c:pt idx="60" formatCode="_(* #,##0.00_);_(* \(#,##0.00\);_(* &quot;-&quot;??_);_(@_)">
                  <c:v>21.416142417347075</c:v>
                </c:pt>
                <c:pt idx="61" formatCode="_(* #,##0.00_);_(* \(#,##0.00\);_(* &quot;-&quot;??_);_(@_)">
                  <c:v>17.13291393387766</c:v>
                </c:pt>
                <c:pt idx="62" formatCode="_(* #,##0.00_);_(* \(#,##0.00\);_(* &quot;-&quot;??_);_(@_)">
                  <c:v>14.455896131709276</c:v>
                </c:pt>
                <c:pt idx="63" formatCode="_(* #,##0.00_);_(* \(#,##0.00\);_(* &quot;-&quot;??_);_(@_)">
                  <c:v>11.243474769107214</c:v>
                </c:pt>
                <c:pt idx="64" formatCode="_(* #,##0.00_);_(* \(#,##0.00\);_(* &quot;-&quot;??_);_(@_)">
                  <c:v>9.3695623075893462</c:v>
                </c:pt>
                <c:pt idx="65" formatCode="_(* #,##0.00_);_(* \(#,##0.00\);_(* &quot;-&quot;??_);_(@_)">
                  <c:v>9.3695623075893462</c:v>
                </c:pt>
                <c:pt idx="66" formatCode="_(* #,##0.00_);_(* \(#,##0.00\);_(* &quot;-&quot;??_);_(@_)">
                  <c:v>7.7633516262883147</c:v>
                </c:pt>
                <c:pt idx="67" formatCode="_(* #,##0.00_);_(* \(#,##0.00\);_(* &quot;-&quot;??_);_(@_)">
                  <c:v>6.4248427252041225</c:v>
                </c:pt>
                <c:pt idx="68" formatCode="_(* #,##0.00_);_(* \(#,##0.00\);_(* &quot;-&quot;??_);_(@_)">
                  <c:v>5.8894391647704456</c:v>
                </c:pt>
                <c:pt idx="69" formatCode="_(* #,##0.00_);_(* \(#,##0.00\);_(* &quot;-&quot;??_);_(@_)">
                  <c:v>5.3540356043367687</c:v>
                </c:pt>
                <c:pt idx="70" formatCode="_(* #,##0.00_);_(* \(#,##0.00\);_(* &quot;-&quot;??_);_(@_)">
                  <c:v>3.7478249230357381</c:v>
                </c:pt>
                <c:pt idx="71" formatCode="_(* #,##0.00_);_(* \(#,##0.00\);_(* &quot;-&quot;??_);_(@_)">
                  <c:v>3.4801231428188997</c:v>
                </c:pt>
                <c:pt idx="72" formatCode="_(* #,##0.00_);_(* \(#,##0.00\);_(* &quot;-&quot;??_);_(@_)">
                  <c:v>2.9447195823852228</c:v>
                </c:pt>
                <c:pt idx="73" formatCode="_(* #,##0.00_);_(* \(#,##0.00\);_(* &quot;-&quot;??_);_(@_)">
                  <c:v>3.2124213626020612</c:v>
                </c:pt>
                <c:pt idx="74" formatCode="_(* #,##0.00_);_(* \(#,##0.00\);_(* &quot;-&quot;??_);_(@_)">
                  <c:v>2.6770178021683844</c:v>
                </c:pt>
                <c:pt idx="75" formatCode="_(* #,##0.00_);_(* \(#,##0.00\);_(* &quot;-&quot;??_);_(@_)">
                  <c:v>0.80310534065051531</c:v>
                </c:pt>
                <c:pt idx="76" formatCode="_(* #,##0.00_);_(* \(#,##0.00\);_(* &quot;-&quot;??_);_(@_)">
                  <c:v>0.53540356043367687</c:v>
                </c:pt>
                <c:pt idx="77" formatCode="_(* #,##0.00_);_(* \(#,##0.00\);_(* &quot;-&quot;??_);_(@_)">
                  <c:v>0.53540356043367687</c:v>
                </c:pt>
                <c:pt idx="78" formatCode="_(* #,##0.00_);_(* \(#,##0.00\);_(* &quot;-&quot;??_);_(@_)">
                  <c:v>0.53540356043367687</c:v>
                </c:pt>
                <c:pt idx="79" formatCode="_(* #,##0.00_);_(* \(#,##0.00\);_(* &quot;-&quot;??_);_(@_)">
                  <c:v>0.80310534065051531</c:v>
                </c:pt>
                <c:pt idx="80" formatCode="_(* #,##0.00_);_(* \(#,##0.00\);_(* &quot;-&quot;??_);_(@_)">
                  <c:v>0.80310534065051531</c:v>
                </c:pt>
                <c:pt idx="81" formatCode="_(* #,##0.00_);_(* \(#,##0.00\);_(* &quot;-&quot;??_);_(@_)">
                  <c:v>1.0708071208673537</c:v>
                </c:pt>
                <c:pt idx="82" formatCode="_(* #,##0.00_);_(* \(#,##0.00\);_(* &quot;-&quot;??_);_(@_)">
                  <c:v>1.0708071208673537</c:v>
                </c:pt>
                <c:pt idx="83" formatCode="_(* #,##0.00_);_(* \(#,##0.00\);_(* &quot;-&quot;??_);_(@_)">
                  <c:v>1.3385089010841922</c:v>
                </c:pt>
                <c:pt idx="84" formatCode="_(* #,##0.00_);_(* \(#,##0.00\);_(* &quot;-&quot;??_);_(@_)">
                  <c:v>2.1416142417347075</c:v>
                </c:pt>
                <c:pt idx="85" formatCode="_(* #,##0.00_);_(* \(#,##0.00\);_(* &quot;-&quot;??_);_(@_)">
                  <c:v>2.4093160219515459</c:v>
                </c:pt>
                <c:pt idx="86" formatCode="_(* #,##0.00_);_(* \(#,##0.00\);_(* &quot;-&quot;??_);_(@_)">
                  <c:v>2.4093160219515459</c:v>
                </c:pt>
                <c:pt idx="87" formatCode="_(* #,##0.00_);_(* \(#,##0.00\);_(* &quot;-&quot;??_);_(@_)">
                  <c:v>11.511176549324054</c:v>
                </c:pt>
                <c:pt idx="88" formatCode="_(* #,##0.00_);_(* \(#,##0.00\);_(* &quot;-&quot;??_);_(@_)">
                  <c:v>12.314281889974568</c:v>
                </c:pt>
                <c:pt idx="89" formatCode="_(* #,##0.00_);_(* \(#,##0.00\);_(* &quot;-&quot;??_);_(@_)">
                  <c:v>12.581983670191407</c:v>
                </c:pt>
                <c:pt idx="90" formatCode="_(* #,##0.00_);_(* \(#,##0.00\);_(* &quot;-&quot;??_);_(@_)">
                  <c:v>12.314281889974568</c:v>
                </c:pt>
                <c:pt idx="91" formatCode="_(* #,##0.00_);_(* \(#,##0.00\);_(* &quot;-&quot;??_);_(@_)">
                  <c:v>12.046580109757731</c:v>
                </c:pt>
                <c:pt idx="92" formatCode="_(* #,##0.00_);_(* \(#,##0.00\);_(* &quot;-&quot;??_);_(@_)">
                  <c:v>11.778878329540891</c:v>
                </c:pt>
                <c:pt idx="93" formatCode="_(* #,##0.00_);_(* \(#,##0.00\);_(* &quot;-&quot;??_);_(@_)">
                  <c:v>11.511176549324054</c:v>
                </c:pt>
                <c:pt idx="94" formatCode="_(* #,##0.00_);_(* \(#,##0.00\);_(* &quot;-&quot;??_);_(@_)">
                  <c:v>2.1416142417347075</c:v>
                </c:pt>
                <c:pt idx="95" formatCode="_(* #,##0.00_);_(* \(#,##0.00\);_(* &quot;-&quot;??_);_(@_)">
                  <c:v>1.0708071208673537</c:v>
                </c:pt>
                <c:pt idx="96" formatCode="_(* #,##0.00_);_(* \(#,##0.00\);_(* &quot;-&quot;??_);_(@_)">
                  <c:v>1.3385089010841922</c:v>
                </c:pt>
                <c:pt idx="97" formatCode="_(* #,##0.00_);_(* \(#,##0.00\);_(* &quot;-&quot;??_);_(@_)">
                  <c:v>1.6062106813010306</c:v>
                </c:pt>
                <c:pt idx="98" formatCode="_(* #,##0.00_);_(* \(#,##0.00\);_(* &quot;-&quot;??_);_(@_)">
                  <c:v>1.3385089010841922</c:v>
                </c:pt>
                <c:pt idx="99" formatCode="_(* #,##0.00_);_(* \(#,##0.00\);_(* &quot;-&quot;??_);_(@_)">
                  <c:v>1.6062106813010306</c:v>
                </c:pt>
                <c:pt idx="100" formatCode="_(* #,##0.00_);_(* \(#,##0.00\);_(* &quot;-&quot;??_);_(@_)">
                  <c:v>1.6062106813010306</c:v>
                </c:pt>
                <c:pt idx="101" formatCode="_(* #,##0.00_);_(* \(#,##0.00\);_(* &quot;-&quot;??_);_(@_)">
                  <c:v>1.6062106813010306</c:v>
                </c:pt>
                <c:pt idx="102" formatCode="_(* #,##0.00_);_(* \(#,##0.00\);_(* &quot;-&quot;??_);_(@_)">
                  <c:v>1.8739124615178691</c:v>
                </c:pt>
                <c:pt idx="103" formatCode="_(* #,##0.00_);_(* \(#,##0.00\);_(* &quot;-&quot;??_);_(@_)">
                  <c:v>1.3385089010841922</c:v>
                </c:pt>
                <c:pt idx="104" formatCode="_(* #,##0.00_);_(* \(#,##0.00\);_(* &quot;-&quot;??_);_(@_)">
                  <c:v>1.0708071208673537</c:v>
                </c:pt>
                <c:pt idx="105" formatCode="_(* #,##0.00_);_(* \(#,##0.00\);_(* &quot;-&quot;??_);_(@_)">
                  <c:v>0.80310534065051531</c:v>
                </c:pt>
                <c:pt idx="106" formatCode="_(* #,##0.00_);_(* \(#,##0.00\);_(* &quot;-&quot;??_);_(@_)">
                  <c:v>0.53540356043367687</c:v>
                </c:pt>
                <c:pt idx="107" formatCode="_(* #,##0.00_);_(* \(#,##0.00\);_(* &quot;-&quot;??_);_(@_)">
                  <c:v>0.53540356043367687</c:v>
                </c:pt>
                <c:pt idx="108" formatCode="_(* #,##0.00_);_(* \(#,##0.00\);_(* &quot;-&quot;??_);_(@_)">
                  <c:v>0.53540356043367687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0.53540356043367687</c:v>
                </c:pt>
                <c:pt idx="111" formatCode="_(* #,##0.00_);_(* \(#,##0.00\);_(* &quot;-&quot;??_);_(@_)">
                  <c:v>0.26770178021683844</c:v>
                </c:pt>
                <c:pt idx="112" formatCode="_(* #,##0.00_);_(* \(#,##0.00\);_(* &quot;-&quot;??_);_(@_)">
                  <c:v>0.53540356043367687</c:v>
                </c:pt>
                <c:pt idx="113" formatCode="_(* #,##0.00_);_(* \(#,##0.00\);_(* &quot;-&quot;??_);_(@_)">
                  <c:v>0.53540356043367687</c:v>
                </c:pt>
                <c:pt idx="114" formatCode="_(* #,##0.00_);_(* \(#,##0.00\);_(* &quot;-&quot;??_);_(@_)">
                  <c:v>0.53540356043367687</c:v>
                </c:pt>
                <c:pt idx="115" formatCode="_(* #,##0.00_);_(* \(#,##0.00\);_(* &quot;-&quot;??_);_(@_)">
                  <c:v>0.53540356043367687</c:v>
                </c:pt>
                <c:pt idx="116" formatCode="_(* #,##0.00_);_(* \(#,##0.00\);_(* &quot;-&quot;??_);_(@_)">
                  <c:v>0.53540356043367687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0.80310534065051531</c:v>
                </c:pt>
                <c:pt idx="119" formatCode="_(* #,##0.00_);_(* \(#,##0.00\);_(* &quot;-&quot;??_);_(@_)">
                  <c:v>0.53540356043367687</c:v>
                </c:pt>
                <c:pt idx="120" formatCode="_(* #,##0.00_);_(* \(#,##0.00\);_(* &quot;-&quot;??_);_(@_)">
                  <c:v>0.53540356043367687</c:v>
                </c:pt>
                <c:pt idx="121" formatCode="_(* #,##0.00_);_(* \(#,##0.00\);_(* &quot;-&quot;??_);_(@_)">
                  <c:v>0.53540356043367687</c:v>
                </c:pt>
                <c:pt idx="122" formatCode="_(* #,##0.00_);_(* \(#,##0.00\);_(* &quot;-&quot;??_);_(@_)">
                  <c:v>0.53540356043367687</c:v>
                </c:pt>
                <c:pt idx="123" formatCode="_(* #,##0.00_);_(* \(#,##0.00\);_(* &quot;-&quot;??_);_(@_)">
                  <c:v>0.53540356043367687</c:v>
                </c:pt>
                <c:pt idx="124" formatCode="_(* #,##0.00_);_(* \(#,##0.00\);_(* &quot;-&quot;??_);_(@_)">
                  <c:v>0.53540356043367687</c:v>
                </c:pt>
                <c:pt idx="125" formatCode="_(* #,##0.00_);_(* \(#,##0.00\);_(* &quot;-&quot;??_);_(@_)">
                  <c:v>0.26770178021683844</c:v>
                </c:pt>
                <c:pt idx="126" formatCode="_(* #,##0.00_);_(* \(#,##0.00\);_(* &quot;-&quot;??_);_(@_)">
                  <c:v>0.26770178021683844</c:v>
                </c:pt>
                <c:pt idx="127" formatCode="_(* #,##0.00_);_(* \(#,##0.00\);_(* &quot;-&quot;??_);_(@_)">
                  <c:v>0.26770178021683844</c:v>
                </c:pt>
                <c:pt idx="128" formatCode="_(* #,##0.00_);_(* \(#,##0.00\);_(* &quot;-&quot;??_);_(@_)">
                  <c:v>0.26770178021683844</c:v>
                </c:pt>
                <c:pt idx="129" formatCode="_(* #,##0.00_);_(* \(#,##0.00\);_(* &quot;-&quot;??_);_(@_)">
                  <c:v>0.26770178021683844</c:v>
                </c:pt>
                <c:pt idx="130" formatCode="_(* #,##0.00_);_(* \(#,##0.00\);_(* &quot;-&quot;??_);_(@_)">
                  <c:v>0.26770178021683844</c:v>
                </c:pt>
                <c:pt idx="131" formatCode="_(* #,##0.00_);_(* \(#,##0.00\);_(* &quot;-&quot;??_);_(@_)">
                  <c:v>0.26770178021683844</c:v>
                </c:pt>
                <c:pt idx="132" formatCode="_(* #,##0.00_);_(* \(#,##0.00\);_(* &quot;-&quot;??_);_(@_)">
                  <c:v>1.0708071208673537</c:v>
                </c:pt>
                <c:pt idx="133" formatCode="_(* #,##0.00_);_(* \(#,##0.00\);_(* &quot;-&quot;??_);_(@_)">
                  <c:v>1.0708071208673537</c:v>
                </c:pt>
                <c:pt idx="134" formatCode="_(* #,##0.00_);_(* \(#,##0.00\);_(* &quot;-&quot;??_);_(@_)">
                  <c:v>0.80310534065051531</c:v>
                </c:pt>
                <c:pt idx="135" formatCode="_(* #,##0.00_);_(* \(#,##0.00\);_(* &quot;-&quot;??_);_(@_)">
                  <c:v>0.80310534065051531</c:v>
                </c:pt>
                <c:pt idx="136" formatCode="_(* #,##0.00_);_(* \(#,##0.00\);_(* &quot;-&quot;??_);_(@_)">
                  <c:v>1.0708071208673537</c:v>
                </c:pt>
                <c:pt idx="137" formatCode="_(* #,##0.00_);_(* \(#,##0.00\);_(* &quot;-&quot;??_);_(@_)">
                  <c:v>1.3385089010841922</c:v>
                </c:pt>
                <c:pt idx="138" formatCode="_(* #,##0.00_);_(* \(#,##0.00\);_(* &quot;-&quot;??_);_(@_)">
                  <c:v>1.6062106813010306</c:v>
                </c:pt>
                <c:pt idx="139" formatCode="_(* #,##0.00_);_(* \(#,##0.00\);_(* &quot;-&quot;??_);_(@_)">
                  <c:v>0.53540356043367687</c:v>
                </c:pt>
                <c:pt idx="140" formatCode="_(* #,##0.00_);_(* \(#,##0.00\);_(* &quot;-&quot;??_);_(@_)">
                  <c:v>0.80310534065051531</c:v>
                </c:pt>
                <c:pt idx="141" formatCode="_(* #,##0.00_);_(* \(#,##0.00\);_(* &quot;-&quot;??_);_(@_)">
                  <c:v>1.0708071208673537</c:v>
                </c:pt>
                <c:pt idx="142" formatCode="_(* #,##0.00_);_(* \(#,##0.00\);_(* &quot;-&quot;??_);_(@_)">
                  <c:v>1.0708071208673537</c:v>
                </c:pt>
                <c:pt idx="143" formatCode="_(* #,##0.00_);_(* \(#,##0.00\);_(* &quot;-&quot;??_);_(@_)">
                  <c:v>1.0708071208673537</c:v>
                </c:pt>
                <c:pt idx="144" formatCode="_(* #,##0.00_);_(* \(#,##0.00\);_(* &quot;-&quot;??_);_(@_)">
                  <c:v>0.80310534065051531</c:v>
                </c:pt>
                <c:pt idx="145" formatCode="_(* #,##0.00_);_(* \(#,##0.00\);_(* &quot;-&quot;??_);_(@_)">
                  <c:v>1.0708071208673537</c:v>
                </c:pt>
                <c:pt idx="146" formatCode="_(* #,##0.00_);_(* \(#,##0.00\);_(* &quot;-&quot;??_);_(@_)">
                  <c:v>1.8739124615178691</c:v>
                </c:pt>
                <c:pt idx="147" formatCode="_(* #,##0.00_);_(* \(#,##0.00\);_(* &quot;-&quot;??_);_(@_)">
                  <c:v>1.6062106813010306</c:v>
                </c:pt>
                <c:pt idx="148" formatCode="_(* #,##0.00_);_(* \(#,##0.00\);_(* &quot;-&quot;??_);_(@_)">
                  <c:v>1.8739124615178691</c:v>
                </c:pt>
                <c:pt idx="149" formatCode="_(* #,##0.00_);_(* \(#,##0.00\);_(* &quot;-&quot;??_);_(@_)">
                  <c:v>1.8739124615178691</c:v>
                </c:pt>
                <c:pt idx="150" formatCode="_(* #,##0.00_);_(* \(#,##0.00\);_(* &quot;-&quot;??_);_(@_)">
                  <c:v>1.6062106813010306</c:v>
                </c:pt>
                <c:pt idx="151" formatCode="_(* #,##0.00_);_(* \(#,##0.00\);_(* &quot;-&quot;??_);_(@_)">
                  <c:v>1.8739124615178691</c:v>
                </c:pt>
                <c:pt idx="152" formatCode="_(* #,##0.00_);_(* \(#,##0.00\);_(* &quot;-&quot;??_);_(@_)">
                  <c:v>1.3385089010841922</c:v>
                </c:pt>
                <c:pt idx="153" formatCode="_(* #,##0.00_);_(* \(#,##0.00\);_(* &quot;-&quot;??_);_(@_)">
                  <c:v>1.6062106813010306</c:v>
                </c:pt>
                <c:pt idx="154" formatCode="_(* #,##0.00_);_(* \(#,##0.00\);_(* &quot;-&quot;??_);_(@_)">
                  <c:v>1.8739124615178691</c:v>
                </c:pt>
                <c:pt idx="155" formatCode="_(* #,##0.00_);_(* \(#,##0.00\);_(* &quot;-&quot;??_);_(@_)">
                  <c:v>1.6062106813010306</c:v>
                </c:pt>
                <c:pt idx="156" formatCode="_(* #,##0.00_);_(* \(#,##0.00\);_(* &quot;-&quot;??_);_(@_)">
                  <c:v>1.8739124615178691</c:v>
                </c:pt>
                <c:pt idx="157" formatCode="_(* #,##0.00_);_(* \(#,##0.00\);_(* &quot;-&quot;??_);_(@_)">
                  <c:v>2.6770178021683844</c:v>
                </c:pt>
                <c:pt idx="158" formatCode="_(* #,##0.00_);_(* \(#,##0.00\);_(* &quot;-&quot;??_);_(@_)">
                  <c:v>2.4093160219515459</c:v>
                </c:pt>
                <c:pt idx="159" formatCode="_(* #,##0.00_);_(* \(#,##0.00\);_(* &quot;-&quot;??_);_(@_)">
                  <c:v>2.9447195823852228</c:v>
                </c:pt>
                <c:pt idx="160" formatCode="_(* #,##0.00_);_(* \(#,##0.00\);_(* &quot;-&quot;??_);_(@_)">
                  <c:v>3.2124213626020612</c:v>
                </c:pt>
                <c:pt idx="161" formatCode="_(* #,##0.00_);_(* \(#,##0.00\);_(* &quot;-&quot;??_);_(@_)">
                  <c:v>2.9447195823852228</c:v>
                </c:pt>
                <c:pt idx="162" formatCode="_(* #,##0.00_);_(* \(#,##0.00\);_(* &quot;-&quot;??_);_(@_)">
                  <c:v>2.9447195823852228</c:v>
                </c:pt>
                <c:pt idx="163" formatCode="_(* #,##0.00_);_(* \(#,##0.00\);_(* &quot;-&quot;??_);_(@_)">
                  <c:v>3.2124213626020612</c:v>
                </c:pt>
                <c:pt idx="164" formatCode="_(* #,##0.00_);_(* \(#,##0.00\);_(* &quot;-&quot;??_);_(@_)">
                  <c:v>2.6770178021683844</c:v>
                </c:pt>
                <c:pt idx="165" formatCode="_(* #,##0.00_);_(* \(#,##0.00\);_(* &quot;-&quot;??_);_(@_)">
                  <c:v>3.2124213626020612</c:v>
                </c:pt>
                <c:pt idx="166" formatCode="_(* #,##0.00_);_(* \(#,##0.00\);_(* &quot;-&quot;??_);_(@_)">
                  <c:v>2.6770178021683844</c:v>
                </c:pt>
                <c:pt idx="167" formatCode="_(* #,##0.00_);_(* \(#,##0.00\);_(* &quot;-&quot;??_);_(@_)">
                  <c:v>1.6062106813010306</c:v>
                </c:pt>
                <c:pt idx="168" formatCode="_(* #,##0.00_);_(* \(#,##0.00\);_(* &quot;-&quot;??_);_(@_)">
                  <c:v>2.1416142417347075</c:v>
                </c:pt>
                <c:pt idx="169" formatCode="_(* #,##0.00_);_(* \(#,##0.00\);_(* &quot;-&quot;??_);_(@_)">
                  <c:v>3.4801231428188997</c:v>
                </c:pt>
                <c:pt idx="170" formatCode="_(* #,##0.00_);_(* \(#,##0.00\);_(* &quot;-&quot;??_);_(@_)">
                  <c:v>3.2124213626020612</c:v>
                </c:pt>
                <c:pt idx="171" formatCode="_(* #,##0.00_);_(* \(#,##0.00\);_(* &quot;-&quot;??_);_(@_)">
                  <c:v>2.9447195823852228</c:v>
                </c:pt>
                <c:pt idx="172" formatCode="_(* #,##0.00_);_(* \(#,##0.00\);_(* &quot;-&quot;??_);_(@_)">
                  <c:v>2.6770178021683844</c:v>
                </c:pt>
                <c:pt idx="173" formatCode="_(* #,##0.00_);_(* \(#,##0.00\);_(* &quot;-&quot;??_);_(@_)">
                  <c:v>2.9447195823852228</c:v>
                </c:pt>
                <c:pt idx="174" formatCode="_(* #,##0.00_);_(* \(#,##0.00\);_(* &quot;-&quot;??_);_(@_)">
                  <c:v>3.2124213626020612</c:v>
                </c:pt>
                <c:pt idx="175" formatCode="_(* #,##0.00_);_(* \(#,##0.00\);_(* &quot;-&quot;??_);_(@_)">
                  <c:v>3.4801231428188997</c:v>
                </c:pt>
                <c:pt idx="176" formatCode="_(* #,##0.00_);_(* \(#,##0.00\);_(* &quot;-&quot;??_);_(@_)">
                  <c:v>3.2124213626020612</c:v>
                </c:pt>
                <c:pt idx="177" formatCode="_(* #,##0.00_);_(* \(#,##0.00\);_(* &quot;-&quot;??_);_(@_)">
                  <c:v>4.0155267032525765</c:v>
                </c:pt>
                <c:pt idx="178" formatCode="_(* #,##0.00_);_(* \(#,##0.00\);_(* &quot;-&quot;??_);_(@_)">
                  <c:v>5.0863338241199303</c:v>
                </c:pt>
                <c:pt idx="179" formatCode="_(* #,##0.00_);_(* \(#,##0.00\);_(* &quot;-&quot;??_);_(@_)">
                  <c:v>5.6217373845536072</c:v>
                </c:pt>
                <c:pt idx="180" formatCode="_(* #,##0.00_);_(* \(#,##0.00\);_(* &quot;-&quot;??_);_(@_)">
                  <c:v>5.3540356043367687</c:v>
                </c:pt>
                <c:pt idx="181" formatCode="_(* #,##0.00_);_(* \(#,##0.00\);_(* &quot;-&quot;??_);_(@_)">
                  <c:v>6.4248427252041225</c:v>
                </c:pt>
                <c:pt idx="182" formatCode="_(* #,##0.00_);_(* \(#,##0.00\);_(* &quot;-&quot;??_);_(@_)">
                  <c:v>5.6217373845536072</c:v>
                </c:pt>
                <c:pt idx="183" formatCode="_(* #,##0.00_);_(* \(#,##0.00\);_(* &quot;-&quot;??_);_(@_)">
                  <c:v>6.6925445054209609</c:v>
                </c:pt>
                <c:pt idx="184" formatCode="_(* #,##0.00_);_(* \(#,##0.00\);_(* &quot;-&quot;??_);_(@_)">
                  <c:v>6.157140944987284</c:v>
                </c:pt>
                <c:pt idx="185" formatCode="_(* #,##0.00_);_(* \(#,##0.00\);_(* &quot;-&quot;??_);_(@_)">
                  <c:v>5.6217373845536072</c:v>
                </c:pt>
                <c:pt idx="186" formatCode="_(* #,##0.00_);_(* \(#,##0.00\);_(* &quot;-&quot;??_);_(@_)">
                  <c:v>6.6925445054209609</c:v>
                </c:pt>
                <c:pt idx="187" formatCode="_(* #,##0.00_);_(* \(#,##0.00\);_(* &quot;-&quot;??_);_(@_)">
                  <c:v>8.0310534065051531</c:v>
                </c:pt>
                <c:pt idx="188" formatCode="_(* #,##0.00_);_(* \(#,##0.00\);_(* &quot;-&quot;??_);_(@_)">
                  <c:v>7.2279480658546378</c:v>
                </c:pt>
                <c:pt idx="189" formatCode="_(* #,##0.00_);_(* \(#,##0.00\);_(* &quot;-&quot;??_);_(@_)">
                  <c:v>8.56645696693883</c:v>
                </c:pt>
                <c:pt idx="190" formatCode="_(* #,##0.00_);_(* \(#,##0.00\);_(* &quot;-&quot;??_);_(@_)">
                  <c:v>7.4956498460714762</c:v>
                </c:pt>
                <c:pt idx="191" formatCode="_(* #,##0.00_);_(* \(#,##0.00\);_(* &quot;-&quot;??_);_(@_)">
                  <c:v>7.4956498460714762</c:v>
                </c:pt>
                <c:pt idx="192" formatCode="_(* #,##0.00_);_(* \(#,##0.00\);_(* &quot;-&quot;??_);_(@_)">
                  <c:v>8.2987551867219924</c:v>
                </c:pt>
                <c:pt idx="193" formatCode="_(* #,##0.00_);_(* \(#,##0.00\);_(* &quot;-&quot;??_);_(@_)">
                  <c:v>7.2279480658546378</c:v>
                </c:pt>
                <c:pt idx="194" formatCode="_(* #,##0.00_);_(* \(#,##0.00\);_(* &quot;-&quot;??_);_(@_)">
                  <c:v>8.8341587471556693</c:v>
                </c:pt>
                <c:pt idx="195" formatCode="_(* #,##0.00_);_(* \(#,##0.00\);_(* &quot;-&quot;??_);_(@_)">
                  <c:v>9.904965868023023</c:v>
                </c:pt>
                <c:pt idx="196" formatCode="_(* #,##0.00_);_(* \(#,##0.00\);_(* &quot;-&quot;??_);_(@_)">
                  <c:v>14.188194351492438</c:v>
                </c:pt>
                <c:pt idx="197" formatCode="_(* #,##0.00_);_(* \(#,##0.00\);_(* &quot;-&quot;??_);_(@_)">
                  <c:v>19.274528175612367</c:v>
                </c:pt>
                <c:pt idx="198" formatCode="_(* #,##0.00_);_(* \(#,##0.00\);_(* &quot;-&quot;??_);_(@_)">
                  <c:v>22.486949538214429</c:v>
                </c:pt>
                <c:pt idx="199" formatCode="_(* #,##0.00_);_(* \(#,##0.00\);_(* &quot;-&quot;??_);_(@_)">
                  <c:v>24.896265560165975</c:v>
                </c:pt>
                <c:pt idx="200" formatCode="_(* #,##0.00_);_(* \(#,##0.00\);_(* &quot;-&quot;??_);_(@_)">
                  <c:v>30.250301164502744</c:v>
                </c:pt>
                <c:pt idx="201" formatCode="_(* #,##0.00_);_(* \(#,##0.00\);_(* &quot;-&quot;??_);_(@_)">
                  <c:v>31.856511845803773</c:v>
                </c:pt>
                <c:pt idx="202" formatCode="_(* #,##0.00_);_(* \(#,##0.00\);_(* &quot;-&quot;??_);_(@_)">
                  <c:v>34.801231428188999</c:v>
                </c:pt>
                <c:pt idx="203" formatCode="_(* #,##0.00_);_(* \(#,##0.00\);_(* &quot;-&quot;??_);_(@_)">
                  <c:v>41.49377593360996</c:v>
                </c:pt>
                <c:pt idx="204" formatCode="_(* #,##0.00_);_(* \(#,##0.00\);_(* &quot;-&quot;??_);_(@_)">
                  <c:v>36.675143889706867</c:v>
                </c:pt>
                <c:pt idx="205" formatCode="_(* #,##0.00_);_(* \(#,##0.00\);_(* &quot;-&quot;??_);_(@_)">
                  <c:v>36.139740329273188</c:v>
                </c:pt>
                <c:pt idx="206" formatCode="_(* #,##0.00_);_(* \(#,##0.00\);_(* &quot;-&quot;??_);_(@_)">
                  <c:v>42.029179494043632</c:v>
                </c:pt>
                <c:pt idx="207" formatCode="_(* #,##0.00_);_(* \(#,##0.00\);_(* &quot;-&quot;??_);_(@_)">
                  <c:v>44.438495515995179</c:v>
                </c:pt>
                <c:pt idx="208" formatCode="_(* #,##0.00_);_(* \(#,##0.00\);_(* &quot;-&quot;??_);_(@_)">
                  <c:v>47.115513318163565</c:v>
                </c:pt>
                <c:pt idx="209" formatCode="_(* #,##0.00_);_(* \(#,##0.00\);_(* &quot;-&quot;??_);_(@_)">
                  <c:v>48.454022219247761</c:v>
                </c:pt>
                <c:pt idx="210" formatCode="_(* #,##0.00_);_(* \(#,##0.00\);_(* &quot;-&quot;??_);_(@_)">
                  <c:v>42.296881274260471</c:v>
                </c:pt>
                <c:pt idx="211" formatCode="_(* #,##0.00_);_(* \(#,##0.00\);_(* &quot;-&quot;??_);_(@_)">
                  <c:v>47.918618658814083</c:v>
                </c:pt>
                <c:pt idx="212" formatCode="_(* #,##0.00_);_(* \(#,##0.00\);_(* &quot;-&quot;??_);_(@_)">
                  <c:v>50.595636460982469</c:v>
                </c:pt>
                <c:pt idx="213" formatCode="_(* #,##0.00_);_(* \(#,##0.00\);_(* &quot;-&quot;??_);_(@_)">
                  <c:v>46.580109757729886</c:v>
                </c:pt>
                <c:pt idx="214" formatCode="_(* #,##0.00_);_(* \(#,##0.00\);_(* &quot;-&quot;??_);_(@_)">
                  <c:v>49.257127559898272</c:v>
                </c:pt>
                <c:pt idx="215" formatCode="_(* #,##0.00_);_(* \(#,##0.00\);_(* &quot;-&quot;??_);_(@_)">
                  <c:v>47.918618658814083</c:v>
                </c:pt>
                <c:pt idx="216" formatCode="_(* #,##0.00_);_(* \(#,##0.00\);_(* &quot;-&quot;??_);_(@_)">
                  <c:v>48.989425779681433</c:v>
                </c:pt>
                <c:pt idx="217" formatCode="_(* #,##0.00_);_(* \(#,##0.00\);_(* &quot;-&quot;??_);_(@_)">
                  <c:v>53.004952482934009</c:v>
                </c:pt>
                <c:pt idx="218" formatCode="_(* #,##0.00_);_(* \(#,##0.00\);_(* &quot;-&quot;??_);_(@_)">
                  <c:v>54.611163164235045</c:v>
                </c:pt>
                <c:pt idx="219" formatCode="_(* #,##0.00_);_(* \(#,##0.00\);_(* &quot;-&quot;??_);_(@_)">
                  <c:v>53.808057823584527</c:v>
                </c:pt>
                <c:pt idx="220" formatCode="_(* #,##0.00_);_(* \(#,##0.00\);_(* &quot;-&quot;??_);_(@_)">
                  <c:v>59.429795208138131</c:v>
                </c:pt>
                <c:pt idx="221" formatCode="_(* #,##0.00_);_(* \(#,##0.00\);_(* &quot;-&quot;??_);_(@_)">
                  <c:v>61.036005889439167</c:v>
                </c:pt>
                <c:pt idx="222" formatCode="_(* #,##0.00_);_(* \(#,##0.00\);_(* &quot;-&quot;??_);_(@_)">
                  <c:v>63.713023691607546</c:v>
                </c:pt>
                <c:pt idx="223" formatCode="_(* #,##0.00_);_(* \(#,##0.00\);_(* &quot;-&quot;??_);_(@_)">
                  <c:v>63.713023691607546</c:v>
                </c:pt>
                <c:pt idx="224" formatCode="_(* #,##0.00_);_(* \(#,##0.00\);_(* &quot;-&quot;??_);_(@_)">
                  <c:v>60.768304109222328</c:v>
                </c:pt>
                <c:pt idx="225" formatCode="_(* #,##0.00_);_(* \(#,##0.00\);_(* &quot;-&quot;??_);_(@_)">
                  <c:v>53.004952482934009</c:v>
                </c:pt>
                <c:pt idx="226" formatCode="_(* #,##0.00_);_(* \(#,##0.00\);_(* &quot;-&quot;??_);_(@_)">
                  <c:v>54.611163164235045</c:v>
                </c:pt>
                <c:pt idx="227" formatCode="_(* #,##0.00_);_(* \(#,##0.00\);_(* &quot;-&quot;??_);_(@_)">
                  <c:v>55.681970285102395</c:v>
                </c:pt>
                <c:pt idx="228" formatCode="_(* #,##0.00_);_(* \(#,##0.00\);_(* &quot;-&quot;??_);_(@_)">
                  <c:v>52.469548922500337</c:v>
                </c:pt>
                <c:pt idx="229" formatCode="_(* #,##0.00_);_(* \(#,##0.00\);_(* &quot;-&quot;??_);_(@_)">
                  <c:v>61.571409449872839</c:v>
                </c:pt>
                <c:pt idx="230" formatCode="_(* #,##0.00_);_(* \(#,##0.00\);_(* &quot;-&quot;??_);_(@_)">
                  <c:v>67.193146834426443</c:v>
                </c:pt>
                <c:pt idx="231" formatCode="_(* #,##0.00_);_(* \(#,##0.00\);_(* &quot;-&quot;??_);_(@_)">
                  <c:v>75.491902021148434</c:v>
                </c:pt>
                <c:pt idx="232" formatCode="_(* #,##0.00_);_(* \(#,##0.00\);_(* &quot;-&quot;??_);_(@_)">
                  <c:v>92.089412394592429</c:v>
                </c:pt>
                <c:pt idx="233" formatCode="_(* #,##0.00_);_(* \(#,##0.00\);_(* &quot;-&quot;??_);_(@_)">
                  <c:v>96.372640878061844</c:v>
                </c:pt>
                <c:pt idx="234" formatCode="_(* #,##0.00_);_(* \(#,##0.00\);_(* &quot;-&quot;??_);_(@_)">
                  <c:v>94.23102663632713</c:v>
                </c:pt>
                <c:pt idx="235" formatCode="_(* #,##0.00_);_(* \(#,##0.00\);_(* &quot;-&quot;??_);_(@_)">
                  <c:v>94.23102663632713</c:v>
                </c:pt>
                <c:pt idx="236" formatCode="_(* #,##0.00_);_(* \(#,##0.00\);_(* &quot;-&quot;??_);_(@_)">
                  <c:v>91.018605273725072</c:v>
                </c:pt>
                <c:pt idx="237" formatCode="_(* #,##0.00_);_(* \(#,##0.00\);_(* &quot;-&quot;??_);_(@_)">
                  <c:v>88.609289251773518</c:v>
                </c:pt>
                <c:pt idx="238" formatCode="_(* #,##0.00_);_(* \(#,##0.00\);_(* &quot;-&quot;??_);_(@_)">
                  <c:v>86.467675010038818</c:v>
                </c:pt>
                <c:pt idx="239" formatCode="_(* #,##0.00_);_(* \(#,##0.00\);_(* &quot;-&quot;??_);_(@_)">
                  <c:v>78.972025163967345</c:v>
                </c:pt>
                <c:pt idx="240" formatCode="_(* #,##0.00_);_(* \(#,##0.00\);_(* &quot;-&quot;??_);_(@_)">
                  <c:v>78.168919823316827</c:v>
                </c:pt>
                <c:pt idx="241" formatCode="_(* #,##0.00_);_(* \(#,##0.00\);_(* &quot;-&quot;??_);_(@_)">
                  <c:v>79.239726944184184</c:v>
                </c:pt>
                <c:pt idx="242" formatCode="_(* #,##0.00_);_(* \(#,##0.00\);_(* &quot;-&quot;??_);_(@_)">
                  <c:v>91.82171061437559</c:v>
                </c:pt>
                <c:pt idx="243" formatCode="_(* #,##0.00_);_(* \(#,##0.00\);_(* &quot;-&quot;??_);_(@_)">
                  <c:v>95.837237317628166</c:v>
                </c:pt>
                <c:pt idx="244" formatCode="_(* #,##0.00_);_(* \(#,##0.00\);_(* &quot;-&quot;??_);_(@_)">
                  <c:v>97.978851559362866</c:v>
                </c:pt>
                <c:pt idx="245" formatCode="_(* #,##0.00_);_(* \(#,##0.00\);_(* &quot;-&quot;??_);_(@_)">
                  <c:v>104.67139606478383</c:v>
                </c:pt>
                <c:pt idx="246" formatCode="_(* #,##0.00_);_(* \(#,##0.00\);_(* &quot;-&quot;??_);_(@_)">
                  <c:v>111.09623878998795</c:v>
                </c:pt>
                <c:pt idx="247" formatCode="_(* #,##0.00_);_(* \(#,##0.00\);_(* &quot;-&quot;??_);_(@_)">
                  <c:v>114.30866015259001</c:v>
                </c:pt>
                <c:pt idx="248" formatCode="_(* #,##0.00_);_(* \(#,##0.00\);_(* &quot;-&quot;??_);_(@_)">
                  <c:v>111.89934413063847</c:v>
                </c:pt>
                <c:pt idx="249" formatCode="_(* #,##0.00_);_(* \(#,##0.00\);_(* &quot;-&quot;??_);_(@_)">
                  <c:v>108.15151920760273</c:v>
                </c:pt>
                <c:pt idx="250" formatCode="_(* #,##0.00_);_(* \(#,##0.00\);_(* &quot;-&quot;??_);_(@_)">
                  <c:v>110.02543166912059</c:v>
                </c:pt>
                <c:pt idx="251" formatCode="_(* #,##0.00_);_(* \(#,##0.00\);_(* &quot;-&quot;??_);_(@_)">
                  <c:v>137.06331147102128</c:v>
                </c:pt>
                <c:pt idx="252" formatCode="_(* #,##0.00_);_(* \(#,##0.00\);_(* &quot;-&quot;??_);_(@_)">
                  <c:v>138.93722393253915</c:v>
                </c:pt>
                <c:pt idx="253" formatCode="_(* #,##0.00_);_(* \(#,##0.00\);_(* &quot;-&quot;??_);_(@_)">
                  <c:v>140.81113639405703</c:v>
                </c:pt>
                <c:pt idx="254" formatCode="_(* #,##0.00_);_(* \(#,##0.00\);_(* &quot;-&quot;??_);_(@_)">
                  <c:v>138.66952215232232</c:v>
                </c:pt>
                <c:pt idx="255" formatCode="_(* #,##0.00_);_(* \(#,##0.00\);_(* &quot;-&quot;??_);_(@_)">
                  <c:v>146.43287377861063</c:v>
                </c:pt>
                <c:pt idx="256" formatCode="_(* #,##0.00_);_(* \(#,##0.00\);_(* &quot;-&quot;??_);_(@_)">
                  <c:v>150.44840048186322</c:v>
                </c:pt>
                <c:pt idx="257" formatCode="_(* #,##0.00_);_(* \(#,##0.00\);_(* &quot;-&quot;??_);_(@_)">
                  <c:v>147.50368089947798</c:v>
                </c:pt>
                <c:pt idx="258" formatCode="_(* #,##0.00_);_(* \(#,##0.00\);_(* &quot;-&quot;??_);_(@_)">
                  <c:v>123.9459242403962</c:v>
                </c:pt>
                <c:pt idx="259" formatCode="_(* #,##0.00_);_(* \(#,##0.00\);_(* &quot;-&quot;??_);_(@_)">
                  <c:v>115.91487083389104</c:v>
                </c:pt>
                <c:pt idx="260" formatCode="_(* #,##0.00_);_(* \(#,##0.00\);_(* &quot;-&quot;??_);_(@_)">
                  <c:v>109.49002810868693</c:v>
                </c:pt>
                <c:pt idx="261" formatCode="_(* #,##0.00_);_(* \(#,##0.00\);_(* &quot;-&quot;??_);_(@_)">
                  <c:v>114.30866015259001</c:v>
                </c:pt>
                <c:pt idx="262" formatCode="_(* #,##0.00_);_(* \(#,##0.00\);_(* &quot;-&quot;??_);_(@_)">
                  <c:v>110.56083522955427</c:v>
                </c:pt>
                <c:pt idx="263" formatCode="_(* #,##0.00_);_(* \(#,##0.00\);_(* &quot;-&quot;??_);_(@_)">
                  <c:v>98.781956900013384</c:v>
                </c:pt>
                <c:pt idx="264" formatCode="_(* #,##0.00_);_(* \(#,##0.00\);_(* &quot;-&quot;??_);_(@_)">
                  <c:v>101.99437826261544</c:v>
                </c:pt>
                <c:pt idx="265" formatCode="_(* #,##0.00_);_(* \(#,##0.00\);_(* &quot;-&quot;??_);_(@_)">
                  <c:v>101.99437826261544</c:v>
                </c:pt>
                <c:pt idx="266" formatCode="_(* #,##0.00_);_(* \(#,##0.00\);_(* &quot;-&quot;??_);_(@_)">
                  <c:v>103.86829072413332</c:v>
                </c:pt>
                <c:pt idx="267" formatCode="_(* #,##0.00_);_(* \(#,##0.00\);_(* &quot;-&quot;??_);_(@_)">
                  <c:v>104.67139606478383</c:v>
                </c:pt>
                <c:pt idx="268" formatCode="_(* #,##0.00_);_(* \(#,##0.00\);_(* &quot;-&quot;??_);_(@_)">
                  <c:v>96.104939097845005</c:v>
                </c:pt>
                <c:pt idx="269" formatCode="_(* #,##0.00_);_(* \(#,##0.00\);_(* &quot;-&quot;??_);_(@_)">
                  <c:v>99.317360460447063</c:v>
                </c:pt>
                <c:pt idx="270" formatCode="_(* #,##0.00_);_(* \(#,##0.00\);_(* &quot;-&quot;??_);_(@_)">
                  <c:v>107.08071208673537</c:v>
                </c:pt>
                <c:pt idx="271" formatCode="_(* #,##0.00_);_(* \(#,##0.00\);_(* &quot;-&quot;??_);_(@_)">
                  <c:v>102.52978182304912</c:v>
                </c:pt>
                <c:pt idx="272" formatCode="_(* #,##0.00_);_(* \(#,##0.00\);_(* &quot;-&quot;??_);_(@_)">
                  <c:v>103.33288716369964</c:v>
                </c:pt>
                <c:pt idx="273" formatCode="_(* #,##0.00_);_(* \(#,##0.00\);_(* &quot;-&quot;??_);_(@_)">
                  <c:v>101.45897470218176</c:v>
                </c:pt>
                <c:pt idx="274" formatCode="_(* #,##0.00_);_(* \(#,##0.00\);_(* &quot;-&quot;??_);_(@_)">
                  <c:v>104.93909784500067</c:v>
                </c:pt>
                <c:pt idx="275" formatCode="_(* #,##0.00_);_(* \(#,##0.00\);_(* &quot;-&quot;??_);_(@_)">
                  <c:v>111.36394057020479</c:v>
                </c:pt>
                <c:pt idx="276" formatCode="_(* #,##0.00_);_(* \(#,##0.00\);_(* &quot;-&quot;??_);_(@_)">
                  <c:v>107.34841386695221</c:v>
                </c:pt>
                <c:pt idx="277" formatCode="_(* #,##0.00_);_(* \(#,##0.00\);_(* &quot;-&quot;??_);_(@_)">
                  <c:v>105.74220318565118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C5-4DD9-8B0F-F98B1849A506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d_cases_by_hb!$BF$4:$BF$290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1.9566918862509783</c:v>
                </c:pt>
                <c:pt idx="7" formatCode="_(* #,##0.00_);_(* \(#,##0.00\);_(* &quot;-&quot;??_);_(@_)">
                  <c:v>1.9566918862509783</c:v>
                </c:pt>
                <c:pt idx="8" formatCode="_(* #,##0.00_);_(* \(#,##0.00\);_(* &quot;-&quot;??_);_(@_)">
                  <c:v>3.2611531437516308</c:v>
                </c:pt>
                <c:pt idx="9" formatCode="_(* #,##0.00_);_(* \(#,##0.00\);_(* &quot;-&quot;??_);_(@_)">
                  <c:v>3.2611531437516308</c:v>
                </c:pt>
                <c:pt idx="10" formatCode="_(* #,##0.00_);_(* \(#,##0.00\);_(* &quot;-&quot;??_);_(@_)">
                  <c:v>3.9133837725019567</c:v>
                </c:pt>
                <c:pt idx="11" formatCode="_(* #,##0.00_);_(* \(#,##0.00\);_(* &quot;-&quot;??_);_(@_)">
                  <c:v>4.891729715627446</c:v>
                </c:pt>
                <c:pt idx="12" formatCode="_(* #,##0.00_);_(* \(#,##0.00\);_(* &quot;-&quot;??_);_(@_)">
                  <c:v>3.5872684581267937</c:v>
                </c:pt>
                <c:pt idx="13" formatCode="_(* #,##0.00_);_(* \(#,##0.00\);_(* &quot;-&quot;??_);_(@_)">
                  <c:v>5.5439603443777719</c:v>
                </c:pt>
                <c:pt idx="14" formatCode="_(* #,##0.00_);_(* \(#,##0.00\);_(* &quot;-&quot;??_);_(@_)">
                  <c:v>6.8484216018784245</c:v>
                </c:pt>
                <c:pt idx="15" formatCode="_(* #,##0.00_);_(* \(#,##0.00\);_(* &quot;-&quot;??_);_(@_)">
                  <c:v>6.5223062875032616</c:v>
                </c:pt>
                <c:pt idx="16" formatCode="_(* #,##0.00_);_(* \(#,##0.00\);_(* &quot;-&quot;??_);_(@_)">
                  <c:v>9.7834594312548919</c:v>
                </c:pt>
                <c:pt idx="17" formatCode="_(* #,##0.00_);_(* \(#,##0.00\);_(* &quot;-&quot;??_);_(@_)">
                  <c:v>10.109574745630054</c:v>
                </c:pt>
                <c:pt idx="18" formatCode="_(* #,##0.00_);_(* \(#,##0.00\);_(* &quot;-&quot;??_);_(@_)">
                  <c:v>14.349073832507175</c:v>
                </c:pt>
                <c:pt idx="19" formatCode="_(* #,##0.00_);_(* \(#,##0.00\);_(* &quot;-&quot;??_);_(@_)">
                  <c:v>18.914688233759456</c:v>
                </c:pt>
                <c:pt idx="20" formatCode="_(* #,##0.00_);_(* \(#,##0.00\);_(* &quot;-&quot;??_);_(@_)">
                  <c:v>18.914688233759456</c:v>
                </c:pt>
                <c:pt idx="21" formatCode="_(* #,##0.00_);_(* \(#,##0.00\);_(* &quot;-&quot;??_);_(@_)">
                  <c:v>21.849726063135925</c:v>
                </c:pt>
                <c:pt idx="22" formatCode="_(* #,##0.00_);_(* \(#,##0.00\);_(* &quot;-&quot;??_);_(@_)">
                  <c:v>20.871380120010436</c:v>
                </c:pt>
                <c:pt idx="23" formatCode="_(* #,##0.00_);_(* \(#,##0.00\);_(* &quot;-&quot;??_);_(@_)">
                  <c:v>20.545264805635274</c:v>
                </c:pt>
                <c:pt idx="24" formatCode="_(* #,##0.00_);_(* \(#,##0.00\);_(* &quot;-&quot;??_);_(@_)">
                  <c:v>28.69814766501435</c:v>
                </c:pt>
                <c:pt idx="25" formatCode="_(* #,##0.00_);_(* \(#,##0.00\);_(* &quot;-&quot;??_);_(@_)">
                  <c:v>28.372032350639184</c:v>
                </c:pt>
                <c:pt idx="26" formatCode="_(* #,##0.00_);_(* \(#,##0.00\);_(* &quot;-&quot;??_);_(@_)">
                  <c:v>31.633185494390816</c:v>
                </c:pt>
                <c:pt idx="27" formatCode="_(* #,##0.00_);_(* \(#,##0.00\);_(* &quot;-&quot;??_);_(@_)">
                  <c:v>35.220453952517609</c:v>
                </c:pt>
                <c:pt idx="28" formatCode="_(* #,##0.00_);_(* \(#,##0.00\);_(* &quot;-&quot;??_);_(@_)">
                  <c:v>37.177145838768588</c:v>
                </c:pt>
                <c:pt idx="29" formatCode="_(* #,##0.00_);_(* \(#,##0.00\);_(* &quot;-&quot;??_);_(@_)">
                  <c:v>43.047221497521527</c:v>
                </c:pt>
                <c:pt idx="30" formatCode="_(* #,##0.00_);_(* \(#,##0.00\);_(* &quot;-&quot;??_);_(@_)">
                  <c:v>41.742760240020871</c:v>
                </c:pt>
                <c:pt idx="31" formatCode="_(* #,##0.00_);_(* \(#,##0.00\);_(* &quot;-&quot;??_);_(@_)">
                  <c:v>36.524915210018264</c:v>
                </c:pt>
                <c:pt idx="32" formatCode="_(* #,##0.00_);_(* \(#,##0.00\);_(* &quot;-&quot;??_);_(@_)">
                  <c:v>36.851030524393423</c:v>
                </c:pt>
                <c:pt idx="33" formatCode="_(* #,##0.00_);_(* \(#,##0.00\);_(* &quot;-&quot;??_);_(@_)">
                  <c:v>35.220453952517609</c:v>
                </c:pt>
                <c:pt idx="34" formatCode="_(* #,##0.00_);_(* \(#,##0.00\);_(* &quot;-&quot;??_);_(@_)">
                  <c:v>36.851030524393423</c:v>
                </c:pt>
                <c:pt idx="35" formatCode="_(* #,##0.00_);_(* \(#,##0.00\);_(* &quot;-&quot;??_);_(@_)">
                  <c:v>37.829376467518912</c:v>
                </c:pt>
                <c:pt idx="36" formatCode="_(* #,##0.00_);_(* \(#,##0.00\);_(* &quot;-&quot;??_);_(@_)">
                  <c:v>36.198799895643099</c:v>
                </c:pt>
                <c:pt idx="37" formatCode="_(* #,##0.00_);_(* \(#,##0.00\);_(* &quot;-&quot;??_);_(@_)">
                  <c:v>39.459953039394733</c:v>
                </c:pt>
                <c:pt idx="38" formatCode="_(* #,##0.00_);_(* \(#,##0.00\);_(* &quot;-&quot;??_);_(@_)">
                  <c:v>40.438298982520216</c:v>
                </c:pt>
                <c:pt idx="39" formatCode="_(* #,##0.00_);_(* \(#,##0.00\);_(* &quot;-&quot;??_);_(@_)">
                  <c:v>39.459953039394733</c:v>
                </c:pt>
                <c:pt idx="40" formatCode="_(* #,##0.00_);_(* \(#,##0.00\);_(* &quot;-&quot;??_);_(@_)">
                  <c:v>39.133837725019568</c:v>
                </c:pt>
                <c:pt idx="41" formatCode="_(* #,##0.00_);_(* \(#,##0.00\);_(* &quot;-&quot;??_);_(@_)">
                  <c:v>42.068875554396037</c:v>
                </c:pt>
                <c:pt idx="42" formatCode="_(* #,##0.00_);_(* \(#,##0.00\);_(* &quot;-&quot;??_);_(@_)">
                  <c:v>41.416644925645706</c:v>
                </c:pt>
                <c:pt idx="43" formatCode="_(* #,##0.00_);_(* \(#,##0.00\);_(* &quot;-&quot;??_);_(@_)">
                  <c:v>56.091834072528044</c:v>
                </c:pt>
                <c:pt idx="44" formatCode="_(* #,##0.00_);_(* \(#,##0.00\);_(* &quot;-&quot;??_);_(@_)">
                  <c:v>61.961909731280983</c:v>
                </c:pt>
                <c:pt idx="45" formatCode="_(* #,##0.00_);_(* \(#,##0.00\);_(* &quot;-&quot;??_);_(@_)">
                  <c:v>63.592486303156797</c:v>
                </c:pt>
                <c:pt idx="46" formatCode="_(* #,##0.00_);_(* \(#,##0.00\);_(* &quot;-&quot;??_);_(@_)">
                  <c:v>61.635794416905817</c:v>
                </c:pt>
                <c:pt idx="47" formatCode="_(* #,##0.00_);_(* \(#,##0.00\);_(* &quot;-&quot;??_);_(@_)">
                  <c:v>66.527524132533259</c:v>
                </c:pt>
                <c:pt idx="48" formatCode="_(* #,##0.00_);_(* \(#,##0.00\);_(* &quot;-&quot;??_);_(@_)">
                  <c:v>57.070180015653534</c:v>
                </c:pt>
                <c:pt idx="49" formatCode="_(* #,##0.00_);_(* \(#,##0.00\);_(* &quot;-&quot;??_);_(@_)">
                  <c:v>66.527524132533259</c:v>
                </c:pt>
                <c:pt idx="50" formatCode="_(* #,##0.00_);_(* \(#,##0.00\);_(* &quot;-&quot;??_);_(@_)">
                  <c:v>49.895643099399948</c:v>
                </c:pt>
                <c:pt idx="51" formatCode="_(* #,##0.00_);_(* \(#,##0.00\);_(* &quot;-&quot;??_);_(@_)">
                  <c:v>45.003913383772499</c:v>
                </c:pt>
                <c:pt idx="52" formatCode="_(* #,##0.00_);_(* \(#,##0.00\);_(* &quot;-&quot;??_);_(@_)">
                  <c:v>41.416644925645706</c:v>
                </c:pt>
                <c:pt idx="53" formatCode="_(* #,##0.00_);_(* \(#,##0.00\);_(* &quot;-&quot;??_);_(@_)">
                  <c:v>48.265066527524134</c:v>
                </c:pt>
                <c:pt idx="54" formatCode="_(* #,##0.00_);_(* \(#,##0.00\);_(* &quot;-&quot;??_);_(@_)">
                  <c:v>39.133837725019568</c:v>
                </c:pt>
                <c:pt idx="55" formatCode="_(* #,##0.00_);_(* \(#,##0.00\);_(* &quot;-&quot;??_);_(@_)">
                  <c:v>45.982259326897989</c:v>
                </c:pt>
                <c:pt idx="56" formatCode="_(* #,##0.00_);_(* \(#,##0.00\);_(* &quot;-&quot;??_);_(@_)">
                  <c:v>33.263762066266629</c:v>
                </c:pt>
                <c:pt idx="57" formatCode="_(* #,##0.00_);_(* \(#,##0.00\);_(* &quot;-&quot;??_);_(@_)">
                  <c:v>41.090529611270547</c:v>
                </c:pt>
                <c:pt idx="58" formatCode="_(* #,##0.00_);_(* \(#,##0.00\);_(* &quot;-&quot;??_);_(@_)">
                  <c:v>37.177145838768588</c:v>
                </c:pt>
                <c:pt idx="59" formatCode="_(* #,##0.00_);_(* \(#,##0.00\);_(* &quot;-&quot;??_);_(@_)">
                  <c:v>36.851030524393423</c:v>
                </c:pt>
                <c:pt idx="60" formatCode="_(* #,##0.00_);_(* \(#,##0.00\);_(* &quot;-&quot;??_);_(@_)">
                  <c:v>30.002608922515002</c:v>
                </c:pt>
                <c:pt idx="61" formatCode="_(* #,##0.00_);_(* \(#,##0.00\);_(* &quot;-&quot;??_);_(@_)">
                  <c:v>30.654839551265326</c:v>
                </c:pt>
                <c:pt idx="62" formatCode="_(* #,##0.00_);_(* \(#,##0.00\);_(* &quot;-&quot;??_);_(@_)">
                  <c:v>26.415340464388208</c:v>
                </c:pt>
                <c:pt idx="63" formatCode="_(* #,##0.00_);_(* \(#,##0.00\);_(* &quot;-&quot;??_);_(@_)">
                  <c:v>23.154187320636577</c:v>
                </c:pt>
                <c:pt idx="64" formatCode="_(* #,##0.00_);_(* \(#,##0.00\);_(* &quot;-&quot;??_);_(@_)">
                  <c:v>13.044612575006523</c:v>
                </c:pt>
                <c:pt idx="65" formatCode="_(* #,##0.00_);_(* \(#,##0.00\);_(* &quot;-&quot;??_);_(@_)">
                  <c:v>14.675189146882337</c:v>
                </c:pt>
                <c:pt idx="66" formatCode="_(* #,##0.00_);_(* \(#,##0.00\);_(* &quot;-&quot;??_);_(@_)">
                  <c:v>17.610226976258804</c:v>
                </c:pt>
                <c:pt idx="67" formatCode="_(* #,##0.00_);_(* \(#,##0.00\);_(* &quot;-&quot;??_);_(@_)">
                  <c:v>16.305765718758153</c:v>
                </c:pt>
                <c:pt idx="68" formatCode="_(* #,##0.00_);_(* \(#,##0.00\);_(* &quot;-&quot;??_);_(@_)">
                  <c:v>14.675189146882337</c:v>
                </c:pt>
                <c:pt idx="69" formatCode="_(* #,##0.00_);_(* \(#,##0.00\);_(* &quot;-&quot;??_);_(@_)">
                  <c:v>12.718497260631359</c:v>
                </c:pt>
                <c:pt idx="70" formatCode="_(* #,##0.00_);_(* \(#,##0.00\);_(* &quot;-&quot;??_);_(@_)">
                  <c:v>14.022958518132011</c:v>
                </c:pt>
                <c:pt idx="71" formatCode="_(* #,##0.00_);_(* \(#,##0.00\);_(* &quot;-&quot;??_);_(@_)">
                  <c:v>14.675189146882337</c:v>
                </c:pt>
                <c:pt idx="72" formatCode="_(* #,##0.00_);_(* \(#,##0.00\);_(* &quot;-&quot;??_);_(@_)">
                  <c:v>13.370727889381685</c:v>
                </c:pt>
                <c:pt idx="73" formatCode="_(* #,##0.00_);_(* \(#,##0.00\);_(* &quot;-&quot;??_);_(@_)">
                  <c:v>8.8051134881294022</c:v>
                </c:pt>
                <c:pt idx="74" formatCode="_(* #,##0.00_);_(* \(#,##0.00\);_(* &quot;-&quot;??_);_(@_)">
                  <c:v>11.414036003130708</c:v>
                </c:pt>
                <c:pt idx="75" formatCode="_(* #,##0.00_);_(* \(#,##0.00\);_(* &quot;-&quot;??_);_(@_)">
                  <c:v>10.761805374380382</c:v>
                </c:pt>
                <c:pt idx="76" formatCode="_(* #,##0.00_);_(* \(#,##0.00\);_(* &quot;-&quot;??_);_(@_)">
                  <c:v>13.696843203756849</c:v>
                </c:pt>
                <c:pt idx="77" formatCode="_(* #,##0.00_);_(* \(#,##0.00\);_(* &quot;-&quot;??_);_(@_)">
                  <c:v>14.349073832507175</c:v>
                </c:pt>
                <c:pt idx="78" formatCode="_(* #,##0.00_);_(* \(#,##0.00\);_(* &quot;-&quot;??_);_(@_)">
                  <c:v>14.349073832507175</c:v>
                </c:pt>
                <c:pt idx="79" formatCode="_(* #,##0.00_);_(* \(#,##0.00\);_(* &quot;-&quot;??_);_(@_)">
                  <c:v>12.066266631881033</c:v>
                </c:pt>
                <c:pt idx="80" formatCode="_(* #,##0.00_);_(* \(#,##0.00\);_(* &quot;-&quot;??_);_(@_)">
                  <c:v>11.414036003130708</c:v>
                </c:pt>
                <c:pt idx="81" formatCode="_(* #,##0.00_);_(* \(#,##0.00\);_(* &quot;-&quot;??_);_(@_)">
                  <c:v>8.1528828593790763</c:v>
                </c:pt>
                <c:pt idx="82" formatCode="_(* #,##0.00_);_(* \(#,##0.00\);_(* &quot;-&quot;??_);_(@_)">
                  <c:v>7.5006522306287504</c:v>
                </c:pt>
                <c:pt idx="83" formatCode="_(* #,##0.00_);_(* \(#,##0.00\);_(* &quot;-&quot;??_);_(@_)">
                  <c:v>3.2611531437516308</c:v>
                </c:pt>
                <c:pt idx="84" formatCode="_(* #,##0.00_);_(* \(#,##0.00\);_(* &quot;-&quot;??_);_(@_)">
                  <c:v>2.9350378293764674</c:v>
                </c:pt>
                <c:pt idx="85" formatCode="_(* #,##0.00_);_(* \(#,##0.00\);_(* &quot;-&quot;??_);_(@_)">
                  <c:v>3.5872684581267937</c:v>
                </c:pt>
                <c:pt idx="86" formatCode="_(* #,##0.00_);_(* \(#,##0.00\);_(* &quot;-&quot;??_);_(@_)">
                  <c:v>4.565614401252283</c:v>
                </c:pt>
                <c:pt idx="87" formatCode="_(* #,##0.00_);_(* \(#,##0.00\);_(* &quot;-&quot;??_);_(@_)">
                  <c:v>5.5439603443777719</c:v>
                </c:pt>
                <c:pt idx="88" formatCode="_(* #,##0.00_);_(* \(#,##0.00\);_(* &quot;-&quot;??_);_(@_)">
                  <c:v>7.5006522306287504</c:v>
                </c:pt>
                <c:pt idx="89" formatCode="_(* #,##0.00_);_(* \(#,##0.00\);_(* &quot;-&quot;??_);_(@_)">
                  <c:v>8.1528828593790763</c:v>
                </c:pt>
                <c:pt idx="90" formatCode="_(* #,##0.00_);_(* \(#,##0.00\);_(* &quot;-&quot;??_);_(@_)">
                  <c:v>8.8051134881294022</c:v>
                </c:pt>
                <c:pt idx="91" formatCode="_(* #,##0.00_);_(* \(#,##0.00\);_(* &quot;-&quot;??_);_(@_)">
                  <c:v>7.1745369162535875</c:v>
                </c:pt>
                <c:pt idx="92" formatCode="_(* #,##0.00_);_(* \(#,##0.00\);_(* &quot;-&quot;??_);_(@_)">
                  <c:v>5.8700756587529348</c:v>
                </c:pt>
                <c:pt idx="93" formatCode="_(* #,##0.00_);_(* \(#,##0.00\);_(* &quot;-&quot;??_);_(@_)">
                  <c:v>5.2178450300026089</c:v>
                </c:pt>
                <c:pt idx="94" formatCode="_(* #,##0.00_);_(* \(#,##0.00\);_(* &quot;-&quot;??_);_(@_)">
                  <c:v>4.2394990868771201</c:v>
                </c:pt>
                <c:pt idx="95" formatCode="_(* #,##0.00_);_(* \(#,##0.00\);_(* &quot;-&quot;??_);_(@_)">
                  <c:v>1.9566918862509783</c:v>
                </c:pt>
                <c:pt idx="96" formatCode="_(* #,##0.00_);_(* \(#,##0.00\);_(* &quot;-&quot;??_);_(@_)">
                  <c:v>1.3044612575006522</c:v>
                </c:pt>
                <c:pt idx="97" formatCode="_(* #,##0.00_);_(* \(#,##0.00\);_(* &quot;-&quot;??_);_(@_)">
                  <c:v>0.65223062875032611</c:v>
                </c:pt>
                <c:pt idx="98" formatCode="_(* #,##0.00_);_(* \(#,##0.00\);_(* &quot;-&quot;??_);_(@_)">
                  <c:v>1.3044612575006522</c:v>
                </c:pt>
                <c:pt idx="99" formatCode="_(* #,##0.00_);_(* \(#,##0.00\);_(* &quot;-&quot;??_);_(@_)">
                  <c:v>1.9566918862509783</c:v>
                </c:pt>
                <c:pt idx="100" formatCode="_(* #,##0.00_);_(* \(#,##0.00\);_(* &quot;-&quot;??_);_(@_)">
                  <c:v>1.6305765718758154</c:v>
                </c:pt>
                <c:pt idx="101" formatCode="_(* #,##0.00_);_(* \(#,##0.00\);_(* &quot;-&quot;??_);_(@_)">
                  <c:v>2.2828072006261415</c:v>
                </c:pt>
                <c:pt idx="102" formatCode="_(* #,##0.00_);_(* \(#,##0.00\);_(* &quot;-&quot;??_);_(@_)">
                  <c:v>2.2828072006261415</c:v>
                </c:pt>
                <c:pt idx="103" formatCode="_(* #,##0.00_);_(* \(#,##0.00\);_(* &quot;-&quot;??_);_(@_)">
                  <c:v>2.9350378293764674</c:v>
                </c:pt>
                <c:pt idx="104" formatCode="_(* #,##0.00_);_(* \(#,##0.00\);_(* &quot;-&quot;??_);_(@_)">
                  <c:v>2.9350378293764674</c:v>
                </c:pt>
                <c:pt idx="105" formatCode="_(* #,##0.00_);_(* \(#,##0.00\);_(* &quot;-&quot;??_);_(@_)">
                  <c:v>2.9350378293764674</c:v>
                </c:pt>
                <c:pt idx="106" formatCode="_(* #,##0.00_);_(* \(#,##0.00\);_(* &quot;-&quot;??_);_(@_)">
                  <c:v>2.6089225150013045</c:v>
                </c:pt>
                <c:pt idx="107" formatCode="_(* #,##0.00_);_(* \(#,##0.00\);_(* &quot;-&quot;??_);_(@_)">
                  <c:v>2.9350378293764674</c:v>
                </c:pt>
                <c:pt idx="108" formatCode="_(* #,##0.00_);_(* \(#,##0.00\);_(* &quot;-&quot;??_);_(@_)">
                  <c:v>2.2828072006261415</c:v>
                </c:pt>
                <c:pt idx="109" formatCode="_(* #,##0.00_);_(* \(#,##0.00\);_(* &quot;-&quot;??_);_(@_)">
                  <c:v>3.2611531437516308</c:v>
                </c:pt>
                <c:pt idx="110" formatCode="_(* #,##0.00_);_(* \(#,##0.00\);_(* &quot;-&quot;??_);_(@_)">
                  <c:v>2.6089225150013045</c:v>
                </c:pt>
                <c:pt idx="111" formatCode="_(* #,##0.00_);_(* \(#,##0.00\);_(* &quot;-&quot;??_);_(@_)">
                  <c:v>3.5872684581267937</c:v>
                </c:pt>
                <c:pt idx="112" formatCode="_(* #,##0.00_);_(* \(#,##0.00\);_(* &quot;-&quot;??_);_(@_)">
                  <c:v>3.5872684581267937</c:v>
                </c:pt>
                <c:pt idx="113" formatCode="_(* #,##0.00_);_(* \(#,##0.00\);_(* &quot;-&quot;??_);_(@_)">
                  <c:v>3.9133837725019567</c:v>
                </c:pt>
                <c:pt idx="114" formatCode="_(* #,##0.00_);_(* \(#,##0.00\);_(* &quot;-&quot;??_);_(@_)">
                  <c:v>3.9133837725019567</c:v>
                </c:pt>
                <c:pt idx="115" formatCode="_(* #,##0.00_);_(* \(#,##0.00\);_(* &quot;-&quot;??_);_(@_)">
                  <c:v>3.9133837725019567</c:v>
                </c:pt>
                <c:pt idx="116" formatCode="_(* #,##0.00_);_(* \(#,##0.00\);_(* &quot;-&quot;??_);_(@_)">
                  <c:v>2.9350378293764674</c:v>
                </c:pt>
                <c:pt idx="117" formatCode="_(* #,##0.00_);_(* \(#,##0.00\);_(* &quot;-&quot;??_);_(@_)">
                  <c:v>2.9350378293764674</c:v>
                </c:pt>
                <c:pt idx="118" formatCode="_(* #,##0.00_);_(* \(#,##0.00\);_(* &quot;-&quot;??_);_(@_)">
                  <c:v>3.9133837725019567</c:v>
                </c:pt>
                <c:pt idx="119" formatCode="_(* #,##0.00_);_(* \(#,##0.00\);_(* &quot;-&quot;??_);_(@_)">
                  <c:v>3.2611531437516308</c:v>
                </c:pt>
                <c:pt idx="120" formatCode="_(* #,##0.00_);_(* \(#,##0.00\);_(* &quot;-&quot;??_);_(@_)">
                  <c:v>2.6089225150013045</c:v>
                </c:pt>
                <c:pt idx="121" formatCode="_(* #,##0.00_);_(* \(#,##0.00\);_(* &quot;-&quot;??_);_(@_)">
                  <c:v>2.6089225150013045</c:v>
                </c:pt>
                <c:pt idx="122" formatCode="_(* #,##0.00_);_(* \(#,##0.00\);_(* &quot;-&quot;??_);_(@_)">
                  <c:v>2.6089225150013045</c:v>
                </c:pt>
                <c:pt idx="123" formatCode="_(* #,##0.00_);_(* \(#,##0.00\);_(* &quot;-&quot;??_);_(@_)">
                  <c:v>4.2394990868771201</c:v>
                </c:pt>
                <c:pt idx="124" formatCode="_(* #,##0.00_);_(* \(#,##0.00\);_(* &quot;-&quot;??_);_(@_)">
                  <c:v>4.891729715627446</c:v>
                </c:pt>
                <c:pt idx="125" formatCode="_(* #,##0.00_);_(* \(#,##0.00\);_(* &quot;-&quot;??_);_(@_)">
                  <c:v>2.9350378293764674</c:v>
                </c:pt>
                <c:pt idx="126" formatCode="_(* #,##0.00_);_(* \(#,##0.00\);_(* &quot;-&quot;??_);_(@_)">
                  <c:v>2.9350378293764674</c:v>
                </c:pt>
                <c:pt idx="127" formatCode="_(* #,##0.00_);_(* \(#,##0.00\);_(* &quot;-&quot;??_);_(@_)">
                  <c:v>3.2611531437516308</c:v>
                </c:pt>
                <c:pt idx="128" formatCode="_(* #,##0.00_);_(* \(#,##0.00\);_(* &quot;-&quot;??_);_(@_)">
                  <c:v>3.2611531437516308</c:v>
                </c:pt>
                <c:pt idx="129" formatCode="_(* #,##0.00_);_(* \(#,##0.00\);_(* &quot;-&quot;??_);_(@_)">
                  <c:v>2.9350378293764674</c:v>
                </c:pt>
                <c:pt idx="130" formatCode="_(* #,##0.00_);_(* \(#,##0.00\);_(* &quot;-&quot;??_);_(@_)">
                  <c:v>1.3044612575006522</c:v>
                </c:pt>
                <c:pt idx="131" formatCode="_(* #,##0.00_);_(* \(#,##0.00\);_(* &quot;-&quot;??_);_(@_)">
                  <c:v>0.97834594312548917</c:v>
                </c:pt>
                <c:pt idx="132" formatCode="_(* #,##0.00_);_(* \(#,##0.00\);_(* &quot;-&quot;??_);_(@_)">
                  <c:v>1.9566918862509783</c:v>
                </c:pt>
                <c:pt idx="133" formatCode="_(* #,##0.00_);_(* \(#,##0.00\);_(* &quot;-&quot;??_);_(@_)">
                  <c:v>2.2828072006261415</c:v>
                </c:pt>
                <c:pt idx="134" formatCode="_(* #,##0.00_);_(* \(#,##0.00\);_(* &quot;-&quot;??_);_(@_)">
                  <c:v>1.9566918862509783</c:v>
                </c:pt>
                <c:pt idx="135" formatCode="_(* #,##0.00_);_(* \(#,##0.00\);_(* &quot;-&quot;??_);_(@_)">
                  <c:v>1.6305765718758154</c:v>
                </c:pt>
                <c:pt idx="136" formatCode="_(* #,##0.00_);_(* \(#,##0.00\);_(* &quot;-&quot;??_);_(@_)">
                  <c:v>1.6305765718758154</c:v>
                </c:pt>
                <c:pt idx="137" formatCode="_(* #,##0.00_);_(* \(#,##0.00\);_(* &quot;-&quot;??_);_(@_)">
                  <c:v>1.6305765718758154</c:v>
                </c:pt>
                <c:pt idx="138" formatCode="_(* #,##0.00_);_(* \(#,##0.00\);_(* &quot;-&quot;??_);_(@_)">
                  <c:v>1.3044612575006522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-0.32611531437516306</c:v>
                </c:pt>
                <c:pt idx="141" formatCode="_(* #,##0.00_);_(* \(#,##0.00\);_(* &quot;-&quot;??_);_(@_)">
                  <c:v>-0.32611531437516306</c:v>
                </c:pt>
                <c:pt idx="142" formatCode="_(* #,##0.00_);_(* \(#,##0.00\);_(* &quot;-&quot;??_);_(@_)">
                  <c:v>-0.32611531437516306</c:v>
                </c:pt>
                <c:pt idx="143" formatCode="_(* #,##0.00_);_(* \(#,##0.00\);_(* &quot;-&quot;??_);_(@_)">
                  <c:v>-0.32611531437516306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1.3044612575006522</c:v>
                </c:pt>
                <c:pt idx="146" formatCode="_(* #,##0.00_);_(* \(#,##0.00\);_(* &quot;-&quot;??_);_(@_)">
                  <c:v>1.6305765718758154</c:v>
                </c:pt>
                <c:pt idx="147" formatCode="_(* #,##0.00_);_(* \(#,##0.00\);_(* &quot;-&quot;??_);_(@_)">
                  <c:v>1.9566918862509783</c:v>
                </c:pt>
                <c:pt idx="148" formatCode="_(* #,##0.00_);_(* \(#,##0.00\);_(* &quot;-&quot;??_);_(@_)">
                  <c:v>1.9566918862509783</c:v>
                </c:pt>
                <c:pt idx="149" formatCode="_(* #,##0.00_);_(* \(#,##0.00\);_(* &quot;-&quot;??_);_(@_)">
                  <c:v>1.9566918862509783</c:v>
                </c:pt>
                <c:pt idx="150" formatCode="_(* #,##0.00_);_(* \(#,##0.00\);_(* &quot;-&quot;??_);_(@_)">
                  <c:v>1.9566918862509783</c:v>
                </c:pt>
                <c:pt idx="151" formatCode="_(* #,##0.00_);_(* \(#,##0.00\);_(* &quot;-&quot;??_);_(@_)">
                  <c:v>1.9566918862509783</c:v>
                </c:pt>
                <c:pt idx="152" formatCode="_(* #,##0.00_);_(* \(#,##0.00\);_(* &quot;-&quot;??_);_(@_)">
                  <c:v>0.97834594312548917</c:v>
                </c:pt>
                <c:pt idx="153" formatCode="_(* #,##0.00_);_(* \(#,##0.00\);_(* &quot;-&quot;??_);_(@_)">
                  <c:v>1.3044612575006522</c:v>
                </c:pt>
                <c:pt idx="154" formatCode="_(* #,##0.00_);_(* \(#,##0.00\);_(* &quot;-&quot;??_);_(@_)">
                  <c:v>1.6305765718758154</c:v>
                </c:pt>
                <c:pt idx="155" formatCode="_(* #,##0.00_);_(* \(#,##0.00\);_(* &quot;-&quot;??_);_(@_)">
                  <c:v>3.2611531437516308</c:v>
                </c:pt>
                <c:pt idx="156" formatCode="_(* #,##0.00_);_(* \(#,##0.00\);_(* &quot;-&quot;??_);_(@_)">
                  <c:v>1.9566918862509783</c:v>
                </c:pt>
                <c:pt idx="157" formatCode="_(* #,##0.00_);_(* \(#,##0.00\);_(* &quot;-&quot;??_);_(@_)">
                  <c:v>2.2828072006261415</c:v>
                </c:pt>
                <c:pt idx="158" formatCode="_(* #,##0.00_);_(* \(#,##0.00\);_(* &quot;-&quot;??_);_(@_)">
                  <c:v>2.6089225150013045</c:v>
                </c:pt>
                <c:pt idx="159" formatCode="_(* #,##0.00_);_(* \(#,##0.00\);_(* &quot;-&quot;??_);_(@_)">
                  <c:v>2.6089225150013045</c:v>
                </c:pt>
                <c:pt idx="160" formatCode="_(* #,##0.00_);_(* \(#,##0.00\);_(* &quot;-&quot;??_);_(@_)">
                  <c:v>2.2828072006261415</c:v>
                </c:pt>
                <c:pt idx="161" formatCode="_(* #,##0.00_);_(* \(#,##0.00\);_(* &quot;-&quot;??_);_(@_)">
                  <c:v>1.9566918862509783</c:v>
                </c:pt>
                <c:pt idx="162" formatCode="_(* #,##0.00_);_(* \(#,##0.00\);_(* &quot;-&quot;??_);_(@_)">
                  <c:v>0.32611531437516306</c:v>
                </c:pt>
                <c:pt idx="163" formatCode="_(* #,##0.00_);_(* \(#,##0.00\);_(* &quot;-&quot;??_);_(@_)">
                  <c:v>1.6305765718758154</c:v>
                </c:pt>
                <c:pt idx="164" formatCode="_(* #,##0.00_);_(* \(#,##0.00\);_(* &quot;-&quot;??_);_(@_)">
                  <c:v>1.6305765718758154</c:v>
                </c:pt>
                <c:pt idx="165" formatCode="_(* #,##0.00_);_(* \(#,##0.00\);_(* &quot;-&quot;??_);_(@_)">
                  <c:v>1.3044612575006522</c:v>
                </c:pt>
                <c:pt idx="166" formatCode="_(* #,##0.00_);_(* \(#,##0.00\);_(* &quot;-&quot;??_);_(@_)">
                  <c:v>1.6305765718758154</c:v>
                </c:pt>
                <c:pt idx="167" formatCode="_(* #,##0.00_);_(* \(#,##0.00\);_(* &quot;-&quot;??_);_(@_)">
                  <c:v>1.6305765718758154</c:v>
                </c:pt>
                <c:pt idx="168" formatCode="_(* #,##0.00_);_(* \(#,##0.00\);_(* &quot;-&quot;??_);_(@_)">
                  <c:v>1.6305765718758154</c:v>
                </c:pt>
                <c:pt idx="169" formatCode="_(* #,##0.00_);_(* \(#,##0.00\);_(* &quot;-&quot;??_);_(@_)">
                  <c:v>1.9566918862509783</c:v>
                </c:pt>
                <c:pt idx="170" formatCode="_(* #,##0.00_);_(* \(#,##0.00\);_(* &quot;-&quot;??_);_(@_)">
                  <c:v>2.9350378293764674</c:v>
                </c:pt>
                <c:pt idx="171" formatCode="_(* #,##0.00_);_(* \(#,##0.00\);_(* &quot;-&quot;??_);_(@_)">
                  <c:v>2.9350378293764674</c:v>
                </c:pt>
                <c:pt idx="172" formatCode="_(* #,##0.00_);_(* \(#,##0.00\);_(* &quot;-&quot;??_);_(@_)">
                  <c:v>2.6089225150013045</c:v>
                </c:pt>
                <c:pt idx="173" formatCode="_(* #,##0.00_);_(* \(#,##0.00\);_(* &quot;-&quot;??_);_(@_)">
                  <c:v>2.6089225150013045</c:v>
                </c:pt>
                <c:pt idx="174" formatCode="_(* #,##0.00_);_(* \(#,##0.00\);_(* &quot;-&quot;??_);_(@_)">
                  <c:v>3.5872684581267937</c:v>
                </c:pt>
                <c:pt idx="175" formatCode="_(* #,##0.00_);_(* \(#,##0.00\);_(* &quot;-&quot;??_);_(@_)">
                  <c:v>4.2394990868771201</c:v>
                </c:pt>
                <c:pt idx="176" formatCode="_(* #,##0.00_);_(* \(#,##0.00\);_(* &quot;-&quot;??_);_(@_)">
                  <c:v>6.1961909731280977</c:v>
                </c:pt>
                <c:pt idx="177" formatCode="_(* #,##0.00_);_(* \(#,##0.00\);_(* &quot;-&quot;??_);_(@_)">
                  <c:v>8.1528828593790763</c:v>
                </c:pt>
                <c:pt idx="178" formatCode="_(* #,##0.00_);_(* \(#,##0.00\);_(* &quot;-&quot;??_);_(@_)">
                  <c:v>10.109574745630054</c:v>
                </c:pt>
                <c:pt idx="179" formatCode="_(* #,##0.00_);_(* \(#,##0.00\);_(* &quot;-&quot;??_);_(@_)">
                  <c:v>12.392381946256195</c:v>
                </c:pt>
                <c:pt idx="180" formatCode="_(* #,##0.00_);_(* \(#,##0.00\);_(* &quot;-&quot;??_);_(@_)">
                  <c:v>12.066266631881033</c:v>
                </c:pt>
                <c:pt idx="181" formatCode="_(* #,##0.00_);_(* \(#,##0.00\);_(* &quot;-&quot;??_);_(@_)">
                  <c:v>13.370727889381685</c:v>
                </c:pt>
                <c:pt idx="182" formatCode="_(* #,##0.00_);_(* \(#,##0.00\);_(* &quot;-&quot;??_);_(@_)">
                  <c:v>16.95799634750848</c:v>
                </c:pt>
                <c:pt idx="183" formatCode="_(* #,##0.00_);_(* \(#,##0.00\);_(* &quot;-&quot;??_);_(@_)">
                  <c:v>19.240803548134622</c:v>
                </c:pt>
                <c:pt idx="184" formatCode="_(* #,##0.00_);_(* \(#,##0.00\);_(* &quot;-&quot;??_);_(@_)">
                  <c:v>17.284111661883642</c:v>
                </c:pt>
                <c:pt idx="185" formatCode="_(* #,##0.00_);_(* \(#,##0.00\);_(* &quot;-&quot;??_);_(@_)">
                  <c:v>17.610226976258804</c:v>
                </c:pt>
                <c:pt idx="186" formatCode="_(* #,##0.00_);_(* \(#,##0.00\);_(* &quot;-&quot;??_);_(@_)">
                  <c:v>18.588572919384294</c:v>
                </c:pt>
                <c:pt idx="187" formatCode="_(* #,##0.00_);_(* \(#,##0.00\);_(* &quot;-&quot;??_);_(@_)">
                  <c:v>19.240803548134622</c:v>
                </c:pt>
                <c:pt idx="188" formatCode="_(* #,##0.00_);_(* \(#,##0.00\);_(* &quot;-&quot;??_);_(@_)">
                  <c:v>19.240803548134622</c:v>
                </c:pt>
                <c:pt idx="189" formatCode="_(* #,##0.00_);_(* \(#,##0.00\);_(* &quot;-&quot;??_);_(@_)">
                  <c:v>15.001304461257501</c:v>
                </c:pt>
                <c:pt idx="190" formatCode="_(* #,##0.00_);_(* \(#,##0.00\);_(* &quot;-&quot;??_);_(@_)">
                  <c:v>11.74015131750587</c:v>
                </c:pt>
                <c:pt idx="191" formatCode="_(* #,##0.00_);_(* \(#,##0.00\);_(* &quot;-&quot;??_);_(@_)">
                  <c:v>11.414036003130708</c:v>
                </c:pt>
                <c:pt idx="192" formatCode="_(* #,##0.00_);_(* \(#,##0.00\);_(* &quot;-&quot;??_);_(@_)">
                  <c:v>11.74015131750587</c:v>
                </c:pt>
                <c:pt idx="193" formatCode="_(* #,##0.00_);_(* \(#,##0.00\);_(* &quot;-&quot;??_);_(@_)">
                  <c:v>13.370727889381685</c:v>
                </c:pt>
                <c:pt idx="194" formatCode="_(* #,##0.00_);_(* \(#,##0.00\);_(* &quot;-&quot;??_);_(@_)">
                  <c:v>15.327419775632663</c:v>
                </c:pt>
                <c:pt idx="195" formatCode="_(* #,##0.00_);_(* \(#,##0.00\);_(* &quot;-&quot;??_);_(@_)">
                  <c:v>16.305765718758153</c:v>
                </c:pt>
                <c:pt idx="196" formatCode="_(* #,##0.00_);_(* \(#,##0.00\);_(* &quot;-&quot;??_);_(@_)">
                  <c:v>18.588572919384294</c:v>
                </c:pt>
                <c:pt idx="197" formatCode="_(* #,##0.00_);_(* \(#,##0.00\);_(* &quot;-&quot;??_);_(@_)">
                  <c:v>21.197495434385598</c:v>
                </c:pt>
                <c:pt idx="198" formatCode="_(* #,##0.00_);_(* \(#,##0.00\);_(* &quot;-&quot;??_);_(@_)">
                  <c:v>25.763109835637881</c:v>
                </c:pt>
                <c:pt idx="199" formatCode="_(* #,##0.00_);_(* \(#,##0.00\);_(* &quot;-&quot;??_);_(@_)">
                  <c:v>27.71980172188886</c:v>
                </c:pt>
                <c:pt idx="200" formatCode="_(* #,##0.00_);_(* \(#,##0.00\);_(* &quot;-&quot;??_);_(@_)">
                  <c:v>26.74145577876337</c:v>
                </c:pt>
                <c:pt idx="201" formatCode="_(* #,##0.00_);_(* \(#,##0.00\);_(* &quot;-&quot;??_);_(@_)">
                  <c:v>29.024262979389512</c:v>
                </c:pt>
                <c:pt idx="202" formatCode="_(* #,##0.00_);_(* \(#,##0.00\);_(* &quot;-&quot;??_);_(@_)">
                  <c:v>29.350378293764674</c:v>
                </c:pt>
                <c:pt idx="203" formatCode="_(* #,##0.00_);_(* \(#,##0.00\);_(* &quot;-&quot;??_);_(@_)">
                  <c:v>31.959300808765981</c:v>
                </c:pt>
                <c:pt idx="204" formatCode="_(* #,##0.00_);_(* \(#,##0.00\);_(* &quot;-&quot;??_);_(@_)">
                  <c:v>30.002608922515002</c:v>
                </c:pt>
                <c:pt idx="205" formatCode="_(* #,##0.00_);_(* \(#,##0.00\);_(* &quot;-&quot;??_);_(@_)">
                  <c:v>28.372032350639184</c:v>
                </c:pt>
                <c:pt idx="206" formatCode="_(* #,##0.00_);_(* \(#,##0.00\);_(* &quot;-&quot;??_);_(@_)">
                  <c:v>31.307070180015653</c:v>
                </c:pt>
                <c:pt idx="207" formatCode="_(* #,##0.00_);_(* \(#,##0.00\);_(* &quot;-&quot;??_);_(@_)">
                  <c:v>36.524915210018264</c:v>
                </c:pt>
                <c:pt idx="208" formatCode="_(* #,##0.00_);_(* \(#,##0.00\);_(* &quot;-&quot;??_);_(@_)">
                  <c:v>37.503261153143754</c:v>
                </c:pt>
                <c:pt idx="209" formatCode="_(* #,##0.00_);_(* \(#,##0.00\);_(* &quot;-&quot;??_);_(@_)">
                  <c:v>42.068875554396037</c:v>
                </c:pt>
                <c:pt idx="210" formatCode="_(* #,##0.00_);_(* \(#,##0.00\);_(* &quot;-&quot;??_);_(@_)">
                  <c:v>47.938951213148968</c:v>
                </c:pt>
                <c:pt idx="211" formatCode="_(* #,##0.00_);_(* \(#,##0.00\);_(* &quot;-&quot;??_);_(@_)">
                  <c:v>54.787372815027396</c:v>
                </c:pt>
                <c:pt idx="212" formatCode="_(* #,##0.00_);_(* \(#,##0.00\);_(* &quot;-&quot;??_);_(@_)">
                  <c:v>62.940255674406473</c:v>
                </c:pt>
                <c:pt idx="213" formatCode="_(* #,##0.00_);_(* \(#,##0.00\);_(* &quot;-&quot;??_);_(@_)">
                  <c:v>68.810331333159411</c:v>
                </c:pt>
                <c:pt idx="214" formatCode="_(* #,##0.00_);_(* \(#,##0.00\);_(* &quot;-&quot;??_);_(@_)">
                  <c:v>71.419253848160707</c:v>
                </c:pt>
                <c:pt idx="215" formatCode="_(* #,##0.00_);_(* \(#,##0.00\);_(* &quot;-&quot;??_);_(@_)">
                  <c:v>76.310983563788156</c:v>
                </c:pt>
                <c:pt idx="216" formatCode="_(* #,##0.00_);_(* \(#,##0.00\);_(* &quot;-&quot;??_);_(@_)">
                  <c:v>85.442212366292722</c:v>
                </c:pt>
                <c:pt idx="217" formatCode="_(* #,##0.00_);_(* \(#,##0.00\);_(* &quot;-&quot;??_);_(@_)">
                  <c:v>84.137751108792074</c:v>
                </c:pt>
                <c:pt idx="218" formatCode="_(* #,##0.00_);_(* \(#,##0.00\);_(* &quot;-&quot;??_);_(@_)">
                  <c:v>90.007826767544998</c:v>
                </c:pt>
                <c:pt idx="219" formatCode="_(* #,##0.00_);_(* \(#,##0.00\);_(* &quot;-&quot;??_);_(@_)">
                  <c:v>89.029480824419508</c:v>
                </c:pt>
                <c:pt idx="220" formatCode="_(* #,##0.00_);_(* \(#,##0.00\);_(* &quot;-&quot;??_);_(@_)">
                  <c:v>93.595095225671798</c:v>
                </c:pt>
                <c:pt idx="221" formatCode="_(* #,##0.00_);_(* \(#,##0.00\);_(* &quot;-&quot;??_);_(@_)">
                  <c:v>100.76963214192538</c:v>
                </c:pt>
                <c:pt idx="222" formatCode="_(* #,##0.00_);_(* \(#,##0.00\);_(* &quot;-&quot;??_);_(@_)">
                  <c:v>106.96582311505348</c:v>
                </c:pt>
                <c:pt idx="223" formatCode="_(* #,##0.00_);_(* \(#,##0.00\);_(* &quot;-&quot;??_);_(@_)">
                  <c:v>99.465170884424737</c:v>
                </c:pt>
                <c:pt idx="224" formatCode="_(* #,##0.00_);_(* \(#,##0.00\);_(* &quot;-&quot;??_);_(@_)">
                  <c:v>102.72632402817636</c:v>
                </c:pt>
                <c:pt idx="225" formatCode="_(* #,##0.00_);_(* \(#,##0.00\);_(* &quot;-&quot;??_);_(@_)">
                  <c:v>90.986172710670488</c:v>
                </c:pt>
                <c:pt idx="226" formatCode="_(* #,##0.00_);_(* \(#,##0.00\);_(* &quot;-&quot;??_);_(@_)">
                  <c:v>88.051134881294033</c:v>
                </c:pt>
                <c:pt idx="227" formatCode="_(* #,##0.00_);_(* \(#,##0.00\);_(* &quot;-&quot;??_);_(@_)">
                  <c:v>84.463866423167232</c:v>
                </c:pt>
                <c:pt idx="228" formatCode="_(* #,##0.00_);_(* \(#,##0.00\);_(* &quot;-&quot;??_);_(@_)">
                  <c:v>88.70336551004435</c:v>
                </c:pt>
                <c:pt idx="229" formatCode="_(* #,##0.00_);_(* \(#,##0.00\);_(* &quot;-&quot;??_);_(@_)">
                  <c:v>95.551787111922778</c:v>
                </c:pt>
                <c:pt idx="230" formatCode="_(* #,##0.00_);_(* \(#,##0.00\);_(* &quot;-&quot;??_);_(@_)">
                  <c:v>97.834594312548916</c:v>
                </c:pt>
                <c:pt idx="231" formatCode="_(* #,##0.00_);_(* \(#,##0.00\);_(* &quot;-&quot;??_);_(@_)">
                  <c:v>102.72632402817636</c:v>
                </c:pt>
                <c:pt idx="232" formatCode="_(* #,##0.00_);_(* \(#,##0.00\);_(* &quot;-&quot;??_);_(@_)">
                  <c:v>114.7925906600574</c:v>
                </c:pt>
                <c:pt idx="233" formatCode="_(* #,##0.00_);_(* \(#,##0.00\);_(* &quot;-&quot;??_);_(@_)">
                  <c:v>121.31489694756065</c:v>
                </c:pt>
                <c:pt idx="234" formatCode="_(* #,##0.00_);_(* \(#,##0.00\);_(* &quot;-&quot;??_);_(@_)">
                  <c:v>126.53274197756326</c:v>
                </c:pt>
                <c:pt idx="235" formatCode="_(* #,##0.00_);_(* \(#,##0.00\);_(* &quot;-&quot;??_);_(@_)">
                  <c:v>116.42316723193321</c:v>
                </c:pt>
                <c:pt idx="236" formatCode="_(* #,##0.00_);_(* \(#,##0.00\);_(* &quot;-&quot;??_);_(@_)">
                  <c:v>106.96582311505348</c:v>
                </c:pt>
                <c:pt idx="237" formatCode="_(* #,##0.00_);_(* \(#,##0.00\);_(* &quot;-&quot;??_);_(@_)">
                  <c:v>108.92251500130446</c:v>
                </c:pt>
                <c:pt idx="238" formatCode="_(* #,##0.00_);_(* \(#,##0.00\);_(* &quot;-&quot;??_);_(@_)">
                  <c:v>103.05243934255152</c:v>
                </c:pt>
                <c:pt idx="239" formatCode="_(* #,##0.00_);_(* \(#,##0.00\);_(* &quot;-&quot;??_);_(@_)">
                  <c:v>106.31359248630315</c:v>
                </c:pt>
                <c:pt idx="240" formatCode="_(* #,##0.00_);_(* \(#,##0.00\);_(* &quot;-&quot;??_);_(@_)">
                  <c:v>102.72632402817636</c:v>
                </c:pt>
                <c:pt idx="241" formatCode="_(* #,##0.00_);_(* \(#,##0.00\);_(* &quot;-&quot;??_);_(@_)">
                  <c:v>90.007826767544998</c:v>
                </c:pt>
                <c:pt idx="242" formatCode="_(* #,##0.00_);_(* \(#,##0.00\);_(* &quot;-&quot;??_);_(@_)">
                  <c:v>88.051134881294033</c:v>
                </c:pt>
                <c:pt idx="243" formatCode="_(* #,##0.00_);_(* \(#,##0.00\);_(* &quot;-&quot;??_);_(@_)">
                  <c:v>97.834594312548916</c:v>
                </c:pt>
                <c:pt idx="244" formatCode="_(* #,##0.00_);_(* \(#,##0.00\);_(* &quot;-&quot;??_);_(@_)">
                  <c:v>93.26897991129664</c:v>
                </c:pt>
                <c:pt idx="245" formatCode="_(* #,##0.00_);_(* \(#,##0.00\);_(* &quot;-&quot;??_);_(@_)">
                  <c:v>102.72632402817636</c:v>
                </c:pt>
                <c:pt idx="246" formatCode="_(* #,##0.00_);_(* \(#,##0.00\);_(* &quot;-&quot;??_);_(@_)">
                  <c:v>98.486824941299247</c:v>
                </c:pt>
                <c:pt idx="247" formatCode="_(* #,##0.00_);_(* \(#,##0.00\);_(* &quot;-&quot;??_);_(@_)">
                  <c:v>94.24732585442213</c:v>
                </c:pt>
                <c:pt idx="248" formatCode="_(* #,##0.00_);_(* \(#,##0.00\);_(* &quot;-&quot;??_);_(@_)">
                  <c:v>99.791286198799895</c:v>
                </c:pt>
                <c:pt idx="249" formatCode="_(* #,##0.00_);_(* \(#,##0.00\);_(* &quot;-&quot;??_);_(@_)">
                  <c:v>106.96582311505348</c:v>
                </c:pt>
                <c:pt idx="250" formatCode="_(* #,##0.00_);_(* \(#,##0.00\);_(* &quot;-&quot;??_);_(@_)">
                  <c:v>92.616749282546309</c:v>
                </c:pt>
                <c:pt idx="251" formatCode="_(* #,##0.00_);_(* \(#,##0.00\);_(* &quot;-&quot;??_);_(@_)">
                  <c:v>109.24863031567962</c:v>
                </c:pt>
                <c:pt idx="252" formatCode="_(* #,##0.00_);_(* \(#,##0.00\);_(* &quot;-&quot;??_);_(@_)">
                  <c:v>106.96582311505348</c:v>
                </c:pt>
                <c:pt idx="253" formatCode="_(* #,##0.00_);_(* \(#,##0.00\);_(* &quot;-&quot;??_);_(@_)">
                  <c:v>115.77093660318289</c:v>
                </c:pt>
                <c:pt idx="254" formatCode="_(* #,##0.00_);_(* \(#,##0.00\);_(* &quot;-&quot;??_);_(@_)">
                  <c:v>129.7938951213149</c:v>
                </c:pt>
                <c:pt idx="255" formatCode="_(* #,##0.00_);_(* \(#,##0.00\);_(* &quot;-&quot;??_);_(@_)">
                  <c:v>143.16462301069657</c:v>
                </c:pt>
                <c:pt idx="256" formatCode="_(* #,##0.00_);_(* \(#,##0.00\);_(* &quot;-&quot;??_);_(@_)">
                  <c:v>145.12131489694755</c:v>
                </c:pt>
                <c:pt idx="257" formatCode="_(* #,##0.00_);_(* \(#,##0.00\);_(* &quot;-&quot;??_);_(@_)">
                  <c:v>148.38246804069919</c:v>
                </c:pt>
                <c:pt idx="258" formatCode="_(* #,##0.00_);_(* \(#,##0.00\);_(* &quot;-&quot;??_);_(@_)">
                  <c:v>140.55570049569528</c:v>
                </c:pt>
                <c:pt idx="259" formatCode="_(* #,##0.00_);_(* \(#,##0.00\);_(* &quot;-&quot;??_);_(@_)">
                  <c:v>135.66397078006784</c:v>
                </c:pt>
                <c:pt idx="260" formatCode="_(* #,##0.00_);_(* \(#,##0.00\);_(* &quot;-&quot;??_);_(@_)">
                  <c:v>121.31489694756065</c:v>
                </c:pt>
                <c:pt idx="261" formatCode="_(* #,##0.00_);_(* \(#,##0.00\);_(* &quot;-&quot;??_);_(@_)">
                  <c:v>111.85755283068093</c:v>
                </c:pt>
                <c:pt idx="262" formatCode="_(* #,##0.00_);_(* \(#,##0.00\);_(* &quot;-&quot;??_);_(@_)">
                  <c:v>100.11740151317505</c:v>
                </c:pt>
                <c:pt idx="263" formatCode="_(* #,##0.00_);_(* \(#,##0.00\);_(* &quot;-&quot;??_);_(@_)">
                  <c:v>87.72501956691886</c:v>
                </c:pt>
                <c:pt idx="264" formatCode="_(* #,##0.00_);_(* \(#,##0.00\);_(* &quot;-&quot;??_);_(@_)">
                  <c:v>96.204017740673109</c:v>
                </c:pt>
                <c:pt idx="265" formatCode="_(* #,##0.00_);_(* \(#,##0.00\);_(* &quot;-&quot;??_);_(@_)">
                  <c:v>91.964518653795977</c:v>
                </c:pt>
                <c:pt idx="266" formatCode="_(* #,##0.00_);_(* \(#,##0.00\);_(* &quot;-&quot;??_);_(@_)">
                  <c:v>92.29063396817115</c:v>
                </c:pt>
                <c:pt idx="267" formatCode="_(* #,##0.00_);_(* \(#,##0.00\);_(* &quot;-&quot;??_);_(@_)">
                  <c:v>96.856248369423426</c:v>
                </c:pt>
                <c:pt idx="268" formatCode="_(* #,##0.00_);_(* \(#,##0.00\);_(* &quot;-&quot;??_);_(@_)">
                  <c:v>88.377250195669191</c:v>
                </c:pt>
                <c:pt idx="269" formatCode="_(* #,##0.00_);_(* \(#,##0.00\);_(* &quot;-&quot;??_);_(@_)">
                  <c:v>92.942864596921467</c:v>
                </c:pt>
                <c:pt idx="270" formatCode="_(* #,##0.00_);_(* \(#,##0.00\);_(* &quot;-&quot;??_);_(@_)">
                  <c:v>100.76963214192538</c:v>
                </c:pt>
                <c:pt idx="271" formatCode="_(* #,##0.00_);_(* \(#,##0.00\);_(* &quot;-&quot;??_);_(@_)">
                  <c:v>94.573441168797288</c:v>
                </c:pt>
                <c:pt idx="272" formatCode="_(* #,##0.00_);_(* \(#,##0.00\);_(* &quot;-&quot;??_);_(@_)">
                  <c:v>95.877902426297936</c:v>
                </c:pt>
                <c:pt idx="273" formatCode="_(* #,##0.00_);_(* \(#,##0.00\);_(* &quot;-&quot;??_);_(@_)">
                  <c:v>97.182363683798584</c:v>
                </c:pt>
                <c:pt idx="274" formatCode="_(* #,##0.00_);_(* \(#,##0.00\);_(* &quot;-&quot;??_);_(@_)">
                  <c:v>91.964518653795977</c:v>
                </c:pt>
                <c:pt idx="275" formatCode="_(* #,##0.00_);_(* \(#,##0.00\);_(* &quot;-&quot;??_);_(@_)">
                  <c:v>106.31359248630315</c:v>
                </c:pt>
                <c:pt idx="276" formatCode="_(* #,##0.00_);_(* \(#,##0.00\);_(* &quot;-&quot;??_);_(@_)">
                  <c:v>101.09574745630054</c:v>
                </c:pt>
                <c:pt idx="277" formatCode="_(* #,##0.00_);_(* \(#,##0.00\);_(* &quot;-&quot;??_);_(@_)">
                  <c:v>102.07409339942603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5-4DD9-8B0F-F98B1849A506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d_cases_by_hb!$BG$4:$BG$290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1.5366228444596211</c:v>
                </c:pt>
                <c:pt idx="7" formatCode="_(* #,##0.00_);_(* \(#,##0.00\);_(* &quot;-&quot;??_);_(@_)">
                  <c:v>1.5366228444596211</c:v>
                </c:pt>
                <c:pt idx="8" formatCode="_(* #,##0.00_);_(* \(#,##0.00\);_(* &quot;-&quot;??_);_(@_)">
                  <c:v>2.0488304592794946</c:v>
                </c:pt>
                <c:pt idx="9" formatCode="_(* #,##0.00_);_(* \(#,##0.00\);_(* &quot;-&quot;??_);_(@_)">
                  <c:v>2.0488304592794946</c:v>
                </c:pt>
                <c:pt idx="10" formatCode="_(* #,##0.00_);_(* \(#,##0.00\);_(* &quot;-&quot;??_);_(@_)">
                  <c:v>2.0488304592794946</c:v>
                </c:pt>
                <c:pt idx="11" formatCode="_(* #,##0.00_);_(* \(#,##0.00\);_(* &quot;-&quot;??_);_(@_)">
                  <c:v>2.0488304592794946</c:v>
                </c:pt>
                <c:pt idx="12" formatCode="_(* #,##0.00_);_(* \(#,##0.00\);_(* &quot;-&quot;??_);_(@_)">
                  <c:v>1.8780945876728701</c:v>
                </c:pt>
                <c:pt idx="13" formatCode="_(* #,##0.00_);_(* \(#,##0.00\);_(* &quot;-&quot;??_);_(@_)">
                  <c:v>1.7073587160662456</c:v>
                </c:pt>
                <c:pt idx="14" formatCode="_(* #,##0.00_);_(* \(#,##0.00\);_(* &quot;-&quot;??_);_(@_)">
                  <c:v>1.8780945876728701</c:v>
                </c:pt>
                <c:pt idx="15" formatCode="_(* #,##0.00_);_(* \(#,##0.00\);_(* &quot;-&quot;??_);_(@_)">
                  <c:v>1.8780945876728701</c:v>
                </c:pt>
                <c:pt idx="16" formatCode="_(* #,##0.00_);_(* \(#,##0.00\);_(* &quot;-&quot;??_);_(@_)">
                  <c:v>2.0488304592794946</c:v>
                </c:pt>
                <c:pt idx="17" formatCode="_(* #,##0.00_);_(* \(#,##0.00\);_(* &quot;-&quot;??_);_(@_)">
                  <c:v>1.0244152296397473</c:v>
                </c:pt>
                <c:pt idx="18" formatCode="_(* #,##0.00_);_(* \(#,##0.00\);_(* &quot;-&quot;??_);_(@_)">
                  <c:v>1.8780945876728701</c:v>
                </c:pt>
                <c:pt idx="19" formatCode="_(* #,##0.00_);_(* \(#,##0.00\);_(* &quot;-&quot;??_);_(@_)">
                  <c:v>2.2195663308861193</c:v>
                </c:pt>
                <c:pt idx="20" formatCode="_(* #,##0.00_);_(* \(#,##0.00\);_(* &quot;-&quot;??_);_(@_)">
                  <c:v>4.4391326617722386</c:v>
                </c:pt>
                <c:pt idx="21" formatCode="_(* #,##0.00_);_(* \(#,##0.00\);_(* &quot;-&quot;??_);_(@_)">
                  <c:v>5.4635478914119853</c:v>
                </c:pt>
                <c:pt idx="22" formatCode="_(* #,##0.00_);_(* \(#,##0.00\);_(* &quot;-&quot;??_);_(@_)">
                  <c:v>6.6586989926583575</c:v>
                </c:pt>
                <c:pt idx="23" formatCode="_(* #,##0.00_);_(* \(#,##0.00\);_(* &quot;-&quot;??_);_(@_)">
                  <c:v>7.1709066074782308</c:v>
                </c:pt>
                <c:pt idx="24" formatCode="_(* #,##0.00_);_(* \(#,##0.00\);_(* &quot;-&quot;??_);_(@_)">
                  <c:v>10.585624039610723</c:v>
                </c:pt>
                <c:pt idx="25" formatCode="_(* #,##0.00_);_(* \(#,##0.00\);_(* &quot;-&quot;??_);_(@_)">
                  <c:v>13.488133856923339</c:v>
                </c:pt>
                <c:pt idx="26" formatCode="_(* #,##0.00_);_(* \(#,##0.00\);_(* &quot;-&quot;??_);_(@_)">
                  <c:v>16.561379545842581</c:v>
                </c:pt>
                <c:pt idx="27" formatCode="_(* #,##0.00_);_(* \(#,##0.00\);_(* &quot;-&quot;??_);_(@_)">
                  <c:v>21.854191565647941</c:v>
                </c:pt>
                <c:pt idx="28" formatCode="_(* #,##0.00_);_(* \(#,##0.00\);_(* &quot;-&quot;??_);_(@_)">
                  <c:v>21.34198395082807</c:v>
                </c:pt>
                <c:pt idx="29" formatCode="_(* #,##0.00_);_(* \(#,##0.00\);_(* &quot;-&quot;??_);_(@_)">
                  <c:v>22.53713505207444</c:v>
                </c:pt>
                <c:pt idx="30" formatCode="_(* #,##0.00_);_(* \(#,##0.00\);_(* &quot;-&quot;??_);_(@_)">
                  <c:v>24.415229639747309</c:v>
                </c:pt>
                <c:pt idx="31" formatCode="_(* #,##0.00_);_(* \(#,##0.00\);_(* &quot;-&quot;??_);_(@_)">
                  <c:v>21.171248079221446</c:v>
                </c:pt>
                <c:pt idx="32" formatCode="_(* #,##0.00_);_(* \(#,##0.00\);_(* &quot;-&quot;??_);_(@_)">
                  <c:v>19.634625234761824</c:v>
                </c:pt>
                <c:pt idx="33" formatCode="_(* #,##0.00_);_(* \(#,##0.00\);_(* &quot;-&quot;??_);_(@_)">
                  <c:v>18.43947413351545</c:v>
                </c:pt>
                <c:pt idx="34" formatCode="_(* #,##0.00_);_(* \(#,##0.00\);_(* &quot;-&quot;??_);_(@_)">
                  <c:v>13.317397985316715</c:v>
                </c:pt>
                <c:pt idx="35" formatCode="_(* #,##0.00_);_(* \(#,##0.00\);_(* &quot;-&quot;??_);_(@_)">
                  <c:v>14.341813214956462</c:v>
                </c:pt>
                <c:pt idx="36" formatCode="_(* #,##0.00_);_(* \(#,##0.00\);_(* &quot;-&quot;??_);_(@_)">
                  <c:v>16.561379545842581</c:v>
                </c:pt>
                <c:pt idx="37" formatCode="_(* #,##0.00_);_(* \(#,##0.00\);_(* &quot;-&quot;??_);_(@_)">
                  <c:v>17.756530647088955</c:v>
                </c:pt>
                <c:pt idx="38" formatCode="_(* #,##0.00_);_(* \(#,##0.00\);_(* &quot;-&quot;??_);_(@_)">
                  <c:v>21.34198395082807</c:v>
                </c:pt>
                <c:pt idx="39" formatCode="_(* #,##0.00_);_(* \(#,##0.00\);_(* &quot;-&quot;??_);_(@_)">
                  <c:v>22.878606795287691</c:v>
                </c:pt>
                <c:pt idx="40" formatCode="_(* #,##0.00_);_(* \(#,##0.00\);_(* &quot;-&quot;??_);_(@_)">
                  <c:v>26.122588355813555</c:v>
                </c:pt>
                <c:pt idx="41" formatCode="_(* #,##0.00_);_(* \(#,##0.00\);_(* &quot;-&quot;??_);_(@_)">
                  <c:v>24.415229639747309</c:v>
                </c:pt>
                <c:pt idx="42" formatCode="_(* #,##0.00_);_(* \(#,##0.00\);_(* &quot;-&quot;??_);_(@_)">
                  <c:v>29.195834044732798</c:v>
                </c:pt>
                <c:pt idx="43" formatCode="_(* #,##0.00_);_(* \(#,##0.00\);_(* &quot;-&quot;??_);_(@_)">
                  <c:v>29.537305787946046</c:v>
                </c:pt>
                <c:pt idx="44" formatCode="_(* #,##0.00_);_(* \(#,##0.00\);_(* &quot;-&quot;??_);_(@_)">
                  <c:v>30.220249274372545</c:v>
                </c:pt>
                <c:pt idx="45" formatCode="_(* #,##0.00_);_(* \(#,##0.00\);_(* &quot;-&quot;??_);_(@_)">
                  <c:v>31.415400375618919</c:v>
                </c:pt>
                <c:pt idx="46" formatCode="_(* #,##0.00_);_(* \(#,##0.00\);_(* &quot;-&quot;??_);_(@_)">
                  <c:v>32.952023220078537</c:v>
                </c:pt>
                <c:pt idx="47" formatCode="_(* #,##0.00_);_(* \(#,##0.00\);_(* &quot;-&quot;??_);_(@_)">
                  <c:v>36.366740652211028</c:v>
                </c:pt>
                <c:pt idx="48" formatCode="_(* #,##0.00_);_(* \(#,##0.00\);_(* &quot;-&quot;??_);_(@_)">
                  <c:v>41.659552672016389</c:v>
                </c:pt>
                <c:pt idx="49" formatCode="_(* #,##0.00_);_(* \(#,##0.00\);_(* &quot;-&quot;??_);_(@_)">
                  <c:v>45.757213590575383</c:v>
                </c:pt>
                <c:pt idx="50" formatCode="_(* #,##0.00_);_(* \(#,##0.00\);_(* &quot;-&quot;??_);_(@_)">
                  <c:v>48.488987536281371</c:v>
                </c:pt>
                <c:pt idx="51" formatCode="_(* #,##0.00_);_(* \(#,##0.00\);_(* &quot;-&quot;??_);_(@_)">
                  <c:v>47.9767799214615</c:v>
                </c:pt>
                <c:pt idx="52" formatCode="_(* #,##0.00_);_(* \(#,##0.00\);_(* &quot;-&quot;??_);_(@_)">
                  <c:v>44.903534232542256</c:v>
                </c:pt>
                <c:pt idx="53" formatCode="_(* #,##0.00_);_(* \(#,##0.00\);_(* &quot;-&quot;??_);_(@_)">
                  <c:v>44.903534232542256</c:v>
                </c:pt>
                <c:pt idx="54" formatCode="_(* #,##0.00_);_(* \(#,##0.00\);_(* &quot;-&quot;??_);_(@_)">
                  <c:v>39.610722212736896</c:v>
                </c:pt>
                <c:pt idx="55" formatCode="_(* #,##0.00_);_(* \(#,##0.00\);_(* &quot;-&quot;??_);_(@_)">
                  <c:v>38.9277787263104</c:v>
                </c:pt>
                <c:pt idx="56" formatCode="_(* #,##0.00_);_(* \(#,##0.00\);_(* &quot;-&quot;??_);_(@_)">
                  <c:v>32.269079733652042</c:v>
                </c:pt>
                <c:pt idx="57" formatCode="_(* #,##0.00_);_(* \(#,##0.00\);_(* &quot;-&quot;??_);_(@_)">
                  <c:v>25.610380740993683</c:v>
                </c:pt>
                <c:pt idx="58" formatCode="_(* #,##0.00_);_(* \(#,##0.00\);_(* &quot;-&quot;??_);_(@_)">
                  <c:v>27.317739457059929</c:v>
                </c:pt>
                <c:pt idx="59" formatCode="_(* #,##0.00_);_(* \(#,##0.00\);_(* &quot;-&quot;??_);_(@_)">
                  <c:v>28.000682943486428</c:v>
                </c:pt>
                <c:pt idx="60" formatCode="_(* #,##0.00_);_(* \(#,##0.00\);_(* &quot;-&quot;??_);_(@_)">
                  <c:v>24.585965511353937</c:v>
                </c:pt>
                <c:pt idx="61" formatCode="_(* #,##0.00_);_(* \(#,##0.00\);_(* &quot;-&quot;??_);_(@_)">
                  <c:v>23.732286153320814</c:v>
                </c:pt>
                <c:pt idx="62" formatCode="_(* #,##0.00_);_(* \(#,##0.00\);_(* &quot;-&quot;??_);_(@_)">
                  <c:v>23.049342666894315</c:v>
                </c:pt>
                <c:pt idx="63" formatCode="_(* #,##0.00_);_(* \(#,##0.00\);_(* &quot;-&quot;??_);_(@_)">
                  <c:v>24.927437254567185</c:v>
                </c:pt>
                <c:pt idx="64" formatCode="_(* #,##0.00_);_(* \(#,##0.00\);_(* &quot;-&quot;??_);_(@_)">
                  <c:v>25.951852484206931</c:v>
                </c:pt>
                <c:pt idx="65" formatCode="_(* #,##0.00_);_(* \(#,##0.00\);_(* &quot;-&quot;??_);_(@_)">
                  <c:v>25.098173126173808</c:v>
                </c:pt>
                <c:pt idx="66" formatCode="_(* #,##0.00_);_(* \(#,##0.00\);_(* &quot;-&quot;??_);_(@_)">
                  <c:v>26.63479597063343</c:v>
                </c:pt>
                <c:pt idx="67" formatCode="_(* #,##0.00_);_(* \(#,##0.00\);_(* &quot;-&quot;??_);_(@_)">
                  <c:v>28.342154686699676</c:v>
                </c:pt>
                <c:pt idx="68" formatCode="_(* #,##0.00_);_(* \(#,##0.00\);_(* &quot;-&quot;??_);_(@_)">
                  <c:v>28.854362301519551</c:v>
                </c:pt>
                <c:pt idx="69" formatCode="_(* #,##0.00_);_(* \(#,##0.00\);_(* &quot;-&quot;??_);_(@_)">
                  <c:v>25.781116612600307</c:v>
                </c:pt>
                <c:pt idx="70" formatCode="_(* #,##0.00_);_(* \(#,##0.00\);_(* &quot;-&quot;??_);_(@_)">
                  <c:v>24.927437254567185</c:v>
                </c:pt>
                <c:pt idx="71" formatCode="_(* #,##0.00_);_(* \(#,##0.00\);_(* &quot;-&quot;??_);_(@_)">
                  <c:v>23.732286153320814</c:v>
                </c:pt>
                <c:pt idx="72" formatCode="_(* #,##0.00_);_(* \(#,##0.00\);_(* &quot;-&quot;??_);_(@_)">
                  <c:v>20.829776336008194</c:v>
                </c:pt>
                <c:pt idx="73" formatCode="_(* #,##0.00_);_(* \(#,##0.00\);_(* &quot;-&quot;??_);_(@_)">
                  <c:v>17.756530647088955</c:v>
                </c:pt>
                <c:pt idx="74" formatCode="_(* #,##0.00_);_(* \(#,##0.00\);_(* &quot;-&quot;??_);_(@_)">
                  <c:v>15.878436059416083</c:v>
                </c:pt>
                <c:pt idx="75" formatCode="_(* #,##0.00_);_(* \(#,##0.00\);_(* &quot;-&quot;??_);_(@_)">
                  <c:v>12.975926242103466</c:v>
                </c:pt>
                <c:pt idx="76" formatCode="_(* #,##0.00_);_(* \(#,##0.00\);_(* &quot;-&quot;??_);_(@_)">
                  <c:v>12.122246884070343</c:v>
                </c:pt>
                <c:pt idx="77" formatCode="_(* #,##0.00_);_(* \(#,##0.00\);_(* &quot;-&quot;??_);_(@_)">
                  <c:v>7.1709066074782308</c:v>
                </c:pt>
                <c:pt idx="78" formatCode="_(* #,##0.00_);_(* \(#,##0.00\);_(* &quot;-&quot;??_);_(@_)">
                  <c:v>5.9757555062318595</c:v>
                </c:pt>
                <c:pt idx="79" formatCode="_(* #,##0.00_);_(* \(#,##0.00\);_(* &quot;-&quot;??_);_(@_)">
                  <c:v>7.683114222298105</c:v>
                </c:pt>
                <c:pt idx="80" formatCode="_(* #,##0.00_);_(* \(#,##0.00\);_(* &quot;-&quot;??_);_(@_)">
                  <c:v>7.5123783506914803</c:v>
                </c:pt>
                <c:pt idx="81" formatCode="_(* #,##0.00_);_(* \(#,##0.00\);_(* &quot;-&quot;??_);_(@_)">
                  <c:v>6.8294348642649823</c:v>
                </c:pt>
                <c:pt idx="82" formatCode="_(* #,##0.00_);_(* \(#,##0.00\);_(* &quot;-&quot;??_);_(@_)">
                  <c:v>7.000170735871607</c:v>
                </c:pt>
                <c:pt idx="83" formatCode="_(* #,##0.00_);_(* \(#,##0.00\);_(* &quot;-&quot;??_);_(@_)">
                  <c:v>7.8538500939047298</c:v>
                </c:pt>
                <c:pt idx="84" formatCode="_(* #,##0.00_);_(* \(#,##0.00\);_(* &quot;-&quot;??_);_(@_)">
                  <c:v>8.5367935803312278</c:v>
                </c:pt>
                <c:pt idx="85" formatCode="_(* #,##0.00_);_(* \(#,##0.00\);_(* &quot;-&quot;??_);_(@_)">
                  <c:v>8.5367935803312278</c:v>
                </c:pt>
                <c:pt idx="86" formatCode="_(* #,##0.00_);_(* \(#,##0.00\);_(* &quot;-&quot;??_);_(@_)">
                  <c:v>5.63428376301861</c:v>
                </c:pt>
                <c:pt idx="87" formatCode="_(* #,##0.00_);_(* \(#,##0.00\);_(* &quot;-&quot;??_);_(@_)">
                  <c:v>5.2928120198053614</c:v>
                </c:pt>
                <c:pt idx="88" formatCode="_(* #,##0.00_);_(* \(#,##0.00\);_(* &quot;-&quot;??_);_(@_)">
                  <c:v>4.4391326617722386</c:v>
                </c:pt>
                <c:pt idx="89" formatCode="_(* #,##0.00_);_(* \(#,##0.00\);_(* &quot;-&quot;??_);_(@_)">
                  <c:v>4.0976609185589892</c:v>
                </c:pt>
                <c:pt idx="90" formatCode="_(* #,##0.00_);_(* \(#,##0.00\);_(* &quot;-&quot;??_);_(@_)">
                  <c:v>2.5610380740993683</c:v>
                </c:pt>
                <c:pt idx="91" formatCode="_(* #,##0.00_);_(* \(#,##0.00\);_(* &quot;-&quot;??_);_(@_)">
                  <c:v>1.8780945876728701</c:v>
                </c:pt>
                <c:pt idx="92" formatCode="_(* #,##0.00_);_(* \(#,##0.00\);_(* &quot;-&quot;??_);_(@_)">
                  <c:v>2.0488304592794946</c:v>
                </c:pt>
                <c:pt idx="93" formatCode="_(* #,##0.00_);_(* \(#,##0.00\);_(* &quot;-&quot;??_);_(@_)">
                  <c:v>1.3658869728529963</c:v>
                </c:pt>
                <c:pt idx="94" formatCode="_(* #,##0.00_);_(* \(#,##0.00\);_(* &quot;-&quot;??_);_(@_)">
                  <c:v>1.0244152296397473</c:v>
                </c:pt>
                <c:pt idx="95" formatCode="_(* #,##0.00_);_(* \(#,##0.00\);_(* &quot;-&quot;??_);_(@_)">
                  <c:v>0.85367935803312278</c:v>
                </c:pt>
                <c:pt idx="96" formatCode="_(* #,##0.00_);_(* \(#,##0.00\);_(* &quot;-&quot;??_);_(@_)">
                  <c:v>0.85367935803312278</c:v>
                </c:pt>
                <c:pt idx="97" formatCode="_(* #,##0.00_);_(* \(#,##0.00\);_(* &quot;-&quot;??_);_(@_)">
                  <c:v>0.68294348642649816</c:v>
                </c:pt>
                <c:pt idx="98" formatCode="_(* #,##0.00_);_(* \(#,##0.00\);_(* &quot;-&quot;??_);_(@_)">
                  <c:v>0.68294348642649816</c:v>
                </c:pt>
                <c:pt idx="99" formatCode="_(* #,##0.00_);_(* \(#,##0.00\);_(* &quot;-&quot;??_);_(@_)">
                  <c:v>1.3658869728529963</c:v>
                </c:pt>
                <c:pt idx="100" formatCode="_(* #,##0.00_);_(* \(#,##0.00\);_(* &quot;-&quot;??_);_(@_)">
                  <c:v>1.3658869728529963</c:v>
                </c:pt>
                <c:pt idx="101" formatCode="_(* #,##0.00_);_(* \(#,##0.00\);_(* &quot;-&quot;??_);_(@_)">
                  <c:v>1.1951511012463718</c:v>
                </c:pt>
                <c:pt idx="102" formatCode="_(* #,##0.00_);_(* \(#,##0.00\);_(* &quot;-&quot;??_);_(@_)">
                  <c:v>1.8780945876728701</c:v>
                </c:pt>
                <c:pt idx="103" formatCode="_(* #,##0.00_);_(* \(#,##0.00\);_(* &quot;-&quot;??_);_(@_)">
                  <c:v>1.8780945876728701</c:v>
                </c:pt>
                <c:pt idx="104" formatCode="_(* #,##0.00_);_(* \(#,##0.00\);_(* &quot;-&quot;??_);_(@_)">
                  <c:v>1.8780945876728701</c:v>
                </c:pt>
                <c:pt idx="105" formatCode="_(* #,##0.00_);_(* \(#,##0.00\);_(* &quot;-&quot;??_);_(@_)">
                  <c:v>1.8780945876728701</c:v>
                </c:pt>
                <c:pt idx="106" formatCode="_(* #,##0.00_);_(* \(#,##0.00\);_(* &quot;-&quot;??_);_(@_)">
                  <c:v>1.1951511012463718</c:v>
                </c:pt>
                <c:pt idx="107" formatCode="_(* #,##0.00_);_(* \(#,##0.00\);_(* &quot;-&quot;??_);_(@_)">
                  <c:v>1.1951511012463718</c:v>
                </c:pt>
                <c:pt idx="108" formatCode="_(* #,##0.00_);_(* \(#,##0.00\);_(* &quot;-&quot;??_);_(@_)">
                  <c:v>1.3658869728529963</c:v>
                </c:pt>
                <c:pt idx="109" formatCode="_(* #,##0.00_);_(* \(#,##0.00\);_(* &quot;-&quot;??_);_(@_)">
                  <c:v>0.68294348642649816</c:v>
                </c:pt>
                <c:pt idx="110" formatCode="_(* #,##0.00_);_(* \(#,##0.00\);_(* &quot;-&quot;??_);_(@_)">
                  <c:v>0.68294348642649816</c:v>
                </c:pt>
                <c:pt idx="111" formatCode="_(* #,##0.00_);_(* \(#,##0.00\);_(* &quot;-&quot;??_);_(@_)">
                  <c:v>1.1951511012463718</c:v>
                </c:pt>
                <c:pt idx="112" formatCode="_(* #,##0.00_);_(* \(#,##0.00\);_(* &quot;-&quot;??_);_(@_)">
                  <c:v>1.3658869728529963</c:v>
                </c:pt>
                <c:pt idx="113" formatCode="_(* #,##0.00_);_(* \(#,##0.00\);_(* &quot;-&quot;??_);_(@_)">
                  <c:v>1.1951511012463718</c:v>
                </c:pt>
                <c:pt idx="114" formatCode="_(* #,##0.00_);_(* \(#,##0.00\);_(* &quot;-&quot;??_);_(@_)">
                  <c:v>1.1951511012463718</c:v>
                </c:pt>
                <c:pt idx="115" formatCode="_(* #,##0.00_);_(* \(#,##0.00\);_(* &quot;-&quot;??_);_(@_)">
                  <c:v>1.0244152296397473</c:v>
                </c:pt>
                <c:pt idx="116" formatCode="_(* #,##0.00_);_(* \(#,##0.00\);_(* &quot;-&quot;??_);_(@_)">
                  <c:v>1.3658869728529963</c:v>
                </c:pt>
                <c:pt idx="117" formatCode="_(* #,##0.00_);_(* \(#,##0.00\);_(* &quot;-&quot;??_);_(@_)">
                  <c:v>1.5366228444596211</c:v>
                </c:pt>
                <c:pt idx="118" formatCode="_(* #,##0.00_);_(* \(#,##0.00\);_(* &quot;-&quot;??_);_(@_)">
                  <c:v>1.0244152296397473</c:v>
                </c:pt>
                <c:pt idx="119" formatCode="_(* #,##0.00_);_(* \(#,##0.00\);_(* &quot;-&quot;??_);_(@_)">
                  <c:v>1.1951511012463718</c:v>
                </c:pt>
                <c:pt idx="120" formatCode="_(* #,##0.00_);_(* \(#,##0.00\);_(* &quot;-&quot;??_);_(@_)">
                  <c:v>1.1951511012463718</c:v>
                </c:pt>
                <c:pt idx="121" formatCode="_(* #,##0.00_);_(* \(#,##0.00\);_(* &quot;-&quot;??_);_(@_)">
                  <c:v>1.1951511012463718</c:v>
                </c:pt>
                <c:pt idx="122" formatCode="_(* #,##0.00_);_(* \(#,##0.00\);_(* &quot;-&quot;??_);_(@_)">
                  <c:v>1.1951511012463718</c:v>
                </c:pt>
                <c:pt idx="123" formatCode="_(* #,##0.00_);_(* \(#,##0.00\);_(* &quot;-&quot;??_);_(@_)">
                  <c:v>1.0244152296397473</c:v>
                </c:pt>
                <c:pt idx="124" formatCode="_(* #,##0.00_);_(* \(#,##0.00\);_(* &quot;-&quot;??_);_(@_)">
                  <c:v>0.68294348642649816</c:v>
                </c:pt>
                <c:pt idx="125" formatCode="_(* #,##0.00_);_(* \(#,##0.00\);_(* &quot;-&quot;??_);_(@_)">
                  <c:v>1.0244152296397473</c:v>
                </c:pt>
                <c:pt idx="126" formatCode="_(* #,##0.00_);_(* \(#,##0.00\);_(* &quot;-&quot;??_);_(@_)">
                  <c:v>0.68294348642649816</c:v>
                </c:pt>
                <c:pt idx="127" formatCode="_(* #,##0.00_);_(* \(#,##0.00\);_(* &quot;-&quot;??_);_(@_)">
                  <c:v>0.68294348642649816</c:v>
                </c:pt>
                <c:pt idx="128" formatCode="_(* #,##0.00_);_(* \(#,##0.00\);_(* &quot;-&quot;??_);_(@_)">
                  <c:v>0.85367935803312278</c:v>
                </c:pt>
                <c:pt idx="129" formatCode="_(* #,##0.00_);_(* \(#,##0.00\);_(* &quot;-&quot;??_);_(@_)">
                  <c:v>1.0244152296397473</c:v>
                </c:pt>
                <c:pt idx="130" formatCode="_(* #,##0.00_);_(* \(#,##0.00\);_(* &quot;-&quot;??_);_(@_)">
                  <c:v>0.85367935803312278</c:v>
                </c:pt>
                <c:pt idx="131" formatCode="_(* #,##0.00_);_(* \(#,##0.00\);_(* &quot;-&quot;??_);_(@_)">
                  <c:v>0.85367935803312278</c:v>
                </c:pt>
                <c:pt idx="132" formatCode="_(* #,##0.00_);_(* \(#,##0.00\);_(* &quot;-&quot;??_);_(@_)">
                  <c:v>0.68294348642649816</c:v>
                </c:pt>
                <c:pt idx="133" formatCode="_(* #,##0.00_);_(* \(#,##0.00\);_(* &quot;-&quot;??_);_(@_)">
                  <c:v>1.0244152296397473</c:v>
                </c:pt>
                <c:pt idx="134" formatCode="_(* #,##0.00_);_(* \(#,##0.00\);_(* &quot;-&quot;??_);_(@_)">
                  <c:v>1.7073587160662456</c:v>
                </c:pt>
                <c:pt idx="135" formatCode="_(* #,##0.00_);_(* \(#,##0.00\);_(* &quot;-&quot;??_);_(@_)">
                  <c:v>1.5366228444596211</c:v>
                </c:pt>
                <c:pt idx="136" formatCode="_(* #,##0.00_);_(* \(#,##0.00\);_(* &quot;-&quot;??_);_(@_)">
                  <c:v>1.3658869728529963</c:v>
                </c:pt>
                <c:pt idx="137" formatCode="_(* #,##0.00_);_(* \(#,##0.00\);_(* &quot;-&quot;??_);_(@_)">
                  <c:v>1.3658869728529963</c:v>
                </c:pt>
                <c:pt idx="138" formatCode="_(* #,##0.00_);_(* \(#,##0.00\);_(* &quot;-&quot;??_);_(@_)">
                  <c:v>1.5366228444596211</c:v>
                </c:pt>
                <c:pt idx="139" formatCode="_(* #,##0.00_);_(* \(#,##0.00\);_(* &quot;-&quot;??_);_(@_)">
                  <c:v>1.5366228444596211</c:v>
                </c:pt>
                <c:pt idx="140" formatCode="_(* #,##0.00_);_(* \(#,##0.00\);_(* &quot;-&quot;??_);_(@_)">
                  <c:v>1.7073587160662456</c:v>
                </c:pt>
                <c:pt idx="141" formatCode="_(* #,##0.00_);_(* \(#,##0.00\);_(* &quot;-&quot;??_);_(@_)">
                  <c:v>0.85367935803312278</c:v>
                </c:pt>
                <c:pt idx="142" formatCode="_(* #,##0.00_);_(* \(#,##0.00\);_(* &quot;-&quot;??_);_(@_)">
                  <c:v>0.85367935803312278</c:v>
                </c:pt>
                <c:pt idx="143" formatCode="_(* #,##0.00_);_(* \(#,##0.00\);_(* &quot;-&quot;??_);_(@_)">
                  <c:v>0.85367935803312278</c:v>
                </c:pt>
                <c:pt idx="144" formatCode="_(* #,##0.00_);_(* \(#,##0.00\);_(* &quot;-&quot;??_);_(@_)">
                  <c:v>1.0244152296397473</c:v>
                </c:pt>
                <c:pt idx="145" formatCode="_(* #,##0.00_);_(* \(#,##0.00\);_(* &quot;-&quot;??_);_(@_)">
                  <c:v>1.1951511012463718</c:v>
                </c:pt>
                <c:pt idx="146" formatCode="_(* #,##0.00_);_(* \(#,##0.00\);_(* &quot;-&quot;??_);_(@_)">
                  <c:v>1.5366228444596211</c:v>
                </c:pt>
                <c:pt idx="147" formatCode="_(* #,##0.00_);_(* \(#,##0.00\);_(* &quot;-&quot;??_);_(@_)">
                  <c:v>2.0488304592794946</c:v>
                </c:pt>
                <c:pt idx="148" formatCode="_(* #,##0.00_);_(* \(#,##0.00\);_(* &quot;-&quot;??_);_(@_)">
                  <c:v>4.2683967901656139</c:v>
                </c:pt>
                <c:pt idx="149" formatCode="_(* #,##0.00_);_(* \(#,##0.00\);_(* &quot;-&quot;??_);_(@_)">
                  <c:v>6.1464913778384842</c:v>
                </c:pt>
                <c:pt idx="150" formatCode="_(* #,##0.00_);_(* \(#,##0.00\);_(* &quot;-&quot;??_);_(@_)">
                  <c:v>8.7075294519378517</c:v>
                </c:pt>
                <c:pt idx="151" formatCode="_(* #,##0.00_);_(* \(#,##0.00\);_(* &quot;-&quot;??_);_(@_)">
                  <c:v>14.683284958169711</c:v>
                </c:pt>
                <c:pt idx="152" formatCode="_(* #,##0.00_);_(* \(#,##0.00\);_(* &quot;-&quot;??_);_(@_)">
                  <c:v>20.829776336008194</c:v>
                </c:pt>
                <c:pt idx="153" formatCode="_(* #,##0.00_);_(* \(#,##0.00\);_(* &quot;-&quot;??_);_(@_)">
                  <c:v>24.927437254567185</c:v>
                </c:pt>
                <c:pt idx="154" formatCode="_(* #,##0.00_);_(* \(#,##0.00\);_(* &quot;-&quot;??_);_(@_)">
                  <c:v>30.561721017585796</c:v>
                </c:pt>
                <c:pt idx="155" formatCode="_(* #,##0.00_);_(* \(#,##0.00\);_(* &quot;-&quot;??_);_(@_)">
                  <c:v>33.122759091685161</c:v>
                </c:pt>
                <c:pt idx="156" formatCode="_(* #,##0.00_);_(* \(#,##0.00\);_(* &quot;-&quot;??_);_(@_)">
                  <c:v>34.317910192931535</c:v>
                </c:pt>
                <c:pt idx="157" formatCode="_(* #,##0.00_);_(* \(#,##0.00\);_(* &quot;-&quot;??_);_(@_)">
                  <c:v>36.366740652211028</c:v>
                </c:pt>
                <c:pt idx="158" formatCode="_(* #,##0.00_);_(* \(#,##0.00\);_(* &quot;-&quot;??_);_(@_)">
                  <c:v>34.317910192931535</c:v>
                </c:pt>
                <c:pt idx="159" formatCode="_(* #,##0.00_);_(* \(#,##0.00\);_(* &quot;-&quot;??_);_(@_)">
                  <c:v>32.269079733652042</c:v>
                </c:pt>
                <c:pt idx="160" formatCode="_(* #,##0.00_);_(* \(#,##0.00\);_(* &quot;-&quot;??_);_(@_)">
                  <c:v>32.439815605258666</c:v>
                </c:pt>
                <c:pt idx="161" formatCode="_(* #,##0.00_);_(* \(#,##0.00\);_(* &quot;-&quot;??_);_(@_)">
                  <c:v>30.049513402765921</c:v>
                </c:pt>
                <c:pt idx="162" formatCode="_(* #,##0.00_);_(* \(#,##0.00\);_(* &quot;-&quot;??_);_(@_)">
                  <c:v>27.659211200273177</c:v>
                </c:pt>
                <c:pt idx="163" formatCode="_(* #,##0.00_);_(* \(#,##0.00\);_(* &quot;-&quot;??_);_(@_)">
                  <c:v>26.805531842240054</c:v>
                </c:pt>
                <c:pt idx="164" formatCode="_(* #,##0.00_);_(* \(#,##0.00\);_(* &quot;-&quot;??_);_(@_)">
                  <c:v>23.390814410107563</c:v>
                </c:pt>
                <c:pt idx="165" formatCode="_(* #,##0.00_);_(* \(#,##0.00\);_(* &quot;-&quot;??_);_(@_)">
                  <c:v>21.854191565647941</c:v>
                </c:pt>
                <c:pt idx="166" formatCode="_(* #,##0.00_);_(* \(#,##0.00\);_(* &quot;-&quot;??_);_(@_)">
                  <c:v>19.4638893631552</c:v>
                </c:pt>
                <c:pt idx="167" formatCode="_(* #,##0.00_);_(* \(#,##0.00\);_(* &quot;-&quot;??_);_(@_)">
                  <c:v>16.390643674235957</c:v>
                </c:pt>
                <c:pt idx="168" formatCode="_(* #,##0.00_);_(* \(#,##0.00\);_(* &quot;-&quot;??_);_(@_)">
                  <c:v>13.488133856923339</c:v>
                </c:pt>
                <c:pt idx="169" formatCode="_(* #,##0.00_);_(* \(#,##0.00\);_(* &quot;-&quot;??_);_(@_)">
                  <c:v>11.610039269250469</c:v>
                </c:pt>
                <c:pt idx="170" formatCode="_(* #,##0.00_);_(* \(#,##0.00\);_(* &quot;-&quot;??_);_(@_)">
                  <c:v>10.244152296397473</c:v>
                </c:pt>
                <c:pt idx="171" formatCode="_(* #,##0.00_);_(* \(#,##0.00\);_(* &quot;-&quot;??_);_(@_)">
                  <c:v>10.073416424790848</c:v>
                </c:pt>
                <c:pt idx="172" formatCode="_(* #,##0.00_);_(* \(#,##0.00\);_(* &quot;-&quot;??_);_(@_)">
                  <c:v>8.3660577087246022</c:v>
                </c:pt>
                <c:pt idx="173" formatCode="_(* #,##0.00_);_(* \(#,##0.00\);_(* &quot;-&quot;??_);_(@_)">
                  <c:v>7.8538500939047298</c:v>
                </c:pt>
                <c:pt idx="174" formatCode="_(* #,##0.00_);_(* \(#,##0.00\);_(* &quot;-&quot;??_);_(@_)">
                  <c:v>6.4879631210517328</c:v>
                </c:pt>
                <c:pt idx="175" formatCode="_(* #,##0.00_);_(* \(#,##0.00\);_(* &quot;-&quot;??_);_(@_)">
                  <c:v>6.1464913778384842</c:v>
                </c:pt>
                <c:pt idx="176" formatCode="_(* #,##0.00_);_(* \(#,##0.00\);_(* &quot;-&quot;??_);_(@_)">
                  <c:v>6.6586989926583575</c:v>
                </c:pt>
                <c:pt idx="177" formatCode="_(* #,##0.00_);_(* \(#,##0.00\);_(* &quot;-&quot;??_);_(@_)">
                  <c:v>6.4879631210517328</c:v>
                </c:pt>
                <c:pt idx="178" formatCode="_(* #,##0.00_);_(* \(#,##0.00\);_(* &quot;-&quot;??_);_(@_)">
                  <c:v>5.8050196346252347</c:v>
                </c:pt>
                <c:pt idx="179" formatCode="_(* #,##0.00_);_(* \(#,##0.00\);_(* &quot;-&quot;??_);_(@_)">
                  <c:v>5.4635478914119853</c:v>
                </c:pt>
                <c:pt idx="180" formatCode="_(* #,##0.00_);_(* \(#,##0.00\);_(* &quot;-&quot;??_);_(@_)">
                  <c:v>4.951340276592112</c:v>
                </c:pt>
                <c:pt idx="181" formatCode="_(* #,##0.00_);_(* \(#,##0.00\);_(* &quot;-&quot;??_);_(@_)">
                  <c:v>5.63428376301861</c:v>
                </c:pt>
                <c:pt idx="182" formatCode="_(* #,##0.00_);_(* \(#,##0.00\);_(* &quot;-&quot;??_);_(@_)">
                  <c:v>4.951340276592112</c:v>
                </c:pt>
                <c:pt idx="183" formatCode="_(* #,##0.00_);_(* \(#,##0.00\);_(* &quot;-&quot;??_);_(@_)">
                  <c:v>6.3172272494451081</c:v>
                </c:pt>
                <c:pt idx="184" formatCode="_(* #,##0.00_);_(* \(#,##0.00\);_(* &quot;-&quot;??_);_(@_)">
                  <c:v>7.000170735871607</c:v>
                </c:pt>
                <c:pt idx="185" formatCode="_(* #,##0.00_);_(* \(#,##0.00\);_(* &quot;-&quot;??_);_(@_)">
                  <c:v>7.5123783506914803</c:v>
                </c:pt>
                <c:pt idx="186" formatCode="_(* #,##0.00_);_(* \(#,##0.00\);_(* &quot;-&quot;??_);_(@_)">
                  <c:v>8.3660577087246022</c:v>
                </c:pt>
                <c:pt idx="187" formatCode="_(* #,##0.00_);_(* \(#,##0.00\);_(* &quot;-&quot;??_);_(@_)">
                  <c:v>8.1953218371179783</c:v>
                </c:pt>
                <c:pt idx="188" formatCode="_(* #,##0.00_);_(* \(#,##0.00\);_(* &quot;-&quot;??_);_(@_)">
                  <c:v>7.5123783506914803</c:v>
                </c:pt>
                <c:pt idx="189" formatCode="_(* #,##0.00_);_(* \(#,##0.00\);_(* &quot;-&quot;??_);_(@_)">
                  <c:v>8.0245859655113545</c:v>
                </c:pt>
                <c:pt idx="190" formatCode="_(* #,##0.00_);_(* \(#,##0.00\);_(* &quot;-&quot;??_);_(@_)">
                  <c:v>7.000170735871607</c:v>
                </c:pt>
                <c:pt idx="191" formatCode="_(* #,##0.00_);_(* \(#,##0.00\);_(* &quot;-&quot;??_);_(@_)">
                  <c:v>6.6586989926583575</c:v>
                </c:pt>
                <c:pt idx="192" formatCode="_(* #,##0.00_);_(* \(#,##0.00\);_(* &quot;-&quot;??_);_(@_)">
                  <c:v>7.3416424790848556</c:v>
                </c:pt>
                <c:pt idx="193" formatCode="_(* #,##0.00_);_(* \(#,##0.00\);_(* &quot;-&quot;??_);_(@_)">
                  <c:v>8.7075294519378517</c:v>
                </c:pt>
                <c:pt idx="194" formatCode="_(* #,##0.00_);_(* \(#,##0.00\);_(* &quot;-&quot;??_);_(@_)">
                  <c:v>10.073416424790848</c:v>
                </c:pt>
                <c:pt idx="195" formatCode="_(* #,##0.00_);_(* \(#,##0.00\);_(* &quot;-&quot;??_);_(@_)">
                  <c:v>11.439303397643846</c:v>
                </c:pt>
                <c:pt idx="196" formatCode="_(* #,##0.00_);_(* \(#,##0.00\);_(* &quot;-&quot;??_);_(@_)">
                  <c:v>12.805190370496842</c:v>
                </c:pt>
                <c:pt idx="197" formatCode="_(* #,##0.00_);_(* \(#,##0.00\);_(* &quot;-&quot;??_);_(@_)">
                  <c:v>14.854020829776337</c:v>
                </c:pt>
                <c:pt idx="198" formatCode="_(* #,##0.00_);_(* \(#,##0.00\);_(* &quot;-&quot;??_);_(@_)">
                  <c:v>16.561379545842581</c:v>
                </c:pt>
                <c:pt idx="199" formatCode="_(* #,##0.00_);_(* \(#,##0.00\);_(* &quot;-&quot;??_);_(@_)">
                  <c:v>16.219907802629333</c:v>
                </c:pt>
                <c:pt idx="200" formatCode="_(* #,##0.00_);_(* \(#,##0.00\);_(* &quot;-&quot;??_);_(@_)">
                  <c:v>16.732115417449204</c:v>
                </c:pt>
                <c:pt idx="201" formatCode="_(* #,##0.00_);_(* \(#,##0.00\);_(* &quot;-&quot;??_);_(@_)">
                  <c:v>17.756530647088955</c:v>
                </c:pt>
                <c:pt idx="202" formatCode="_(* #,##0.00_);_(* \(#,##0.00\);_(* &quot;-&quot;??_);_(@_)">
                  <c:v>18.098002390302202</c:v>
                </c:pt>
                <c:pt idx="203" formatCode="_(* #,##0.00_);_(* \(#,##0.00\);_(* &quot;-&quot;??_);_(@_)">
                  <c:v>20.146832849581696</c:v>
                </c:pt>
                <c:pt idx="204" formatCode="_(* #,##0.00_);_(* \(#,##0.00\);_(* &quot;-&quot;??_);_(@_)">
                  <c:v>18.780945876728701</c:v>
                </c:pt>
                <c:pt idx="205" formatCode="_(* #,##0.00_);_(* \(#,##0.00\);_(* &quot;-&quot;??_);_(@_)">
                  <c:v>18.268738261908826</c:v>
                </c:pt>
                <c:pt idx="206" formatCode="_(* #,##0.00_);_(* \(#,##0.00\);_(* &quot;-&quot;??_);_(@_)">
                  <c:v>26.293324227420182</c:v>
                </c:pt>
                <c:pt idx="207" formatCode="_(* #,##0.00_);_(* \(#,##0.00\);_(* &quot;-&quot;??_);_(@_)">
                  <c:v>29.537305787946046</c:v>
                </c:pt>
                <c:pt idx="208" formatCode="_(* #,##0.00_);_(* \(#,##0.00\);_(* &quot;-&quot;??_);_(@_)">
                  <c:v>30.561721017585796</c:v>
                </c:pt>
                <c:pt idx="209" formatCode="_(* #,##0.00_);_(* \(#,##0.00\);_(* &quot;-&quot;??_);_(@_)">
                  <c:v>32.61055147686529</c:v>
                </c:pt>
                <c:pt idx="210" formatCode="_(* #,##0.00_);_(* \(#,##0.00\);_(* &quot;-&quot;??_);_(@_)">
                  <c:v>31.586136247225543</c:v>
                </c:pt>
                <c:pt idx="211" formatCode="_(* #,##0.00_);_(* \(#,##0.00\);_(* &quot;-&quot;??_);_(@_)">
                  <c:v>33.976438449718287</c:v>
                </c:pt>
                <c:pt idx="212" formatCode="_(* #,##0.00_);_(* \(#,##0.00\);_(* &quot;-&quot;??_);_(@_)">
                  <c:v>35.854533037391157</c:v>
                </c:pt>
                <c:pt idx="213" formatCode="_(* #,##0.00_);_(* \(#,##0.00\);_(* &quot;-&quot;??_);_(@_)">
                  <c:v>30.049513402765921</c:v>
                </c:pt>
                <c:pt idx="214" formatCode="_(* #,##0.00_);_(* \(#,##0.00\);_(* &quot;-&quot;??_);_(@_)">
                  <c:v>29.366569916339422</c:v>
                </c:pt>
                <c:pt idx="215" formatCode="_(* #,##0.00_);_(* \(#,##0.00\);_(* &quot;-&quot;??_);_(@_)">
                  <c:v>31.927607990438791</c:v>
                </c:pt>
                <c:pt idx="216" formatCode="_(* #,##0.00_);_(* \(#,##0.00\);_(* &quot;-&quot;??_);_(@_)">
                  <c:v>39.439986341130272</c:v>
                </c:pt>
                <c:pt idx="217" formatCode="_(* #,##0.00_);_(* \(#,##0.00\);_(* &quot;-&quot;??_);_(@_)">
                  <c:v>45.07427010414888</c:v>
                </c:pt>
                <c:pt idx="218" formatCode="_(* #,##0.00_);_(* \(#,##0.00\);_(* &quot;-&quot;??_);_(@_)">
                  <c:v>47.293836435035004</c:v>
                </c:pt>
                <c:pt idx="219" formatCode="_(* #,##0.00_);_(* \(#,##0.00\);_(* &quot;-&quot;??_);_(@_)">
                  <c:v>49.171931022707874</c:v>
                </c:pt>
                <c:pt idx="220" formatCode="_(* #,##0.00_);_(* \(#,##0.00\);_(* &quot;-&quot;??_);_(@_)">
                  <c:v>55.14768652893973</c:v>
                </c:pt>
                <c:pt idx="221" formatCode="_(* #,##0.00_);_(* \(#,##0.00\);_(* &quot;-&quot;??_);_(@_)">
                  <c:v>56.513573501792727</c:v>
                </c:pt>
                <c:pt idx="222" formatCode="_(* #,##0.00_);_(* \(#,##0.00\);_(* &quot;-&quot;??_);_(@_)">
                  <c:v>56.342837630186104</c:v>
                </c:pt>
                <c:pt idx="223" formatCode="_(* #,##0.00_);_(* \(#,##0.00\);_(* &quot;-&quot;??_);_(@_)">
                  <c:v>50.537817995560864</c:v>
                </c:pt>
                <c:pt idx="224" formatCode="_(* #,##0.00_);_(* \(#,##0.00\);_(* &quot;-&quot;??_);_(@_)">
                  <c:v>48.147515793068123</c:v>
                </c:pt>
                <c:pt idx="225" formatCode="_(* #,##0.00_);_(* \(#,##0.00\);_(* &quot;-&quot;??_);_(@_)">
                  <c:v>42.854703773262763</c:v>
                </c:pt>
                <c:pt idx="226" formatCode="_(* #,##0.00_);_(* \(#,##0.00\);_(* &quot;-&quot;??_);_(@_)">
                  <c:v>41.488816800409765</c:v>
                </c:pt>
                <c:pt idx="227" formatCode="_(* #,##0.00_);_(* \(#,##0.00\);_(* &quot;-&quot;??_);_(@_)">
                  <c:v>41.318080928803141</c:v>
                </c:pt>
                <c:pt idx="228" formatCode="_(* #,##0.00_);_(* \(#,##0.00\);_(* &quot;-&quot;??_);_(@_)">
                  <c:v>40.80587331398327</c:v>
                </c:pt>
                <c:pt idx="229" formatCode="_(* #,##0.00_);_(* \(#,##0.00\);_(* &quot;-&quot;??_);_(@_)">
                  <c:v>39.439986341130272</c:v>
                </c:pt>
                <c:pt idx="230" formatCode="_(* #,##0.00_);_(* \(#,##0.00\);_(* &quot;-&quot;??_);_(@_)">
                  <c:v>36.537476523817652</c:v>
                </c:pt>
                <c:pt idx="231" formatCode="_(* #,##0.00_);_(* \(#,##0.00\);_(* &quot;-&quot;??_);_(@_)">
                  <c:v>34.830117807751407</c:v>
                </c:pt>
                <c:pt idx="232" formatCode="_(* #,##0.00_);_(* \(#,##0.00\);_(* &quot;-&quot;??_);_(@_)">
                  <c:v>42.854703773262763</c:v>
                </c:pt>
                <c:pt idx="233" formatCode="_(* #,##0.00_);_(* \(#,##0.00\);_(* &quot;-&quot;??_);_(@_)">
                  <c:v>43.708383131295882</c:v>
                </c:pt>
                <c:pt idx="234" formatCode="_(* #,##0.00_);_(* \(#,##0.00\);_(* &quot;-&quot;??_);_(@_)">
                  <c:v>38.244835239883898</c:v>
                </c:pt>
                <c:pt idx="235" formatCode="_(* #,##0.00_);_(* \(#,##0.00\);_(* &quot;-&quot;??_);_(@_)">
                  <c:v>36.366740652211028</c:v>
                </c:pt>
                <c:pt idx="236" formatCode="_(* #,##0.00_);_(* \(#,##0.00\);_(* &quot;-&quot;??_);_(@_)">
                  <c:v>35.513061294177909</c:v>
                </c:pt>
                <c:pt idx="237" formatCode="_(* #,##0.00_);_(* \(#,##0.00\);_(* &quot;-&quot;??_);_(@_)">
                  <c:v>37.732627625064026</c:v>
                </c:pt>
                <c:pt idx="238" formatCode="_(* #,##0.00_);_(* \(#,##0.00\);_(* &quot;-&quot;??_);_(@_)">
                  <c:v>40.122929827556767</c:v>
                </c:pt>
                <c:pt idx="239" formatCode="_(* #,##0.00_);_(* \(#,##0.00\);_(* &quot;-&quot;??_);_(@_)">
                  <c:v>35.854533037391157</c:v>
                </c:pt>
                <c:pt idx="240" formatCode="_(* #,##0.00_);_(* \(#,##0.00\);_(* &quot;-&quot;??_);_(@_)">
                  <c:v>33.293494963291785</c:v>
                </c:pt>
                <c:pt idx="241" formatCode="_(* #,##0.00_);_(* \(#,##0.00\);_(* &quot;-&quot;??_);_(@_)">
                  <c:v>34.659381936144783</c:v>
                </c:pt>
                <c:pt idx="242" formatCode="_(* #,##0.00_);_(* \(#,##0.00\);_(* &quot;-&quot;??_);_(@_)">
                  <c:v>37.049684138637531</c:v>
                </c:pt>
                <c:pt idx="243" formatCode="_(* #,##0.00_);_(* \(#,##0.00\);_(* &quot;-&quot;??_);_(@_)">
                  <c:v>37.220420010244155</c:v>
                </c:pt>
                <c:pt idx="244" formatCode="_(* #,##0.00_);_(* \(#,##0.00\);_(* &quot;-&quot;??_);_(@_)">
                  <c:v>36.196004780604405</c:v>
                </c:pt>
                <c:pt idx="245" formatCode="_(* #,##0.00_);_(* \(#,##0.00\);_(* &quot;-&quot;??_);_(@_)">
                  <c:v>34.317910192931535</c:v>
                </c:pt>
                <c:pt idx="246" formatCode="_(* #,##0.00_);_(* \(#,##0.00\);_(* &quot;-&quot;??_);_(@_)">
                  <c:v>36.366740652211028</c:v>
                </c:pt>
                <c:pt idx="247" formatCode="_(* #,##0.00_);_(* \(#,##0.00\);_(* &quot;-&quot;??_);_(@_)">
                  <c:v>37.90336349667065</c:v>
                </c:pt>
                <c:pt idx="248" formatCode="_(* #,##0.00_);_(* \(#,##0.00\);_(* &quot;-&quot;??_);_(@_)">
                  <c:v>36.196004780604405</c:v>
                </c:pt>
                <c:pt idx="249" formatCode="_(* #,##0.00_);_(* \(#,##0.00\);_(* &quot;-&quot;??_);_(@_)">
                  <c:v>37.732627625064026</c:v>
                </c:pt>
                <c:pt idx="250" formatCode="_(* #,##0.00_);_(* \(#,##0.00\);_(* &quot;-&quot;??_);_(@_)">
                  <c:v>42.342496158442891</c:v>
                </c:pt>
                <c:pt idx="251" formatCode="_(* #,##0.00_);_(* \(#,##0.00\);_(* &quot;-&quot;??_);_(@_)">
                  <c:v>46.781628820215126</c:v>
                </c:pt>
                <c:pt idx="252" formatCode="_(* #,##0.00_);_(* \(#,##0.00\);_(* &quot;-&quot;??_);_(@_)">
                  <c:v>54.29400717090661</c:v>
                </c:pt>
                <c:pt idx="253" formatCode="_(* #,##0.00_);_(* \(#,##0.00\);_(* &quot;-&quot;??_);_(@_)">
                  <c:v>56.001365886972856</c:v>
                </c:pt>
                <c:pt idx="254" formatCode="_(* #,##0.00_);_(* \(#,##0.00\);_(* &quot;-&quot;??_);_(@_)">
                  <c:v>57.196516988219223</c:v>
                </c:pt>
                <c:pt idx="255" formatCode="_(* #,##0.00_);_(* \(#,##0.00\);_(* &quot;-&quot;??_);_(@_)">
                  <c:v>61.46491377838484</c:v>
                </c:pt>
                <c:pt idx="256" formatCode="_(* #,##0.00_);_(* \(#,##0.00\);_(* &quot;-&quot;??_);_(@_)">
                  <c:v>60.781970291958338</c:v>
                </c:pt>
                <c:pt idx="257" formatCode="_(* #,##0.00_);_(* \(#,##0.00\);_(* &quot;-&quot;??_);_(@_)">
                  <c:v>62.147857264811336</c:v>
                </c:pt>
                <c:pt idx="258" formatCode="_(* #,##0.00_);_(* \(#,##0.00\);_(* &quot;-&quot;??_);_(@_)">
                  <c:v>63.001536622844462</c:v>
                </c:pt>
                <c:pt idx="259" formatCode="_(* #,##0.00_);_(* \(#,##0.00\);_(* &quot;-&quot;??_);_(@_)">
                  <c:v>56.342837630186104</c:v>
                </c:pt>
                <c:pt idx="260" formatCode="_(* #,##0.00_);_(* \(#,##0.00\);_(* &quot;-&quot;??_);_(@_)">
                  <c:v>55.659894143759601</c:v>
                </c:pt>
                <c:pt idx="261" formatCode="_(* #,##0.00_);_(* \(#,##0.00\);_(* &quot;-&quot;??_);_(@_)">
                  <c:v>57.367252859825847</c:v>
                </c:pt>
                <c:pt idx="262" formatCode="_(* #,##0.00_);_(* \(#,##0.00\);_(* &quot;-&quot;??_);_(@_)">
                  <c:v>58.050196346252349</c:v>
                </c:pt>
                <c:pt idx="263" formatCode="_(* #,##0.00_);_(* \(#,##0.00\);_(* &quot;-&quot;??_);_(@_)">
                  <c:v>70.855386716749194</c:v>
                </c:pt>
                <c:pt idx="264" formatCode="_(* #,##0.00_);_(* \(#,##0.00\);_(* &quot;-&quot;??_);_(@_)">
                  <c:v>72.904217176028681</c:v>
                </c:pt>
                <c:pt idx="265" formatCode="_(* #,##0.00_);_(* \(#,##0.00\);_(* &quot;-&quot;??_);_(@_)">
                  <c:v>75.977462864947924</c:v>
                </c:pt>
                <c:pt idx="266" formatCode="_(* #,##0.00_);_(* \(#,##0.00\);_(* &quot;-&quot;??_);_(@_)">
                  <c:v>78.367765067440672</c:v>
                </c:pt>
                <c:pt idx="267" formatCode="_(* #,##0.00_);_(* \(#,##0.00\);_(* &quot;-&quot;??_);_(@_)">
                  <c:v>78.197029195834048</c:v>
                </c:pt>
                <c:pt idx="268" formatCode="_(* #,##0.00_);_(* \(#,##0.00\);_(* &quot;-&quot;??_);_(@_)">
                  <c:v>77.172613966194291</c:v>
                </c:pt>
                <c:pt idx="269" formatCode="_(* #,##0.00_);_(* \(#,##0.00\);_(* &quot;-&quot;??_);_(@_)">
                  <c:v>76.148198736554548</c:v>
                </c:pt>
                <c:pt idx="270" formatCode="_(* #,##0.00_);_(* \(#,##0.00\);_(* &quot;-&quot;??_);_(@_)">
                  <c:v>66.074782311763698</c:v>
                </c:pt>
                <c:pt idx="271" formatCode="_(* #,##0.00_);_(* \(#,##0.00\);_(* &quot;-&quot;??_);_(@_)">
                  <c:v>66.416254054976946</c:v>
                </c:pt>
                <c:pt idx="272" formatCode="_(* #,##0.00_);_(* \(#,##0.00\);_(* &quot;-&quot;??_);_(@_)">
                  <c:v>65.562574696943827</c:v>
                </c:pt>
                <c:pt idx="273" formatCode="_(* #,##0.00_);_(* \(#,##0.00\);_(* &quot;-&quot;??_);_(@_)">
                  <c:v>68.806556257469694</c:v>
                </c:pt>
                <c:pt idx="274" formatCode="_(* #,##0.00_);_(* \(#,##0.00\);_(* &quot;-&quot;??_);_(@_)">
                  <c:v>68.977292129076318</c:v>
                </c:pt>
                <c:pt idx="275" formatCode="_(* #,##0.00_);_(* \(#,##0.00\);_(* &quot;-&quot;??_);_(@_)">
                  <c:v>73.7578965340618</c:v>
                </c:pt>
                <c:pt idx="276" formatCode="_(* #,##0.00_);_(* \(#,##0.00\);_(* &quot;-&quot;??_);_(@_)">
                  <c:v>73.7578965340618</c:v>
                </c:pt>
                <c:pt idx="277" formatCode="_(* #,##0.00_);_(* \(#,##0.00\);_(* &quot;-&quot;??_);_(@_)">
                  <c:v>79.562916168687039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C5-4DD9-8B0F-F98B1849A506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d_cases_by_hb!$BI$4:$BI$290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0.3108486167236556</c:v>
                </c:pt>
                <c:pt idx="13" formatCode="_(* #,##0.00_);_(* \(#,##0.00\);_(* &quot;-&quot;??_);_(@_)">
                  <c:v>0.3108486167236556</c:v>
                </c:pt>
                <c:pt idx="14" formatCode="_(* #,##0.00_);_(* \(#,##0.00\);_(* &quot;-&quot;??_);_(@_)">
                  <c:v>0.93254585017096669</c:v>
                </c:pt>
                <c:pt idx="15" formatCode="_(* #,##0.00_);_(* \(#,##0.00\);_(* &quot;-&quot;??_);_(@_)">
                  <c:v>0.93254585017096669</c:v>
                </c:pt>
                <c:pt idx="16" formatCode="_(* #,##0.00_);_(* \(#,##0.00\);_(* &quot;-&quot;??_);_(@_)">
                  <c:v>2.1759403170655891</c:v>
                </c:pt>
                <c:pt idx="17" formatCode="_(* #,##0.00_);_(* \(#,##0.00\);_(* &quot;-&quot;??_);_(@_)">
                  <c:v>2.4867889337892448</c:v>
                </c:pt>
                <c:pt idx="18" formatCode="_(* #,##0.00_);_(* \(#,##0.00\);_(* &quot;-&quot;??_);_(@_)">
                  <c:v>5.2844264843021449</c:v>
                </c:pt>
                <c:pt idx="19" formatCode="_(* #,##0.00_);_(* \(#,##0.00\);_(* &quot;-&quot;??_);_(@_)">
                  <c:v>7.1495181846440783</c:v>
                </c:pt>
                <c:pt idx="20" formatCode="_(* #,##0.00_);_(* \(#,##0.00\);_(* &quot;-&quot;??_);_(@_)">
                  <c:v>8.3929126515387011</c:v>
                </c:pt>
                <c:pt idx="21" formatCode="_(* #,##0.00_);_(* \(#,##0.00\);_(* &quot;-&quot;??_);_(@_)">
                  <c:v>8.7037612682623564</c:v>
                </c:pt>
                <c:pt idx="22" formatCode="_(* #,##0.00_);_(* \(#,##0.00\);_(* &quot;-&quot;??_);_(@_)">
                  <c:v>10.258004351880635</c:v>
                </c:pt>
                <c:pt idx="23" formatCode="_(* #,##0.00_);_(* \(#,##0.00\);_(* &quot;-&quot;??_);_(@_)">
                  <c:v>9.9471557351569793</c:v>
                </c:pt>
                <c:pt idx="24" formatCode="_(* #,##0.00_);_(* \(#,##0.00\);_(* &quot;-&quot;??_);_(@_)">
                  <c:v>11.812247435498913</c:v>
                </c:pt>
                <c:pt idx="25" formatCode="_(* #,##0.00_);_(* \(#,##0.00\);_(* &quot;-&quot;??_);_(@_)">
                  <c:v>11.1905502020516</c:v>
                </c:pt>
                <c:pt idx="26" formatCode="_(* #,##0.00_);_(* \(#,##0.00\);_(* &quot;-&quot;??_);_(@_)">
                  <c:v>11.1905502020516</c:v>
                </c:pt>
                <c:pt idx="27" formatCode="_(* #,##0.00_);_(* \(#,##0.00\);_(* &quot;-&quot;??_);_(@_)">
                  <c:v>12.123096052222568</c:v>
                </c:pt>
                <c:pt idx="28" formatCode="_(* #,##0.00_);_(* \(#,##0.00\);_(* &quot;-&quot;??_);_(@_)">
                  <c:v>15.231582219459124</c:v>
                </c:pt>
                <c:pt idx="29" formatCode="_(* #,##0.00_);_(* \(#,##0.00\);_(* &quot;-&quot;??_);_(@_)">
                  <c:v>18.029219769972023</c:v>
                </c:pt>
                <c:pt idx="30" formatCode="_(* #,##0.00_);_(* \(#,##0.00\);_(* &quot;-&quot;??_);_(@_)">
                  <c:v>18.029219769972023</c:v>
                </c:pt>
                <c:pt idx="31" formatCode="_(* #,##0.00_);_(* \(#,##0.00\);_(* &quot;-&quot;??_);_(@_)">
                  <c:v>18.961765620142991</c:v>
                </c:pt>
                <c:pt idx="32" formatCode="_(* #,##0.00_);_(* \(#,##0.00\);_(* &quot;-&quot;??_);_(@_)">
                  <c:v>19.894311470313959</c:v>
                </c:pt>
                <c:pt idx="33" formatCode="_(* #,##0.00_);_(* \(#,##0.00\);_(* &quot;-&quot;??_);_(@_)">
                  <c:v>22.381100404103201</c:v>
                </c:pt>
                <c:pt idx="34" formatCode="_(* #,##0.00_);_(* \(#,##0.00\);_(* &quot;-&quot;??_);_(@_)">
                  <c:v>22.381100404103201</c:v>
                </c:pt>
                <c:pt idx="35" formatCode="_(* #,##0.00_);_(* \(#,##0.00\);_(* &quot;-&quot;??_);_(@_)">
                  <c:v>19.583462853590301</c:v>
                </c:pt>
                <c:pt idx="36" formatCode="_(* #,##0.00_);_(* \(#,##0.00\);_(* &quot;-&quot;??_);_(@_)">
                  <c:v>16.164128069630092</c:v>
                </c:pt>
                <c:pt idx="37" formatCode="_(* #,##0.00_);_(* \(#,##0.00\);_(* &quot;-&quot;??_);_(@_)">
                  <c:v>18.961765620142991</c:v>
                </c:pt>
                <c:pt idx="38" formatCode="_(* #,##0.00_);_(* \(#,##0.00\);_(* &quot;-&quot;??_);_(@_)">
                  <c:v>17.407522536524713</c:v>
                </c:pt>
                <c:pt idx="39" formatCode="_(* #,##0.00_);_(* \(#,##0.00\);_(* &quot;-&quot;??_);_(@_)">
                  <c:v>18.029219769972023</c:v>
                </c:pt>
                <c:pt idx="40" formatCode="_(* #,##0.00_);_(* \(#,##0.00\);_(* &quot;-&quot;??_);_(@_)">
                  <c:v>14.609884986011812</c:v>
                </c:pt>
                <c:pt idx="41" formatCode="_(* #,##0.00_);_(* \(#,##0.00\);_(* &quot;-&quot;??_);_(@_)">
                  <c:v>13.366490519117191</c:v>
                </c:pt>
                <c:pt idx="42" formatCode="_(* #,##0.00_);_(* \(#,##0.00\);_(* &quot;-&quot;??_);_(@_)">
                  <c:v>13.988187752564501</c:v>
                </c:pt>
                <c:pt idx="43" formatCode="_(* #,##0.00_);_(* \(#,##0.00\);_(* &quot;-&quot;??_);_(@_)">
                  <c:v>14.299036369288157</c:v>
                </c:pt>
                <c:pt idx="44" formatCode="_(* #,##0.00_);_(* \(#,##0.00\);_(* &quot;-&quot;??_);_(@_)">
                  <c:v>10.879701585327945</c:v>
                </c:pt>
                <c:pt idx="45" formatCode="_(* #,##0.00_);_(* \(#,##0.00\);_(* &quot;-&quot;??_);_(@_)">
                  <c:v>10.258004351880635</c:v>
                </c:pt>
                <c:pt idx="46" formatCode="_(* #,##0.00_);_(* \(#,##0.00\);_(* &quot;-&quot;??_);_(@_)">
                  <c:v>9.6363071184333222</c:v>
                </c:pt>
                <c:pt idx="47" formatCode="_(* #,##0.00_);_(* \(#,##0.00\);_(* &quot;-&quot;??_);_(@_)">
                  <c:v>9.3254585017096669</c:v>
                </c:pt>
                <c:pt idx="48" formatCode="_(* #,##0.00_);_(* \(#,##0.00\);_(* &quot;-&quot;??_);_(@_)">
                  <c:v>8.3929126515387011</c:v>
                </c:pt>
                <c:pt idx="49" formatCode="_(* #,##0.00_);_(* \(#,##0.00\);_(* &quot;-&quot;??_);_(@_)">
                  <c:v>8.3929126515387011</c:v>
                </c:pt>
                <c:pt idx="50" formatCode="_(* #,##0.00_);_(* \(#,##0.00\);_(* &quot;-&quot;??_);_(@_)">
                  <c:v>8.7037612682623564</c:v>
                </c:pt>
                <c:pt idx="51" formatCode="_(* #,##0.00_);_(* \(#,##0.00\);_(* &quot;-&quot;??_);_(@_)">
                  <c:v>9.3254585017096669</c:v>
                </c:pt>
                <c:pt idx="52" formatCode="_(* #,##0.00_);_(* \(#,##0.00\);_(* &quot;-&quot;??_);_(@_)">
                  <c:v>9.6363071184333222</c:v>
                </c:pt>
                <c:pt idx="53" formatCode="_(* #,##0.00_);_(* \(#,##0.00\);_(* &quot;-&quot;??_);_(@_)">
                  <c:v>7.7712154180913897</c:v>
                </c:pt>
                <c:pt idx="54" formatCode="_(* #,##0.00_);_(* \(#,##0.00\);_(* &quot;-&quot;??_);_(@_)">
                  <c:v>8.7037612682623564</c:v>
                </c:pt>
                <c:pt idx="55" formatCode="_(* #,##0.00_);_(* \(#,##0.00\);_(* &quot;-&quot;??_);_(@_)">
                  <c:v>13.988187752564501</c:v>
                </c:pt>
                <c:pt idx="56" formatCode="_(* #,##0.00_);_(* \(#,##0.00\);_(* &quot;-&quot;??_);_(@_)">
                  <c:v>21.13770593720858</c:v>
                </c:pt>
                <c:pt idx="57" formatCode="_(* #,##0.00_);_(* \(#,##0.00\);_(* &quot;-&quot;??_);_(@_)">
                  <c:v>22.381100404103201</c:v>
                </c:pt>
                <c:pt idx="58" formatCode="_(* #,##0.00_);_(* \(#,##0.00\);_(* &quot;-&quot;??_);_(@_)">
                  <c:v>22.070251787379547</c:v>
                </c:pt>
                <c:pt idx="59" formatCode="_(* #,##0.00_);_(* \(#,##0.00\);_(* &quot;-&quot;??_);_(@_)">
                  <c:v>23.313646254274168</c:v>
                </c:pt>
                <c:pt idx="60" formatCode="_(* #,##0.00_);_(* \(#,##0.00\);_(* &quot;-&quot;??_);_(@_)">
                  <c:v>23.002797637550511</c:v>
                </c:pt>
                <c:pt idx="61" formatCode="_(* #,##0.00_);_(* \(#,##0.00\);_(* &quot;-&quot;??_);_(@_)">
                  <c:v>22.070251787379547</c:v>
                </c:pt>
                <c:pt idx="62" formatCode="_(* #,##0.00_);_(* \(#,##0.00\);_(* &quot;-&quot;??_);_(@_)">
                  <c:v>18.029219769972023</c:v>
                </c:pt>
                <c:pt idx="63" formatCode="_(* #,##0.00_);_(* \(#,##0.00\);_(* &quot;-&quot;??_);_(@_)">
                  <c:v>9.0146098849860117</c:v>
                </c:pt>
                <c:pt idx="64" formatCode="_(* #,##0.00_);_(* \(#,##0.00\);_(* &quot;-&quot;??_);_(@_)">
                  <c:v>7.1495181846440783</c:v>
                </c:pt>
                <c:pt idx="65" formatCode="_(* #,##0.00_);_(* \(#,##0.00\);_(* &quot;-&quot;??_);_(@_)">
                  <c:v>7.1495181846440783</c:v>
                </c:pt>
                <c:pt idx="66" formatCode="_(* #,##0.00_);_(* \(#,##0.00\);_(* &quot;-&quot;??_);_(@_)">
                  <c:v>5.2844264843021449</c:v>
                </c:pt>
                <c:pt idx="67" formatCode="_(* #,##0.00_);_(* \(#,##0.00\);_(* &quot;-&quot;??_);_(@_)">
                  <c:v>4.3518806341311782</c:v>
                </c:pt>
                <c:pt idx="68" formatCode="_(* #,##0.00_);_(* \(#,##0.00\);_(* &quot;-&quot;??_);_(@_)">
                  <c:v>4.6627292508548335</c:v>
                </c:pt>
                <c:pt idx="69" formatCode="_(* #,##0.00_);_(* \(#,##0.00\);_(* &quot;-&quot;??_);_(@_)">
                  <c:v>4.3518806341311782</c:v>
                </c:pt>
                <c:pt idx="70" formatCode="_(* #,##0.00_);_(* \(#,##0.00\);_(* &quot;-&quot;??_);_(@_)">
                  <c:v>4.3518806341311782</c:v>
                </c:pt>
                <c:pt idx="71" formatCode="_(* #,##0.00_);_(* \(#,##0.00\);_(* &quot;-&quot;??_);_(@_)">
                  <c:v>3.4193347839602115</c:v>
                </c:pt>
                <c:pt idx="72" formatCode="_(* #,##0.00_);_(* \(#,##0.00\);_(* &quot;-&quot;??_);_(@_)">
                  <c:v>2.7976375505129001</c:v>
                </c:pt>
                <c:pt idx="73" formatCode="_(* #,##0.00_);_(* \(#,##0.00\);_(* &quot;-&quot;??_);_(@_)">
                  <c:v>2.7976375505129001</c:v>
                </c:pt>
                <c:pt idx="74" formatCode="_(* #,##0.00_);_(* \(#,##0.00\);_(* &quot;-&quot;??_);_(@_)">
                  <c:v>3.1084861672365558</c:v>
                </c:pt>
                <c:pt idx="75" formatCode="_(* #,##0.00_);_(* \(#,##0.00\);_(* &quot;-&quot;??_);_(@_)">
                  <c:v>1.8650917003419334</c:v>
                </c:pt>
                <c:pt idx="76" formatCode="_(* #,##0.00_);_(* \(#,##0.00\);_(* &quot;-&quot;??_);_(@_)">
                  <c:v>1.2433944668946224</c:v>
                </c:pt>
                <c:pt idx="77" formatCode="_(* #,##0.00_);_(* \(#,##0.00\);_(* &quot;-&quot;??_);_(@_)">
                  <c:v>1.2433944668946224</c:v>
                </c:pt>
                <c:pt idx="78" formatCode="_(* #,##0.00_);_(* \(#,##0.00\);_(* &quot;-&quot;??_);_(@_)">
                  <c:v>1.2433944668946224</c:v>
                </c:pt>
                <c:pt idx="79" formatCode="_(* #,##0.00_);_(* \(#,##0.00\);_(* &quot;-&quot;??_);_(@_)">
                  <c:v>1.2433944668946224</c:v>
                </c:pt>
                <c:pt idx="80" formatCode="_(* #,##0.00_);_(* \(#,##0.00\);_(* &quot;-&quot;??_);_(@_)">
                  <c:v>0.93254585017096669</c:v>
                </c:pt>
                <c:pt idx="81" formatCode="_(* #,##0.00_);_(* \(#,##0.00\);_(* &quot;-&quot;??_);_(@_)">
                  <c:v>0.93254585017096669</c:v>
                </c:pt>
                <c:pt idx="82" formatCode="_(* #,##0.00_);_(* \(#,##0.00\);_(* &quot;-&quot;??_);_(@_)">
                  <c:v>0.93254585017096669</c:v>
                </c:pt>
                <c:pt idx="83" formatCode="_(* #,##0.00_);_(* \(#,##0.00\);_(* &quot;-&quot;??_);_(@_)">
                  <c:v>0.6216972334473112</c:v>
                </c:pt>
                <c:pt idx="84" formatCode="_(* #,##0.00_);_(* \(#,##0.00\);_(* &quot;-&quot;??_);_(@_)">
                  <c:v>0.6216972334473112</c:v>
                </c:pt>
                <c:pt idx="85" formatCode="_(* #,##0.00_);_(* \(#,##0.00\);_(* &quot;-&quot;??_);_(@_)">
                  <c:v>0.6216972334473112</c:v>
                </c:pt>
                <c:pt idx="86" formatCode="_(* #,##0.00_);_(* \(#,##0.00\);_(* &quot;-&quot;??_);_(@_)">
                  <c:v>0.93254585017096669</c:v>
                </c:pt>
                <c:pt idx="87" formatCode="_(* #,##0.00_);_(* \(#,##0.00\);_(* &quot;-&quot;??_);_(@_)">
                  <c:v>0.6216972334473112</c:v>
                </c:pt>
                <c:pt idx="88" formatCode="_(* #,##0.00_);_(* \(#,##0.00\);_(* &quot;-&quot;??_);_(@_)">
                  <c:v>0.6216972334473112</c:v>
                </c:pt>
                <c:pt idx="89" formatCode="_(* #,##0.00_);_(* \(#,##0.00\);_(* &quot;-&quot;??_);_(@_)">
                  <c:v>0.3108486167236556</c:v>
                </c:pt>
                <c:pt idx="90" formatCode="_(* #,##0.00_);_(* \(#,##0.00\);_(* &quot;-&quot;??_);_(@_)">
                  <c:v>0.3108486167236556</c:v>
                </c:pt>
                <c:pt idx="91" formatCode="_(* #,##0.00_);_(* \(#,##0.00\);_(* &quot;-&quot;??_);_(@_)">
                  <c:v>0.6216972334473112</c:v>
                </c:pt>
                <c:pt idx="92" formatCode="_(* #,##0.00_);_(* \(#,##0.00\);_(* &quot;-&quot;??_);_(@_)">
                  <c:v>0.6216972334473112</c:v>
                </c:pt>
                <c:pt idx="93" formatCode="_(* #,##0.00_);_(* \(#,##0.00\);_(* &quot;-&quot;??_);_(@_)">
                  <c:v>0.6216972334473112</c:v>
                </c:pt>
                <c:pt idx="94" formatCode="_(* #,##0.00_);_(* \(#,##0.00\);_(* &quot;-&quot;??_);_(@_)">
                  <c:v>0.6216972334473112</c:v>
                </c:pt>
                <c:pt idx="95" formatCode="_(* #,##0.00_);_(* \(#,##0.00\);_(* &quot;-&quot;??_);_(@_)">
                  <c:v>0.3108486167236556</c:v>
                </c:pt>
                <c:pt idx="96" formatCode="_(* #,##0.00_);_(* \(#,##0.00\);_(* &quot;-&quot;??_);_(@_)">
                  <c:v>0.93254585017096669</c:v>
                </c:pt>
                <c:pt idx="97" formatCode="_(* #,##0.00_);_(* \(#,##0.00\);_(* &quot;-&quot;??_);_(@_)">
                  <c:v>0.93254585017096669</c:v>
                </c:pt>
                <c:pt idx="98" formatCode="_(* #,##0.00_);_(* \(#,##0.00\);_(* &quot;-&quot;??_);_(@_)">
                  <c:v>0.6216972334473112</c:v>
                </c:pt>
                <c:pt idx="99" formatCode="_(* #,##0.00_);_(* \(#,##0.00\);_(* &quot;-&quot;??_);_(@_)">
                  <c:v>0.6216972334473112</c:v>
                </c:pt>
                <c:pt idx="100" formatCode="_(* #,##0.00_);_(* \(#,##0.00\);_(* &quot;-&quot;??_);_(@_)">
                  <c:v>0.3108486167236556</c:v>
                </c:pt>
                <c:pt idx="101" formatCode="_(* #,##0.00_);_(* \(#,##0.00\);_(* &quot;-&quot;??_);_(@_)">
                  <c:v>0.3108486167236556</c:v>
                </c:pt>
                <c:pt idx="102" formatCode="_(* #,##0.00_);_(* \(#,##0.00\);_(* &quot;-&quot;??_);_(@_)">
                  <c:v>0.3108486167236556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0.3108486167236556</c:v>
                </c:pt>
                <c:pt idx="109" formatCode="_(* #,##0.00_);_(* \(#,##0.00\);_(* &quot;-&quot;??_);_(@_)">
                  <c:v>0.3108486167236556</c:v>
                </c:pt>
                <c:pt idx="110" formatCode="_(* #,##0.00_);_(* \(#,##0.00\);_(* &quot;-&quot;??_);_(@_)">
                  <c:v>0.3108486167236556</c:v>
                </c:pt>
                <c:pt idx="111" formatCode="_(* #,##0.00_);_(* \(#,##0.00\);_(* &quot;-&quot;??_);_(@_)">
                  <c:v>0.3108486167236556</c:v>
                </c:pt>
                <c:pt idx="112" formatCode="_(* #,##0.00_);_(* \(#,##0.00\);_(* &quot;-&quot;??_);_(@_)">
                  <c:v>0.3108486167236556</c:v>
                </c:pt>
                <c:pt idx="113" formatCode="_(* #,##0.00_);_(* \(#,##0.00\);_(* &quot;-&quot;??_);_(@_)">
                  <c:v>0.6216972334473112</c:v>
                </c:pt>
                <c:pt idx="114" formatCode="_(* #,##0.00_);_(* \(#,##0.00\);_(* &quot;-&quot;??_);_(@_)">
                  <c:v>0.6216972334473112</c:v>
                </c:pt>
                <c:pt idx="115" formatCode="_(* #,##0.00_);_(* \(#,##0.00\);_(* &quot;-&quot;??_);_(@_)">
                  <c:v>0.3108486167236556</c:v>
                </c:pt>
                <c:pt idx="116" formatCode="_(* #,##0.00_);_(* \(#,##0.00\);_(* &quot;-&quot;??_);_(@_)">
                  <c:v>0.3108486167236556</c:v>
                </c:pt>
                <c:pt idx="117" formatCode="_(* #,##0.00_);_(* \(#,##0.00\);_(* &quot;-&quot;??_);_(@_)">
                  <c:v>0.3108486167236556</c:v>
                </c:pt>
                <c:pt idx="118" formatCode="_(* #,##0.00_);_(* \(#,##0.00\);_(* &quot;-&quot;??_);_(@_)">
                  <c:v>0.3108486167236556</c:v>
                </c:pt>
                <c:pt idx="119" formatCode="_(* #,##0.00_);_(* \(#,##0.00\);_(* &quot;-&quot;??_);_(@_)">
                  <c:v>0.3108486167236556</c:v>
                </c:pt>
                <c:pt idx="120" formatCode="_(* #,##0.00_);_(* \(#,##0.00\);_(* &quot;-&quot;??_);_(@_)">
                  <c:v>0.3108486167236556</c:v>
                </c:pt>
                <c:pt idx="121" formatCode="_(* #,##0.00_);_(* \(#,##0.00\);_(* &quot;-&quot;??_);_(@_)">
                  <c:v>0.3108486167236556</c:v>
                </c:pt>
                <c:pt idx="122" formatCode="_(* #,##0.00_);_(* \(#,##0.00\);_(* &quot;-&quot;??_);_(@_)">
                  <c:v>0.3108486167236556</c:v>
                </c:pt>
                <c:pt idx="123" formatCode="_(* #,##0.00_);_(* \(#,##0.00\);_(* &quot;-&quot;??_);_(@_)">
                  <c:v>0.3108486167236556</c:v>
                </c:pt>
                <c:pt idx="124" formatCode="_(* #,##0.00_);_(* \(#,##0.00\);_(* &quot;-&quot;??_);_(@_)">
                  <c:v>0.3108486167236556</c:v>
                </c:pt>
                <c:pt idx="125" formatCode="_(* #,##0.00_);_(* \(#,##0.00\);_(* &quot;-&quot;??_);_(@_)">
                  <c:v>0.3108486167236556</c:v>
                </c:pt>
                <c:pt idx="126" formatCode="_(* #,##0.00_);_(* \(#,##0.00\);_(* &quot;-&quot;??_);_(@_)">
                  <c:v>0.6216972334473112</c:v>
                </c:pt>
                <c:pt idx="127" formatCode="_(* #,##0.00_);_(* \(#,##0.00\);_(* &quot;-&quot;??_);_(@_)">
                  <c:v>0.3108486167236556</c:v>
                </c:pt>
                <c:pt idx="128" formatCode="_(* #,##0.00_);_(* \(#,##0.00\);_(* &quot;-&quot;??_);_(@_)">
                  <c:v>0.3108486167236556</c:v>
                </c:pt>
                <c:pt idx="129" formatCode="_(* #,##0.00_);_(* \(#,##0.00\);_(* &quot;-&quot;??_);_(@_)">
                  <c:v>0.3108486167236556</c:v>
                </c:pt>
                <c:pt idx="130" formatCode="_(* #,##0.00_);_(* \(#,##0.00\);_(* &quot;-&quot;??_);_(@_)">
                  <c:v>0.3108486167236556</c:v>
                </c:pt>
                <c:pt idx="131" formatCode="_(* #,##0.00_);_(* \(#,##0.00\);_(* &quot;-&quot;??_);_(@_)">
                  <c:v>0.3108486167236556</c:v>
                </c:pt>
                <c:pt idx="132" formatCode="_(* #,##0.00_);_(* \(#,##0.00\);_(* &quot;-&quot;??_);_(@_)">
                  <c:v>0.3108486167236556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0.3108486167236556</c:v>
                </c:pt>
                <c:pt idx="135" formatCode="_(* #,##0.00_);_(* \(#,##0.00\);_(* &quot;-&quot;??_);_(@_)">
                  <c:v>0.3108486167236556</c:v>
                </c:pt>
                <c:pt idx="136" formatCode="_(* #,##0.00_);_(* \(#,##0.00\);_(* &quot;-&quot;??_);_(@_)">
                  <c:v>0.3108486167236556</c:v>
                </c:pt>
                <c:pt idx="137" formatCode="_(* #,##0.00_);_(* \(#,##0.00\);_(* &quot;-&quot;??_);_(@_)">
                  <c:v>0.3108486167236556</c:v>
                </c:pt>
                <c:pt idx="138" formatCode="_(* #,##0.00_);_(* \(#,##0.00\);_(* &quot;-&quot;??_);_(@_)">
                  <c:v>0.6216972334473112</c:v>
                </c:pt>
                <c:pt idx="139" formatCode="_(* #,##0.00_);_(* \(#,##0.00\);_(* &quot;-&quot;??_);_(@_)">
                  <c:v>1.2433944668946224</c:v>
                </c:pt>
                <c:pt idx="140" formatCode="_(* #,##0.00_);_(* \(#,##0.00\);_(* &quot;-&quot;??_);_(@_)">
                  <c:v>1.2433944668946224</c:v>
                </c:pt>
                <c:pt idx="141" formatCode="_(* #,##0.00_);_(* \(#,##0.00\);_(* &quot;-&quot;??_);_(@_)">
                  <c:v>0.93254585017096669</c:v>
                </c:pt>
                <c:pt idx="142" formatCode="_(* #,##0.00_);_(* \(#,##0.00\);_(* &quot;-&quot;??_);_(@_)">
                  <c:v>0.93254585017096669</c:v>
                </c:pt>
                <c:pt idx="143" formatCode="_(* #,##0.00_);_(* \(#,##0.00\);_(* &quot;-&quot;??_);_(@_)">
                  <c:v>0.93254585017096669</c:v>
                </c:pt>
                <c:pt idx="144" formatCode="_(* #,##0.00_);_(* \(#,##0.00\);_(* &quot;-&quot;??_);_(@_)">
                  <c:v>0.93254585017096669</c:v>
                </c:pt>
                <c:pt idx="145" formatCode="_(* #,##0.00_);_(* \(#,##0.00\);_(* &quot;-&quot;??_);_(@_)">
                  <c:v>0.6216972334473112</c:v>
                </c:pt>
                <c:pt idx="146" formatCode="_(* #,##0.00_);_(* \(#,##0.00\);_(* &quot;-&quot;??_);_(@_)">
                  <c:v>0.3108486167236556</c:v>
                </c:pt>
                <c:pt idx="147" formatCode="_(* #,##0.00_);_(* \(#,##0.00\);_(* &quot;-&quot;??_);_(@_)">
                  <c:v>0.6216972334473112</c:v>
                </c:pt>
                <c:pt idx="148" formatCode="_(* #,##0.00_);_(* \(#,##0.00\);_(* &quot;-&quot;??_);_(@_)">
                  <c:v>0.6216972334473112</c:v>
                </c:pt>
                <c:pt idx="149" formatCode="_(* #,##0.00_);_(* \(#,##0.00\);_(* &quot;-&quot;??_);_(@_)">
                  <c:v>0.6216972334473112</c:v>
                </c:pt>
                <c:pt idx="150" formatCode="_(* #,##0.00_);_(* \(#,##0.00\);_(* &quot;-&quot;??_);_(@_)">
                  <c:v>0.6216972334473112</c:v>
                </c:pt>
                <c:pt idx="151" formatCode="_(* #,##0.00_);_(* \(#,##0.00\);_(* &quot;-&quot;??_);_(@_)">
                  <c:v>1.2433944668946224</c:v>
                </c:pt>
                <c:pt idx="152" formatCode="_(* #,##0.00_);_(* \(#,##0.00\);_(* &quot;-&quot;??_);_(@_)">
                  <c:v>1.2433944668946224</c:v>
                </c:pt>
                <c:pt idx="153" formatCode="_(* #,##0.00_);_(* \(#,##0.00\);_(* &quot;-&quot;??_);_(@_)">
                  <c:v>0.93254585017096669</c:v>
                </c:pt>
                <c:pt idx="154" formatCode="_(* #,##0.00_);_(* \(#,##0.00\);_(* &quot;-&quot;??_);_(@_)">
                  <c:v>0.93254585017096669</c:v>
                </c:pt>
                <c:pt idx="155" formatCode="_(* #,##0.00_);_(* \(#,##0.00\);_(* &quot;-&quot;??_);_(@_)">
                  <c:v>0.93254585017096669</c:v>
                </c:pt>
                <c:pt idx="156" formatCode="_(* #,##0.00_);_(* \(#,##0.00\);_(* &quot;-&quot;??_);_(@_)">
                  <c:v>0.93254585017096669</c:v>
                </c:pt>
                <c:pt idx="157" formatCode="_(* #,##0.00_);_(* \(#,##0.00\);_(* &quot;-&quot;??_);_(@_)">
                  <c:v>1.5542430836182779</c:v>
                </c:pt>
                <c:pt idx="158" formatCode="_(* #,##0.00_);_(* \(#,##0.00\);_(* &quot;-&quot;??_);_(@_)">
                  <c:v>0.93254585017096669</c:v>
                </c:pt>
                <c:pt idx="159" formatCode="_(* #,##0.00_);_(* \(#,##0.00\);_(* &quot;-&quot;??_);_(@_)">
                  <c:v>0.93254585017096669</c:v>
                </c:pt>
                <c:pt idx="160" formatCode="_(* #,##0.00_);_(* \(#,##0.00\);_(* &quot;-&quot;??_);_(@_)">
                  <c:v>1.2433944668946224</c:v>
                </c:pt>
                <c:pt idx="161" formatCode="_(* #,##0.00_);_(* \(#,##0.00\);_(* &quot;-&quot;??_);_(@_)">
                  <c:v>0.93254585017096669</c:v>
                </c:pt>
                <c:pt idx="162" formatCode="_(* #,##0.00_);_(* \(#,##0.00\);_(* &quot;-&quot;??_);_(@_)">
                  <c:v>0.93254585017096669</c:v>
                </c:pt>
                <c:pt idx="163" formatCode="_(* #,##0.00_);_(* \(#,##0.00\);_(* &quot;-&quot;??_);_(@_)">
                  <c:v>1.2433944668946224</c:v>
                </c:pt>
                <c:pt idx="164" formatCode="_(* #,##0.00_);_(* \(#,##0.00\);_(* &quot;-&quot;??_);_(@_)">
                  <c:v>0.93254585017096669</c:v>
                </c:pt>
                <c:pt idx="165" formatCode="_(* #,##0.00_);_(* \(#,##0.00\);_(* &quot;-&quot;??_);_(@_)">
                  <c:v>1.2433944668946224</c:v>
                </c:pt>
                <c:pt idx="166" formatCode="_(* #,##0.00_);_(* \(#,##0.00\);_(* &quot;-&quot;??_);_(@_)">
                  <c:v>1.5542430836182779</c:v>
                </c:pt>
                <c:pt idx="167" formatCode="_(* #,##0.00_);_(* \(#,##0.00\);_(* &quot;-&quot;??_);_(@_)">
                  <c:v>2.1759403170655891</c:v>
                </c:pt>
                <c:pt idx="168" formatCode="_(* #,##0.00_);_(* \(#,##0.00\);_(* &quot;-&quot;??_);_(@_)">
                  <c:v>3.1084861672365558</c:v>
                </c:pt>
                <c:pt idx="169" formatCode="_(* #,##0.00_);_(* \(#,##0.00\);_(* &quot;-&quot;??_);_(@_)">
                  <c:v>3.1084861672365558</c:v>
                </c:pt>
                <c:pt idx="170" formatCode="_(* #,##0.00_);_(* \(#,##0.00\);_(* &quot;-&quot;??_);_(@_)">
                  <c:v>2.7976375505129001</c:v>
                </c:pt>
                <c:pt idx="171" formatCode="_(* #,##0.00_);_(* \(#,##0.00\);_(* &quot;-&quot;??_);_(@_)">
                  <c:v>3.1084861672365558</c:v>
                </c:pt>
                <c:pt idx="172" formatCode="_(* #,##0.00_);_(* \(#,##0.00\);_(* &quot;-&quot;??_);_(@_)">
                  <c:v>3.1084861672365558</c:v>
                </c:pt>
                <c:pt idx="173" formatCode="_(* #,##0.00_);_(* \(#,##0.00\);_(* &quot;-&quot;??_);_(@_)">
                  <c:v>3.1084861672365558</c:v>
                </c:pt>
                <c:pt idx="174" formatCode="_(* #,##0.00_);_(* \(#,##0.00\);_(* &quot;-&quot;??_);_(@_)">
                  <c:v>2.1759403170655891</c:v>
                </c:pt>
                <c:pt idx="175" formatCode="_(* #,##0.00_);_(* \(#,##0.00\);_(* &quot;-&quot;??_);_(@_)">
                  <c:v>2.4867889337892448</c:v>
                </c:pt>
                <c:pt idx="176" formatCode="_(* #,##0.00_);_(* \(#,##0.00\);_(* &quot;-&quot;??_);_(@_)">
                  <c:v>2.7976375505129001</c:v>
                </c:pt>
                <c:pt idx="177" formatCode="_(* #,##0.00_);_(* \(#,##0.00\);_(* &quot;-&quot;??_);_(@_)">
                  <c:v>3.7301834006838668</c:v>
                </c:pt>
                <c:pt idx="178" formatCode="_(* #,##0.00_);_(* \(#,##0.00\);_(* &quot;-&quot;??_);_(@_)">
                  <c:v>4.9735778675784896</c:v>
                </c:pt>
                <c:pt idx="179" formatCode="_(* #,##0.00_);_(* \(#,##0.00\);_(* &quot;-&quot;??_);_(@_)">
                  <c:v>5.9061237177494563</c:v>
                </c:pt>
                <c:pt idx="180" formatCode="_(* #,##0.00_);_(* \(#,##0.00\);_(* &quot;-&quot;??_);_(@_)">
                  <c:v>9.0146098849860117</c:v>
                </c:pt>
                <c:pt idx="181" formatCode="_(* #,##0.00_);_(* \(#,##0.00\);_(* &quot;-&quot;??_);_(@_)">
                  <c:v>13.055641902393534</c:v>
                </c:pt>
                <c:pt idx="182" formatCode="_(* #,##0.00_);_(* \(#,##0.00\);_(* &quot;-&quot;??_);_(@_)">
                  <c:v>13.677339135840846</c:v>
                </c:pt>
                <c:pt idx="183" formatCode="_(* #,##0.00_);_(* \(#,##0.00\);_(* &quot;-&quot;??_);_(@_)">
                  <c:v>15.231582219459124</c:v>
                </c:pt>
                <c:pt idx="184" formatCode="_(* #,##0.00_);_(* \(#,##0.00\);_(* &quot;-&quot;??_);_(@_)">
                  <c:v>16.164128069630092</c:v>
                </c:pt>
                <c:pt idx="185" formatCode="_(* #,##0.00_);_(* \(#,##0.00\);_(* &quot;-&quot;??_);_(@_)">
                  <c:v>15.542430836182779</c:v>
                </c:pt>
                <c:pt idx="186" formatCode="_(* #,##0.00_);_(* \(#,##0.00\);_(* &quot;-&quot;??_);_(@_)">
                  <c:v>15.231582219459124</c:v>
                </c:pt>
                <c:pt idx="187" formatCode="_(* #,##0.00_);_(* \(#,##0.00\);_(* &quot;-&quot;??_);_(@_)">
                  <c:v>12.744793285669878</c:v>
                </c:pt>
                <c:pt idx="188" formatCode="_(* #,##0.00_);_(* \(#,##0.00\);_(* &quot;-&quot;??_);_(@_)">
                  <c:v>9.9471557351569793</c:v>
                </c:pt>
                <c:pt idx="189" formatCode="_(* #,##0.00_);_(* \(#,##0.00\);_(* &quot;-&quot;??_);_(@_)">
                  <c:v>9.3254585017096669</c:v>
                </c:pt>
                <c:pt idx="190" formatCode="_(* #,##0.00_);_(* \(#,##0.00\);_(* &quot;-&quot;??_);_(@_)">
                  <c:v>9.9471557351569793</c:v>
                </c:pt>
                <c:pt idx="191" formatCode="_(* #,##0.00_);_(* \(#,##0.00\);_(* &quot;-&quot;??_);_(@_)">
                  <c:v>9.6363071184333222</c:v>
                </c:pt>
                <c:pt idx="192" formatCode="_(* #,##0.00_);_(* \(#,##0.00\);_(* &quot;-&quot;??_);_(@_)">
                  <c:v>10.56885296860429</c:v>
                </c:pt>
                <c:pt idx="193" formatCode="_(* #,##0.00_);_(* \(#,##0.00\);_(* &quot;-&quot;??_);_(@_)">
                  <c:v>13.055641902393534</c:v>
                </c:pt>
                <c:pt idx="194" formatCode="_(* #,##0.00_);_(* \(#,##0.00\);_(* &quot;-&quot;??_);_(@_)">
                  <c:v>16.164128069630092</c:v>
                </c:pt>
                <c:pt idx="195" formatCode="_(* #,##0.00_);_(* \(#,##0.00\);_(* &quot;-&quot;??_);_(@_)">
                  <c:v>18.029219769972023</c:v>
                </c:pt>
                <c:pt idx="196" formatCode="_(* #,##0.00_);_(* \(#,##0.00\);_(* &quot;-&quot;??_);_(@_)">
                  <c:v>21.13770593720858</c:v>
                </c:pt>
                <c:pt idx="197" formatCode="_(* #,##0.00_);_(* \(#,##0.00\);_(* &quot;-&quot;??_);_(@_)">
                  <c:v>21.13770593720858</c:v>
                </c:pt>
                <c:pt idx="198" formatCode="_(* #,##0.00_);_(* \(#,##0.00\);_(* &quot;-&quot;??_);_(@_)">
                  <c:v>20.205160087037612</c:v>
                </c:pt>
                <c:pt idx="199" formatCode="_(* #,##0.00_);_(* \(#,##0.00\);_(* &quot;-&quot;??_);_(@_)">
                  <c:v>20.205160087037612</c:v>
                </c:pt>
                <c:pt idx="200" formatCode="_(* #,##0.00_);_(* \(#,##0.00\);_(* &quot;-&quot;??_);_(@_)">
                  <c:v>19.272614236866644</c:v>
                </c:pt>
                <c:pt idx="201" formatCode="_(* #,##0.00_);_(* \(#,##0.00\);_(* &quot;-&quot;??_);_(@_)">
                  <c:v>21.448554553932237</c:v>
                </c:pt>
                <c:pt idx="202" formatCode="_(* #,##0.00_);_(* \(#,##0.00\);_(* &quot;-&quot;??_);_(@_)">
                  <c:v>23.002797637550511</c:v>
                </c:pt>
                <c:pt idx="203" formatCode="_(* #,##0.00_);_(* \(#,##0.00\);_(* &quot;-&quot;??_);_(@_)">
                  <c:v>22.691949020826858</c:v>
                </c:pt>
                <c:pt idx="204" formatCode="_(* #,##0.00_);_(* \(#,##0.00\);_(* &quot;-&quot;??_);_(@_)">
                  <c:v>22.691949020826858</c:v>
                </c:pt>
                <c:pt idx="205" formatCode="_(* #,##0.00_);_(* \(#,##0.00\);_(* &quot;-&quot;??_);_(@_)">
                  <c:v>23.313646254274168</c:v>
                </c:pt>
                <c:pt idx="206" formatCode="_(* #,##0.00_);_(* \(#,##0.00\);_(* &quot;-&quot;??_);_(@_)">
                  <c:v>24.867889337892446</c:v>
                </c:pt>
                <c:pt idx="207" formatCode="_(* #,##0.00_);_(* \(#,##0.00\);_(* &quot;-&quot;??_);_(@_)">
                  <c:v>24.557040721168789</c:v>
                </c:pt>
                <c:pt idx="208" formatCode="_(* #,##0.00_);_(* \(#,##0.00\);_(* &quot;-&quot;??_);_(@_)">
                  <c:v>23.313646254274168</c:v>
                </c:pt>
                <c:pt idx="209" formatCode="_(* #,##0.00_);_(* \(#,##0.00\);_(* &quot;-&quot;??_);_(@_)">
                  <c:v>22.381100404103201</c:v>
                </c:pt>
                <c:pt idx="210" formatCode="_(* #,##0.00_);_(* \(#,##0.00\);_(* &quot;-&quot;??_);_(@_)">
                  <c:v>24.246192104445136</c:v>
                </c:pt>
                <c:pt idx="211" formatCode="_(* #,##0.00_);_(* \(#,##0.00\);_(* &quot;-&quot;??_);_(@_)">
                  <c:v>26.422132421510724</c:v>
                </c:pt>
                <c:pt idx="212" formatCode="_(* #,##0.00_);_(* \(#,##0.00\);_(* &quot;-&quot;??_);_(@_)">
                  <c:v>27.354678271681692</c:v>
                </c:pt>
                <c:pt idx="213" formatCode="_(* #,##0.00_);_(* \(#,##0.00\);_(* &quot;-&quot;??_);_(@_)">
                  <c:v>25.489586571339757</c:v>
                </c:pt>
                <c:pt idx="214" formatCode="_(* #,##0.00_);_(* \(#,##0.00\);_(* &quot;-&quot;??_);_(@_)">
                  <c:v>29.219769972023624</c:v>
                </c:pt>
                <c:pt idx="215" formatCode="_(* #,##0.00_);_(* \(#,##0.00\);_(* &quot;-&quot;??_);_(@_)">
                  <c:v>27.665526888405346</c:v>
                </c:pt>
                <c:pt idx="216" formatCode="_(* #,##0.00_);_(* \(#,##0.00\);_(* &quot;-&quot;??_);_(@_)">
                  <c:v>28.287224121852656</c:v>
                </c:pt>
                <c:pt idx="217" formatCode="_(* #,##0.00_);_(* \(#,##0.00\);_(* &quot;-&quot;??_);_(@_)">
                  <c:v>26.111283804787067</c:v>
                </c:pt>
                <c:pt idx="218" formatCode="_(* #,##0.00_);_(* \(#,##0.00\);_(* &quot;-&quot;??_);_(@_)">
                  <c:v>24.867889337892446</c:v>
                </c:pt>
                <c:pt idx="219" formatCode="_(* #,##0.00_);_(* \(#,##0.00\);_(* &quot;-&quot;??_);_(@_)">
                  <c:v>26.422132421510724</c:v>
                </c:pt>
                <c:pt idx="220" formatCode="_(* #,##0.00_);_(* \(#,##0.00\);_(* &quot;-&quot;??_);_(@_)">
                  <c:v>28.598072738576313</c:v>
                </c:pt>
                <c:pt idx="221" formatCode="_(* #,##0.00_);_(* \(#,##0.00\);_(* &quot;-&quot;??_);_(@_)">
                  <c:v>25.178737954616103</c:v>
                </c:pt>
                <c:pt idx="222" formatCode="_(* #,##0.00_);_(* \(#,##0.00\);_(* &quot;-&quot;??_);_(@_)">
                  <c:v>26.111283804787067</c:v>
                </c:pt>
                <c:pt idx="223" formatCode="_(* #,##0.00_);_(* \(#,##0.00\);_(* &quot;-&quot;??_);_(@_)">
                  <c:v>26.111283804787067</c:v>
                </c:pt>
                <c:pt idx="224" formatCode="_(* #,##0.00_);_(* \(#,##0.00\);_(* &quot;-&quot;??_);_(@_)">
                  <c:v>25.800435188063414</c:v>
                </c:pt>
                <c:pt idx="225" formatCode="_(* #,##0.00_);_(* \(#,##0.00\);_(* &quot;-&quot;??_);_(@_)">
                  <c:v>24.557040721168789</c:v>
                </c:pt>
                <c:pt idx="226" formatCode="_(* #,##0.00_);_(* \(#,##0.00\);_(* &quot;-&quot;??_);_(@_)">
                  <c:v>25.800435188063414</c:v>
                </c:pt>
                <c:pt idx="227" formatCode="_(* #,##0.00_);_(* \(#,##0.00\);_(* &quot;-&quot;??_);_(@_)">
                  <c:v>25.489586571339757</c:v>
                </c:pt>
                <c:pt idx="228" formatCode="_(* #,##0.00_);_(* \(#,##0.00\);_(* &quot;-&quot;??_);_(@_)">
                  <c:v>28.90892135529997</c:v>
                </c:pt>
                <c:pt idx="229" formatCode="_(* #,##0.00_);_(* \(#,##0.00\);_(* &quot;-&quot;??_);_(@_)">
                  <c:v>32.639104755983837</c:v>
                </c:pt>
                <c:pt idx="230" formatCode="_(* #,##0.00_);_(* \(#,##0.00\);_(* &quot;-&quot;??_);_(@_)">
                  <c:v>31.084861672365559</c:v>
                </c:pt>
                <c:pt idx="231" formatCode="_(* #,##0.00_);_(* \(#,##0.00\);_(* &quot;-&quot;??_);_(@_)">
                  <c:v>32.017407522536523</c:v>
                </c:pt>
                <c:pt idx="232" formatCode="_(* #,##0.00_);_(* \(#,##0.00\);_(* &quot;-&quot;??_);_(@_)">
                  <c:v>33.882499222878458</c:v>
                </c:pt>
                <c:pt idx="233" formatCode="_(* #,##0.00_);_(* \(#,##0.00\);_(* &quot;-&quot;??_);_(@_)">
                  <c:v>32.328256139260183</c:v>
                </c:pt>
                <c:pt idx="234" formatCode="_(* #,##0.00_);_(* \(#,##0.00\);_(* &quot;-&quot;??_);_(@_)">
                  <c:v>32.94995337270749</c:v>
                </c:pt>
                <c:pt idx="235" formatCode="_(* #,##0.00_);_(* \(#,##0.00\);_(* &quot;-&quot;??_);_(@_)">
                  <c:v>32.639104755983837</c:v>
                </c:pt>
                <c:pt idx="236" formatCode="_(* #,##0.00_);_(* \(#,##0.00\);_(* &quot;-&quot;??_);_(@_)">
                  <c:v>27.665526888405346</c:v>
                </c:pt>
                <c:pt idx="237" formatCode="_(* #,##0.00_);_(* \(#,##0.00\);_(* &quot;-&quot;??_);_(@_)">
                  <c:v>31.395710289089212</c:v>
                </c:pt>
                <c:pt idx="238" formatCode="_(* #,##0.00_);_(* \(#,##0.00\);_(* &quot;-&quot;??_);_(@_)">
                  <c:v>30.463164438918248</c:v>
                </c:pt>
                <c:pt idx="239" formatCode="_(* #,##0.00_);_(* \(#,##0.00\);_(* &quot;-&quot;??_);_(@_)">
                  <c:v>34.815045073049426</c:v>
                </c:pt>
                <c:pt idx="240" formatCode="_(* #,##0.00_);_(* \(#,##0.00\);_(* &quot;-&quot;??_);_(@_)">
                  <c:v>34.815045073049426</c:v>
                </c:pt>
                <c:pt idx="241" formatCode="_(* #,##0.00_);_(* \(#,##0.00\);_(* &quot;-&quot;??_);_(@_)">
                  <c:v>34.193347839602112</c:v>
                </c:pt>
                <c:pt idx="242" formatCode="_(* #,##0.00_);_(* \(#,##0.00\);_(* &quot;-&quot;??_);_(@_)">
                  <c:v>32.328256139260183</c:v>
                </c:pt>
                <c:pt idx="243" formatCode="_(* #,##0.00_);_(* \(#,##0.00\);_(* &quot;-&quot;??_);_(@_)">
                  <c:v>34.815045073049426</c:v>
                </c:pt>
                <c:pt idx="244" formatCode="_(* #,##0.00_);_(* \(#,##0.00\);_(* &quot;-&quot;??_);_(@_)">
                  <c:v>33.571650606154805</c:v>
                </c:pt>
                <c:pt idx="245" formatCode="_(* #,##0.00_);_(* \(#,##0.00\);_(* &quot;-&quot;??_);_(@_)">
                  <c:v>36.3692881566677</c:v>
                </c:pt>
                <c:pt idx="246" formatCode="_(* #,##0.00_);_(* \(#,##0.00\);_(* &quot;-&quot;??_);_(@_)">
                  <c:v>32.639104755983837</c:v>
                </c:pt>
                <c:pt idx="247" formatCode="_(* #,##0.00_);_(* \(#,##0.00\);_(* &quot;-&quot;??_);_(@_)">
                  <c:v>31.084861672365559</c:v>
                </c:pt>
                <c:pt idx="248" formatCode="_(* #,##0.00_);_(* \(#,##0.00\);_(* &quot;-&quot;??_);_(@_)">
                  <c:v>30.152315822194591</c:v>
                </c:pt>
                <c:pt idx="249" formatCode="_(* #,##0.00_);_(* \(#,##0.00\);_(* &quot;-&quot;??_);_(@_)">
                  <c:v>29.219769972023624</c:v>
                </c:pt>
                <c:pt idx="250" formatCode="_(* #,##0.00_);_(* \(#,##0.00\);_(* &quot;-&quot;??_);_(@_)">
                  <c:v>28.90892135529997</c:v>
                </c:pt>
                <c:pt idx="251" formatCode="_(* #,##0.00_);_(* \(#,##0.00\);_(* &quot;-&quot;??_);_(@_)">
                  <c:v>27.665526888405346</c:v>
                </c:pt>
                <c:pt idx="252" formatCode="_(* #,##0.00_);_(* \(#,##0.00\);_(* &quot;-&quot;??_);_(@_)">
                  <c:v>25.800435188063414</c:v>
                </c:pt>
                <c:pt idx="253" formatCode="_(* #,##0.00_);_(* \(#,##0.00\);_(* &quot;-&quot;??_);_(@_)">
                  <c:v>23.935343487721479</c:v>
                </c:pt>
                <c:pt idx="254" formatCode="_(* #,##0.00_);_(* \(#,##0.00\);_(* &quot;-&quot;??_);_(@_)">
                  <c:v>25.489586571339757</c:v>
                </c:pt>
                <c:pt idx="255" formatCode="_(* #,##0.00_);_(* \(#,##0.00\);_(* &quot;-&quot;??_);_(@_)">
                  <c:v>25.489586571339757</c:v>
                </c:pt>
                <c:pt idx="256" formatCode="_(* #,##0.00_);_(* \(#,##0.00\);_(* &quot;-&quot;??_);_(@_)">
                  <c:v>27.043829654958035</c:v>
                </c:pt>
                <c:pt idx="257" formatCode="_(* #,##0.00_);_(* \(#,##0.00\);_(* &quot;-&quot;??_);_(@_)">
                  <c:v>25.178737954616103</c:v>
                </c:pt>
                <c:pt idx="258" formatCode="_(* #,##0.00_);_(* \(#,##0.00\);_(* &quot;-&quot;??_);_(@_)">
                  <c:v>23.002797637550511</c:v>
                </c:pt>
                <c:pt idx="259" formatCode="_(* #,##0.00_);_(* \(#,##0.00\);_(* &quot;-&quot;??_);_(@_)">
                  <c:v>20.516008703761269</c:v>
                </c:pt>
                <c:pt idx="260" formatCode="_(* #,##0.00_);_(* \(#,##0.00\);_(* &quot;-&quot;??_);_(@_)">
                  <c:v>19.272614236866644</c:v>
                </c:pt>
                <c:pt idx="261" formatCode="_(* #,##0.00_);_(* \(#,##0.00\);_(* &quot;-&quot;??_);_(@_)">
                  <c:v>18.029219769972023</c:v>
                </c:pt>
                <c:pt idx="262" formatCode="_(* #,##0.00_);_(* \(#,##0.00\);_(* &quot;-&quot;??_);_(@_)">
                  <c:v>18.650917003419334</c:v>
                </c:pt>
                <c:pt idx="263" formatCode="_(* #,##0.00_);_(* \(#,##0.00\);_(* &quot;-&quot;??_);_(@_)">
                  <c:v>18.650917003419334</c:v>
                </c:pt>
                <c:pt idx="264" formatCode="_(* #,##0.00_);_(* \(#,##0.00\);_(* &quot;-&quot;??_);_(@_)">
                  <c:v>19.272614236866644</c:v>
                </c:pt>
                <c:pt idx="265" formatCode="_(* #,##0.00_);_(* \(#,##0.00\);_(* &quot;-&quot;??_);_(@_)">
                  <c:v>19.583462853590301</c:v>
                </c:pt>
                <c:pt idx="266" formatCode="_(* #,##0.00_);_(* \(#,##0.00\);_(* &quot;-&quot;??_);_(@_)">
                  <c:v>23.624494870997825</c:v>
                </c:pt>
                <c:pt idx="267" formatCode="_(* #,##0.00_);_(* \(#,##0.00\);_(* &quot;-&quot;??_);_(@_)">
                  <c:v>25.800435188063414</c:v>
                </c:pt>
                <c:pt idx="268" formatCode="_(* #,##0.00_);_(* \(#,##0.00\);_(* &quot;-&quot;??_);_(@_)">
                  <c:v>24.867889337892446</c:v>
                </c:pt>
                <c:pt idx="269" formatCode="_(* #,##0.00_);_(* \(#,##0.00\);_(* &quot;-&quot;??_);_(@_)">
                  <c:v>23.624494870997825</c:v>
                </c:pt>
                <c:pt idx="270" formatCode="_(* #,##0.00_);_(* \(#,##0.00\);_(* &quot;-&quot;??_);_(@_)">
                  <c:v>23.002797637550511</c:v>
                </c:pt>
                <c:pt idx="271" formatCode="_(* #,##0.00_);_(* \(#,##0.00\);_(* &quot;-&quot;??_);_(@_)">
                  <c:v>23.935343487721479</c:v>
                </c:pt>
                <c:pt idx="272" formatCode="_(* #,##0.00_);_(* \(#,##0.00\);_(* &quot;-&quot;??_);_(@_)">
                  <c:v>52.222567609574135</c:v>
                </c:pt>
                <c:pt idx="273" formatCode="_(* #,##0.00_);_(* \(#,##0.00\);_(* &quot;-&quot;??_);_(@_)">
                  <c:v>50.979173142679514</c:v>
                </c:pt>
                <c:pt idx="274" formatCode="_(* #,##0.00_);_(* \(#,##0.00\);_(* &quot;-&quot;??_);_(@_)">
                  <c:v>48.181535592166618</c:v>
                </c:pt>
                <c:pt idx="275" formatCode="_(* #,##0.00_);_(* \(#,##0.00\);_(* &quot;-&quot;??_);_(@_)">
                  <c:v>49.114081442337579</c:v>
                </c:pt>
                <c:pt idx="276" formatCode="_(* #,##0.00_);_(* \(#,##0.00\);_(* &quot;-&quot;??_);_(@_)">
                  <c:v>48.492384208890272</c:v>
                </c:pt>
                <c:pt idx="277" formatCode="_(* #,##0.00_);_(* \(#,##0.00\);_(* &quot;-&quot;??_);_(@_)">
                  <c:v>48.803232825613925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C5-4DD9-8B0F-F98B1849A506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d_cases_by_hb!$BK$4:$BK$290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2.0934793627008088</c:v>
                </c:pt>
                <c:pt idx="7" formatCode="_(* #,##0.00_);_(* \(#,##0.00\);_(* &quot;-&quot;??_);_(@_)">
                  <c:v>2.7545781088168537</c:v>
                </c:pt>
                <c:pt idx="8" formatCode="_(* #,##0.00_);_(* \(#,##0.00\);_(* &quot;-&quot;??_);_(@_)">
                  <c:v>3.085127481874876</c:v>
                </c:pt>
                <c:pt idx="9" formatCode="_(* #,##0.00_);_(* \(#,##0.00\);_(* &quot;-&quot;??_);_(@_)">
                  <c:v>2.6443949844641796</c:v>
                </c:pt>
                <c:pt idx="10" formatCode="_(* #,##0.00_);_(* \(#,##0.00\);_(* &quot;-&quot;??_);_(@_)">
                  <c:v>2.5342118601115051</c:v>
                </c:pt>
                <c:pt idx="11" formatCode="_(* #,##0.00_);_(* \(#,##0.00\);_(* &quot;-&quot;??_);_(@_)">
                  <c:v>2.7545781088168537</c:v>
                </c:pt>
                <c:pt idx="12" formatCode="_(* #,##0.00_);_(* \(#,##0.00\);_(* &quot;-&quot;??_);_(@_)">
                  <c:v>2.6443949844641796</c:v>
                </c:pt>
                <c:pt idx="13" formatCode="_(* #,##0.00_);_(* \(#,##0.00\);_(* &quot;-&quot;??_);_(@_)">
                  <c:v>2.313845611406157</c:v>
                </c:pt>
                <c:pt idx="14" formatCode="_(* #,##0.00_);_(* \(#,##0.00\);_(* &quot;-&quot;??_);_(@_)">
                  <c:v>2.0934793627008088</c:v>
                </c:pt>
                <c:pt idx="15" formatCode="_(* #,##0.00_);_(* \(#,##0.00\);_(* &quot;-&quot;??_);_(@_)">
                  <c:v>1.9832962383481345</c:v>
                </c:pt>
                <c:pt idx="16" formatCode="_(* #,##0.00_);_(* \(#,##0.00\);_(* &quot;-&quot;??_);_(@_)">
                  <c:v>3.3054937305802246</c:v>
                </c:pt>
                <c:pt idx="17" formatCode="_(* #,##0.00_);_(* \(#,##0.00\);_(* &quot;-&quot;??_);_(@_)">
                  <c:v>4.4073249741069658</c:v>
                </c:pt>
                <c:pt idx="18" formatCode="_(* #,##0.00_);_(* \(#,##0.00\);_(* &quot;-&quot;??_);_(@_)">
                  <c:v>6.0600718393970778</c:v>
                </c:pt>
                <c:pt idx="19" formatCode="_(* #,##0.00_);_(* \(#,##0.00\);_(* &quot;-&quot;??_);_(@_)">
                  <c:v>8.3739174508032352</c:v>
                </c:pt>
                <c:pt idx="20" formatCode="_(* #,##0.00_);_(* \(#,##0.00\);_(* &quot;-&quot;??_);_(@_)">
                  <c:v>10.90812931091474</c:v>
                </c:pt>
                <c:pt idx="21" formatCode="_(* #,##0.00_);_(* \(#,##0.00\);_(* &quot;-&quot;??_);_(@_)">
                  <c:v>11.789594305736134</c:v>
                </c:pt>
                <c:pt idx="22" formatCode="_(* #,##0.00_);_(* \(#,##0.00\);_(* &quot;-&quot;??_);_(@_)">
                  <c:v>15.646003658079728</c:v>
                </c:pt>
                <c:pt idx="23" formatCode="_(* #,##0.00_);_(* \(#,##0.00\);_(* &quot;-&quot;??_);_(@_)">
                  <c:v>16.417285528548447</c:v>
                </c:pt>
                <c:pt idx="24" formatCode="_(* #,##0.00_);_(* \(#,##0.00\);_(* &quot;-&quot;??_);_(@_)">
                  <c:v>21.926441746182153</c:v>
                </c:pt>
                <c:pt idx="25" formatCode="_(* #,##0.00_);_(* \(#,##0.00\);_(* &quot;-&quot;??_);_(@_)">
                  <c:v>24.570836730646334</c:v>
                </c:pt>
                <c:pt idx="26" formatCode="_(* #,##0.00_);_(* \(#,##0.00\);_(* &quot;-&quot;??_);_(@_)">
                  <c:v>26.994865466405166</c:v>
                </c:pt>
                <c:pt idx="27" formatCode="_(* #,##0.00_);_(* \(#,##0.00\);_(* &quot;-&quot;??_);_(@_)">
                  <c:v>29.639260450869344</c:v>
                </c:pt>
                <c:pt idx="28" formatCode="_(* #,##0.00_);_(* \(#,##0.00\);_(* &quot;-&quot;??_);_(@_)">
                  <c:v>35.809515414619099</c:v>
                </c:pt>
                <c:pt idx="29" formatCode="_(* #,##0.00_);_(* \(#,##0.00\);_(* &quot;-&quot;??_);_(@_)">
                  <c:v>38.12336102602525</c:v>
                </c:pt>
                <c:pt idx="30" formatCode="_(* #,##0.00_);_(* \(#,##0.00\);_(* &quot;-&quot;??_);_(@_)">
                  <c:v>40.657572886136762</c:v>
                </c:pt>
                <c:pt idx="31" formatCode="_(* #,##0.00_);_(* \(#,##0.00\);_(* &quot;-&quot;??_);_(@_)">
                  <c:v>38.784459772141297</c:v>
                </c:pt>
                <c:pt idx="32" formatCode="_(* #,##0.00_);_(* \(#,##0.00\);_(* &quot;-&quot;??_);_(@_)">
                  <c:v>42.86123537319024</c:v>
                </c:pt>
                <c:pt idx="33" formatCode="_(* #,##0.00_);_(* \(#,##0.00\);_(* &quot;-&quot;??_);_(@_)">
                  <c:v>43.081601621895594</c:v>
                </c:pt>
                <c:pt idx="34" formatCode="_(* #,##0.00_);_(* \(#,##0.00\);_(* &quot;-&quot;??_);_(@_)">
                  <c:v>43.081601621895594</c:v>
                </c:pt>
                <c:pt idx="35" formatCode="_(* #,##0.00_);_(* \(#,##0.00\);_(* &quot;-&quot;??_);_(@_)">
                  <c:v>41.869587254016174</c:v>
                </c:pt>
                <c:pt idx="36" formatCode="_(* #,##0.00_);_(* \(#,##0.00\);_(* &quot;-&quot;??_);_(@_)">
                  <c:v>41.979770378368848</c:v>
                </c:pt>
                <c:pt idx="37" formatCode="_(* #,##0.00_);_(* \(#,##0.00\);_(* &quot;-&quot;??_);_(@_)">
                  <c:v>39.115009145199323</c:v>
                </c:pt>
                <c:pt idx="38" formatCode="_(* #,##0.00_);_(* \(#,##0.00\);_(* &quot;-&quot;??_);_(@_)">
                  <c:v>40.547389761784082</c:v>
                </c:pt>
                <c:pt idx="39" formatCode="_(* #,##0.00_);_(* \(#,##0.00\);_(* &quot;-&quot;??_);_(@_)">
                  <c:v>37.462262279909211</c:v>
                </c:pt>
                <c:pt idx="40" formatCode="_(* #,##0.00_);_(* \(#,##0.00\);_(* &quot;-&quot;??_);_(@_)">
                  <c:v>39.665924766962689</c:v>
                </c:pt>
                <c:pt idx="41" formatCode="_(* #,##0.00_);_(* \(#,##0.00\);_(* &quot;-&quot;??_);_(@_)">
                  <c:v>41.098305383547455</c:v>
                </c:pt>
                <c:pt idx="42" formatCode="_(* #,##0.00_);_(* \(#,##0.00\);_(* &quot;-&quot;??_);_(@_)">
                  <c:v>42.200136627074194</c:v>
                </c:pt>
                <c:pt idx="43" formatCode="_(* #,##0.00_);_(* \(#,##0.00\);_(* &quot;-&quot;??_);_(@_)">
                  <c:v>47.26856034729721</c:v>
                </c:pt>
                <c:pt idx="44" formatCode="_(* #,##0.00_);_(* \(#,##0.00\);_(* &quot;-&quot;??_);_(@_)">
                  <c:v>51.455519072698827</c:v>
                </c:pt>
                <c:pt idx="45" formatCode="_(* #,##0.00_);_(* \(#,##0.00\);_(* &quot;-&quot;??_);_(@_)">
                  <c:v>48.150025342118603</c:v>
                </c:pt>
                <c:pt idx="46" formatCode="_(* #,##0.00_);_(* \(#,##0.00\);_(* &quot;-&quot;??_);_(@_)">
                  <c:v>52.33698406752022</c:v>
                </c:pt>
                <c:pt idx="47" formatCode="_(* #,##0.00_);_(* \(#,##0.00\);_(* &quot;-&quot;??_);_(@_)">
                  <c:v>54.761012803279051</c:v>
                </c:pt>
                <c:pt idx="48" formatCode="_(* #,##0.00_);_(* \(#,##0.00\);_(* &quot;-&quot;??_);_(@_)">
                  <c:v>56.413759668569163</c:v>
                </c:pt>
                <c:pt idx="49" formatCode="_(* #,##0.00_);_(* \(#,##0.00\);_(* &quot;-&quot;??_);_(@_)">
                  <c:v>54.099914057163005</c:v>
                </c:pt>
                <c:pt idx="50" formatCode="_(* #,##0.00_);_(* \(#,##0.00\);_(* &quot;-&quot;??_);_(@_)">
                  <c:v>48.590757839529296</c:v>
                </c:pt>
                <c:pt idx="51" formatCode="_(* #,##0.00_);_(* \(#,##0.00\);_(* &quot;-&quot;??_);_(@_)">
                  <c:v>44.624165362833025</c:v>
                </c:pt>
                <c:pt idx="52" formatCode="_(* #,##0.00_);_(* \(#,##0.00\);_(* &quot;-&quot;??_);_(@_)">
                  <c:v>44.734348487185706</c:v>
                </c:pt>
                <c:pt idx="53" formatCode="_(* #,##0.00_);_(* \(#,##0.00\);_(* &quot;-&quot;??_);_(@_)">
                  <c:v>43.191784746248267</c:v>
                </c:pt>
                <c:pt idx="54" formatCode="_(* #,##0.00_);_(* \(#,##0.00\);_(* &quot;-&quot;??_);_(@_)">
                  <c:v>41.428854756605482</c:v>
                </c:pt>
                <c:pt idx="55" formatCode="_(* #,##0.00_);_(* \(#,##0.00\);_(* &quot;-&quot;??_);_(@_)">
                  <c:v>36.360431036382465</c:v>
                </c:pt>
                <c:pt idx="56" formatCode="_(* #,##0.00_);_(* \(#,##0.00\);_(* &quot;-&quot;??_);_(@_)">
                  <c:v>36.911346658145838</c:v>
                </c:pt>
                <c:pt idx="57" formatCode="_(* #,##0.00_);_(* \(#,##0.00\);_(* &quot;-&quot;??_);_(@_)">
                  <c:v>33.495669803212941</c:v>
                </c:pt>
                <c:pt idx="58" formatCode="_(* #,##0.00_);_(* \(#,##0.00\);_(* &quot;-&quot;??_);_(@_)">
                  <c:v>34.046585424976314</c:v>
                </c:pt>
                <c:pt idx="59" formatCode="_(* #,##0.00_);_(* \(#,##0.00\);_(* &quot;-&quot;??_);_(@_)">
                  <c:v>34.928050419797707</c:v>
                </c:pt>
                <c:pt idx="60" formatCode="_(* #,##0.00_);_(* \(#,##0.00\);_(* &quot;-&quot;??_);_(@_)">
                  <c:v>32.283655435333522</c:v>
                </c:pt>
                <c:pt idx="61" formatCode="_(* #,##0.00_);_(* \(#,##0.00\);_(* &quot;-&quot;??_);_(@_)">
                  <c:v>28.757795456047951</c:v>
                </c:pt>
                <c:pt idx="62" formatCode="_(* #,##0.00_);_(* \(#,##0.00\);_(* &quot;-&quot;??_);_(@_)">
                  <c:v>28.647612331695278</c:v>
                </c:pt>
                <c:pt idx="63" formatCode="_(* #,##0.00_);_(* \(#,##0.00\);_(* &quot;-&quot;??_);_(@_)">
                  <c:v>28.537429207342605</c:v>
                </c:pt>
                <c:pt idx="64" formatCode="_(* #,##0.00_);_(* \(#,##0.00\);_(* &quot;-&quot;??_);_(@_)">
                  <c:v>29.749443575222021</c:v>
                </c:pt>
                <c:pt idx="65" formatCode="_(* #,##0.00_);_(* \(#,##0.00\);_(* &quot;-&quot;??_);_(@_)">
                  <c:v>29.418894202163997</c:v>
                </c:pt>
                <c:pt idx="66" formatCode="_(* #,##0.00_);_(* \(#,##0.00\);_(* &quot;-&quot;??_);_(@_)">
                  <c:v>27.325414839463189</c:v>
                </c:pt>
                <c:pt idx="67" formatCode="_(* #,##0.00_);_(* \(#,##0.00\);_(* &quot;-&quot;??_);_(@_)">
                  <c:v>25.121752352409704</c:v>
                </c:pt>
                <c:pt idx="68" formatCode="_(* #,##0.00_);_(* \(#,##0.00\);_(* &quot;-&quot;??_);_(@_)">
                  <c:v>24.019921108882965</c:v>
                </c:pt>
                <c:pt idx="69" formatCode="_(* #,##0.00_);_(* \(#,##0.00\);_(* &quot;-&quot;??_);_(@_)">
                  <c:v>24.570836730646334</c:v>
                </c:pt>
                <c:pt idx="70" formatCode="_(* #,##0.00_);_(* \(#,##0.00\);_(* &quot;-&quot;??_);_(@_)">
                  <c:v>23.689371735824942</c:v>
                </c:pt>
                <c:pt idx="71" formatCode="_(* #,##0.00_);_(* \(#,##0.00\);_(* &quot;-&quot;??_);_(@_)">
                  <c:v>22.256991119240176</c:v>
                </c:pt>
                <c:pt idx="72" formatCode="_(* #,##0.00_);_(* \(#,##0.00\);_(* &quot;-&quot;??_);_(@_)">
                  <c:v>20.714427378302741</c:v>
                </c:pt>
                <c:pt idx="73" formatCode="_(* #,##0.00_);_(* \(#,##0.00\);_(* &quot;-&quot;??_);_(@_)">
                  <c:v>19.612596134775998</c:v>
                </c:pt>
                <c:pt idx="74" formatCode="_(* #,##0.00_);_(* \(#,##0.00\);_(* &quot;-&quot;??_);_(@_)">
                  <c:v>17.188567399017167</c:v>
                </c:pt>
                <c:pt idx="75" formatCode="_(* #,##0.00_);_(* \(#,##0.00\);_(* &quot;-&quot;??_);_(@_)">
                  <c:v>16.74783490160647</c:v>
                </c:pt>
                <c:pt idx="76" formatCode="_(* #,##0.00_);_(* \(#,##0.00\);_(* &quot;-&quot;??_);_(@_)">
                  <c:v>15.095088036316358</c:v>
                </c:pt>
                <c:pt idx="77" formatCode="_(* #,##0.00_);_(* \(#,##0.00\);_(* &quot;-&quot;??_);_(@_)">
                  <c:v>12.120143678794156</c:v>
                </c:pt>
                <c:pt idx="78" formatCode="_(* #,##0.00_);_(* \(#,##0.00\);_(* &quot;-&quot;??_);_(@_)">
                  <c:v>11.459044932678111</c:v>
                </c:pt>
                <c:pt idx="79" formatCode="_(* #,##0.00_);_(* \(#,##0.00\);_(* &quot;-&quot;??_);_(@_)">
                  <c:v>11.128495559620088</c:v>
                </c:pt>
                <c:pt idx="80" formatCode="_(* #,##0.00_);_(* \(#,##0.00\);_(* &quot;-&quot;??_);_(@_)">
                  <c:v>11.018312435267415</c:v>
                </c:pt>
                <c:pt idx="81" formatCode="_(* #,##0.00_);_(* \(#,##0.00\);_(* &quot;-&quot;??_);_(@_)">
                  <c:v>11.128495559620088</c:v>
                </c:pt>
                <c:pt idx="82" formatCode="_(* #,##0.00_);_(* \(#,##0.00\);_(* &quot;-&quot;??_);_(@_)">
                  <c:v>8.8146499482139316</c:v>
                </c:pt>
                <c:pt idx="83" formatCode="_(* #,##0.00_);_(* \(#,##0.00\);_(* &quot;-&quot;??_);_(@_)">
                  <c:v>7.0517199585711454</c:v>
                </c:pt>
                <c:pt idx="84" formatCode="_(* #,##0.00_);_(* \(#,##0.00\);_(* &quot;-&quot;??_);_(@_)">
                  <c:v>6.280438088102426</c:v>
                </c:pt>
                <c:pt idx="85" formatCode="_(* #,##0.00_);_(* \(#,##0.00\);_(* &quot;-&quot;??_);_(@_)">
                  <c:v>4.8480574715176621</c:v>
                </c:pt>
                <c:pt idx="86" formatCode="_(* #,##0.00_);_(* \(#,##0.00\);_(* &quot;-&quot;??_);_(@_)">
                  <c:v>4.9582405958703362</c:v>
                </c:pt>
                <c:pt idx="87" formatCode="_(* #,##0.00_);_(* \(#,##0.00\);_(* &quot;-&quot;??_);_(@_)">
                  <c:v>4.5175080984596399</c:v>
                </c:pt>
                <c:pt idx="88" formatCode="_(* #,##0.00_);_(* \(#,##0.00\);_(* &quot;-&quot;??_);_(@_)">
                  <c:v>4.1869587254016176</c:v>
                </c:pt>
                <c:pt idx="89" formatCode="_(* #,##0.00_);_(* \(#,##0.00\);_(* &quot;-&quot;??_);_(@_)">
                  <c:v>6.7211705855131232</c:v>
                </c:pt>
                <c:pt idx="90" formatCode="_(* #,##0.00_);_(* \(#,##0.00\);_(* &quot;-&quot;??_);_(@_)">
                  <c:v>6.8313537098657973</c:v>
                </c:pt>
                <c:pt idx="91" formatCode="_(* #,##0.00_);_(* \(#,##0.00\);_(* &quot;-&quot;??_);_(@_)">
                  <c:v>6.9415368342184713</c:v>
                </c:pt>
                <c:pt idx="92" formatCode="_(* #,##0.00_);_(* \(#,##0.00\);_(* &quot;-&quot;??_);_(@_)">
                  <c:v>6.9415368342184713</c:v>
                </c:pt>
                <c:pt idx="93" formatCode="_(* #,##0.00_);_(* \(#,##0.00\);_(* &quot;-&quot;??_);_(@_)">
                  <c:v>6.6109874611604491</c:v>
                </c:pt>
                <c:pt idx="94" formatCode="_(* #,##0.00_);_(* \(#,##0.00\);_(* &quot;-&quot;??_);_(@_)">
                  <c:v>6.7211705855131232</c:v>
                </c:pt>
                <c:pt idx="95" formatCode="_(* #,##0.00_);_(* \(#,##0.00\);_(* &quot;-&quot;??_);_(@_)">
                  <c:v>6.0600718393970778</c:v>
                </c:pt>
                <c:pt idx="96" formatCode="_(* #,##0.00_);_(* \(#,##0.00\);_(* &quot;-&quot;??_);_(@_)">
                  <c:v>3.4156768549328986</c:v>
                </c:pt>
                <c:pt idx="97" formatCode="_(* #,##0.00_);_(* \(#,##0.00\);_(* &quot;-&quot;??_);_(@_)">
                  <c:v>3.7462262279909209</c:v>
                </c:pt>
                <c:pt idx="98" formatCode="_(* #,##0.00_);_(* \(#,##0.00\);_(* &quot;-&quot;??_);_(@_)">
                  <c:v>3.7462262279909209</c:v>
                </c:pt>
                <c:pt idx="99" formatCode="_(* #,##0.00_);_(* \(#,##0.00\);_(* &quot;-&quot;??_);_(@_)">
                  <c:v>3.8564093523435949</c:v>
                </c:pt>
                <c:pt idx="100" formatCode="_(* #,##0.00_);_(* \(#,##0.00\);_(* &quot;-&quot;??_);_(@_)">
                  <c:v>3.6360431036382468</c:v>
                </c:pt>
                <c:pt idx="101" formatCode="_(* #,##0.00_);_(* \(#,##0.00\);_(* &quot;-&quot;??_);_(@_)">
                  <c:v>3.966592476696269</c:v>
                </c:pt>
                <c:pt idx="102" formatCode="_(* #,##0.00_);_(* \(#,##0.00\);_(* &quot;-&quot;??_);_(@_)">
                  <c:v>4.6276912228123139</c:v>
                </c:pt>
                <c:pt idx="103" formatCode="_(* #,##0.00_);_(* \(#,##0.00\);_(* &quot;-&quot;??_);_(@_)">
                  <c:v>4.2971418497542917</c:v>
                </c:pt>
                <c:pt idx="104" formatCode="_(* #,##0.00_);_(* \(#,##0.00\);_(* &quot;-&quot;??_);_(@_)">
                  <c:v>4.0767756010489435</c:v>
                </c:pt>
                <c:pt idx="105" formatCode="_(* #,##0.00_);_(* \(#,##0.00\);_(* &quot;-&quot;??_);_(@_)">
                  <c:v>3.6360431036382468</c:v>
                </c:pt>
                <c:pt idx="106" formatCode="_(* #,##0.00_);_(* \(#,##0.00\);_(* &quot;-&quot;??_);_(@_)">
                  <c:v>3.8564093523435949</c:v>
                </c:pt>
                <c:pt idx="107" formatCode="_(* #,##0.00_);_(* \(#,##0.00\);_(* &quot;-&quot;??_);_(@_)">
                  <c:v>3.966592476696269</c:v>
                </c:pt>
                <c:pt idx="108" formatCode="_(* #,##0.00_);_(* \(#,##0.00\);_(* &quot;-&quot;??_);_(@_)">
                  <c:v>3.4156768549328986</c:v>
                </c:pt>
                <c:pt idx="109" formatCode="_(* #,##0.00_);_(* \(#,##0.00\);_(* &quot;-&quot;??_);_(@_)">
                  <c:v>2.9749443575222019</c:v>
                </c:pt>
                <c:pt idx="110" formatCode="_(* #,##0.00_);_(* \(#,##0.00\);_(* &quot;-&quot;??_);_(@_)">
                  <c:v>2.313845611406157</c:v>
                </c:pt>
                <c:pt idx="111" formatCode="_(* #,##0.00_);_(* \(#,##0.00\);_(* &quot;-&quot;??_);_(@_)">
                  <c:v>1.542563740937438</c:v>
                </c:pt>
                <c:pt idx="112" formatCode="_(* #,##0.00_);_(* \(#,##0.00\);_(* &quot;-&quot;??_);_(@_)">
                  <c:v>1.3221974922320898</c:v>
                </c:pt>
                <c:pt idx="113" formatCode="_(* #,##0.00_);_(* \(#,##0.00\);_(* &quot;-&quot;??_);_(@_)">
                  <c:v>0.66109874611604491</c:v>
                </c:pt>
                <c:pt idx="114" formatCode="_(* #,##0.00_);_(* \(#,##0.00\);_(* &quot;-&quot;??_);_(@_)">
                  <c:v>0.55091562176337072</c:v>
                </c:pt>
                <c:pt idx="115" formatCode="_(* #,##0.00_);_(* \(#,##0.00\);_(* &quot;-&quot;??_);_(@_)">
                  <c:v>0.44073249741069659</c:v>
                </c:pt>
                <c:pt idx="116" formatCode="_(* #,##0.00_);_(* \(#,##0.00\);_(* &quot;-&quot;??_);_(@_)">
                  <c:v>0.11018312435267415</c:v>
                </c:pt>
                <c:pt idx="117" formatCode="_(* #,##0.00_);_(* \(#,##0.00\);_(* &quot;-&quot;??_);_(@_)">
                  <c:v>0.55091562176337072</c:v>
                </c:pt>
                <c:pt idx="118" formatCode="_(* #,##0.00_);_(* \(#,##0.00\);_(* &quot;-&quot;??_);_(@_)">
                  <c:v>0.55091562176337072</c:v>
                </c:pt>
                <c:pt idx="119" formatCode="_(* #,##0.00_);_(* \(#,##0.00\);_(* &quot;-&quot;??_);_(@_)">
                  <c:v>0.55091562176337072</c:v>
                </c:pt>
                <c:pt idx="120" formatCode="_(* #,##0.00_);_(* \(#,##0.00\);_(* &quot;-&quot;??_);_(@_)">
                  <c:v>0.66109874611604491</c:v>
                </c:pt>
                <c:pt idx="121" formatCode="_(* #,##0.00_);_(* \(#,##0.00\);_(* &quot;-&quot;??_);_(@_)">
                  <c:v>0.77128187046871899</c:v>
                </c:pt>
                <c:pt idx="122" formatCode="_(* #,##0.00_);_(* \(#,##0.00\);_(* &quot;-&quot;??_);_(@_)">
                  <c:v>0.77128187046871899</c:v>
                </c:pt>
                <c:pt idx="123" formatCode="_(* #,##0.00_);_(* \(#,##0.00\);_(* &quot;-&quot;??_);_(@_)">
                  <c:v>0.77128187046871899</c:v>
                </c:pt>
                <c:pt idx="124" formatCode="_(* #,##0.00_);_(* \(#,##0.00\);_(* &quot;-&quot;??_);_(@_)">
                  <c:v>0.88146499482139318</c:v>
                </c:pt>
                <c:pt idx="125" formatCode="_(* #,##0.00_);_(* \(#,##0.00\);_(* &quot;-&quot;??_);_(@_)">
                  <c:v>1.1018312435267414</c:v>
                </c:pt>
                <c:pt idx="126" formatCode="_(* #,##0.00_);_(* \(#,##0.00\);_(* &quot;-&quot;??_);_(@_)">
                  <c:v>0.99164811917406726</c:v>
                </c:pt>
                <c:pt idx="127" formatCode="_(* #,##0.00_);_(* \(#,##0.00\);_(* &quot;-&quot;??_);_(@_)">
                  <c:v>0.99164811917406726</c:v>
                </c:pt>
                <c:pt idx="128" formatCode="_(* #,##0.00_);_(* \(#,##0.00\);_(* &quot;-&quot;??_);_(@_)">
                  <c:v>0.88146499482139318</c:v>
                </c:pt>
                <c:pt idx="129" formatCode="_(* #,##0.00_);_(* \(#,##0.00\);_(* &quot;-&quot;??_);_(@_)">
                  <c:v>0.88146499482139318</c:v>
                </c:pt>
                <c:pt idx="130" formatCode="_(* #,##0.00_);_(* \(#,##0.00\);_(* &quot;-&quot;??_);_(@_)">
                  <c:v>0.88146499482139318</c:v>
                </c:pt>
                <c:pt idx="131" formatCode="_(* #,##0.00_);_(* \(#,##0.00\);_(* &quot;-&quot;??_);_(@_)">
                  <c:v>0.88146499482139318</c:v>
                </c:pt>
                <c:pt idx="132" formatCode="_(* #,##0.00_);_(* \(#,##0.00\);_(* &quot;-&quot;??_);_(@_)">
                  <c:v>0.66109874611604491</c:v>
                </c:pt>
                <c:pt idx="133" formatCode="_(* #,##0.00_);_(* \(#,##0.00\);_(* &quot;-&quot;??_);_(@_)">
                  <c:v>0.99164811917406726</c:v>
                </c:pt>
                <c:pt idx="134" formatCode="_(* #,##0.00_);_(* \(#,##0.00\);_(* &quot;-&quot;??_);_(@_)">
                  <c:v>1.2120143678794155</c:v>
                </c:pt>
                <c:pt idx="135" formatCode="_(* #,##0.00_);_(* \(#,##0.00\);_(* &quot;-&quot;??_);_(@_)">
                  <c:v>1.542563740937438</c:v>
                </c:pt>
                <c:pt idx="136" formatCode="_(* #,##0.00_);_(* \(#,##0.00\);_(* &quot;-&quot;??_);_(@_)">
                  <c:v>1.6527468652901123</c:v>
                </c:pt>
                <c:pt idx="137" formatCode="_(* #,##0.00_);_(* \(#,##0.00\);_(* &quot;-&quot;??_);_(@_)">
                  <c:v>1.7629299896427864</c:v>
                </c:pt>
                <c:pt idx="138" formatCode="_(* #,##0.00_);_(* \(#,##0.00\);_(* &quot;-&quot;??_);_(@_)">
                  <c:v>1.7629299896427864</c:v>
                </c:pt>
                <c:pt idx="139" formatCode="_(* #,##0.00_);_(* \(#,##0.00\);_(* &quot;-&quot;??_);_(@_)">
                  <c:v>1.6527468652901123</c:v>
                </c:pt>
                <c:pt idx="140" formatCode="_(* #,##0.00_);_(* \(#,##0.00\);_(* &quot;-&quot;??_);_(@_)">
                  <c:v>1.4323806165847639</c:v>
                </c:pt>
                <c:pt idx="141" formatCode="_(* #,##0.00_);_(* \(#,##0.00\);_(* &quot;-&quot;??_);_(@_)">
                  <c:v>1.1018312435267414</c:v>
                </c:pt>
                <c:pt idx="142" formatCode="_(* #,##0.00_);_(* \(#,##0.00\);_(* &quot;-&quot;??_);_(@_)">
                  <c:v>0.77128187046871899</c:v>
                </c:pt>
                <c:pt idx="143" formatCode="_(* #,##0.00_);_(* \(#,##0.00\);_(* &quot;-&quot;??_);_(@_)">
                  <c:v>0.66109874611604491</c:v>
                </c:pt>
                <c:pt idx="144" formatCode="_(* #,##0.00_);_(* \(#,##0.00\);_(* &quot;-&quot;??_);_(@_)">
                  <c:v>1.1018312435267414</c:v>
                </c:pt>
                <c:pt idx="145" formatCode="_(* #,##0.00_);_(* \(#,##0.00\);_(* &quot;-&quot;??_);_(@_)">
                  <c:v>1.1018312435267414</c:v>
                </c:pt>
                <c:pt idx="146" formatCode="_(* #,##0.00_);_(* \(#,##0.00\);_(* &quot;-&quot;??_);_(@_)">
                  <c:v>1.542563740937438</c:v>
                </c:pt>
                <c:pt idx="147" formatCode="_(* #,##0.00_);_(* \(#,##0.00\);_(* &quot;-&quot;??_);_(@_)">
                  <c:v>1.7629299896427864</c:v>
                </c:pt>
                <c:pt idx="148" formatCode="_(* #,##0.00_);_(* \(#,##0.00\);_(* &quot;-&quot;??_);_(@_)">
                  <c:v>2.313845611406157</c:v>
                </c:pt>
                <c:pt idx="149" formatCode="_(* #,##0.00_);_(* \(#,##0.00\);_(* &quot;-&quot;??_);_(@_)">
                  <c:v>2.424028735758831</c:v>
                </c:pt>
                <c:pt idx="150" formatCode="_(* #,##0.00_);_(* \(#,##0.00\);_(* &quot;-&quot;??_);_(@_)">
                  <c:v>2.7545781088168537</c:v>
                </c:pt>
                <c:pt idx="151" formatCode="_(* #,##0.00_);_(* \(#,##0.00\);_(* &quot;-&quot;??_);_(@_)">
                  <c:v>2.5342118601115051</c:v>
                </c:pt>
                <c:pt idx="152" formatCode="_(* #,##0.00_);_(* \(#,##0.00\);_(* &quot;-&quot;??_);_(@_)">
                  <c:v>2.7545781088168537</c:v>
                </c:pt>
                <c:pt idx="153" formatCode="_(* #,##0.00_);_(* \(#,##0.00\);_(* &quot;-&quot;??_);_(@_)">
                  <c:v>2.313845611406157</c:v>
                </c:pt>
                <c:pt idx="154" formatCode="_(* #,##0.00_);_(* \(#,##0.00\);_(* &quot;-&quot;??_);_(@_)">
                  <c:v>2.0934793627008088</c:v>
                </c:pt>
                <c:pt idx="155" formatCode="_(* #,##0.00_);_(* \(#,##0.00\);_(* &quot;-&quot;??_);_(@_)">
                  <c:v>2.0934793627008088</c:v>
                </c:pt>
                <c:pt idx="156" formatCode="_(* #,##0.00_);_(* \(#,##0.00\);_(* &quot;-&quot;??_);_(@_)">
                  <c:v>2.313845611406157</c:v>
                </c:pt>
                <c:pt idx="157" formatCode="_(* #,##0.00_);_(* \(#,##0.00\);_(* &quot;-&quot;??_);_(@_)">
                  <c:v>2.0934793627008088</c:v>
                </c:pt>
                <c:pt idx="158" formatCode="_(* #,##0.00_);_(* \(#,##0.00\);_(* &quot;-&quot;??_);_(@_)">
                  <c:v>2.313845611406157</c:v>
                </c:pt>
                <c:pt idx="159" formatCode="_(* #,##0.00_);_(* \(#,##0.00\);_(* &quot;-&quot;??_);_(@_)">
                  <c:v>2.0934793627008088</c:v>
                </c:pt>
                <c:pt idx="160" formatCode="_(* #,##0.00_);_(* \(#,##0.00\);_(* &quot;-&quot;??_);_(@_)">
                  <c:v>2.2036624870534829</c:v>
                </c:pt>
                <c:pt idx="161" formatCode="_(* #,##0.00_);_(* \(#,##0.00\);_(* &quot;-&quot;??_);_(@_)">
                  <c:v>2.313845611406157</c:v>
                </c:pt>
                <c:pt idx="162" formatCode="_(* #,##0.00_);_(* \(#,##0.00\);_(* &quot;-&quot;??_);_(@_)">
                  <c:v>2.313845611406157</c:v>
                </c:pt>
                <c:pt idx="163" formatCode="_(* #,##0.00_);_(* \(#,##0.00\);_(* &quot;-&quot;??_);_(@_)">
                  <c:v>1.9832962383481345</c:v>
                </c:pt>
                <c:pt idx="164" formatCode="_(* #,##0.00_);_(* \(#,##0.00\);_(* &quot;-&quot;??_);_(@_)">
                  <c:v>2.2036624870534829</c:v>
                </c:pt>
                <c:pt idx="165" formatCode="_(* #,##0.00_);_(* \(#,##0.00\);_(* &quot;-&quot;??_);_(@_)">
                  <c:v>1.9832962383481345</c:v>
                </c:pt>
                <c:pt idx="166" formatCode="_(* #,##0.00_);_(* \(#,##0.00\);_(* &quot;-&quot;??_);_(@_)">
                  <c:v>1.8731131139954604</c:v>
                </c:pt>
                <c:pt idx="167" formatCode="_(* #,##0.00_);_(* \(#,##0.00\);_(* &quot;-&quot;??_);_(@_)">
                  <c:v>2.2036624870534829</c:v>
                </c:pt>
                <c:pt idx="168" formatCode="_(* #,##0.00_);_(* \(#,##0.00\);_(* &quot;-&quot;??_);_(@_)">
                  <c:v>2.424028735758831</c:v>
                </c:pt>
                <c:pt idx="169" formatCode="_(* #,##0.00_);_(* \(#,##0.00\);_(* &quot;-&quot;??_);_(@_)">
                  <c:v>3.085127481874876</c:v>
                </c:pt>
                <c:pt idx="170" formatCode="_(* #,##0.00_);_(* \(#,##0.00\);_(* &quot;-&quot;??_);_(@_)">
                  <c:v>3.8564093523435949</c:v>
                </c:pt>
                <c:pt idx="171" formatCode="_(* #,##0.00_);_(* \(#,##0.00\);_(* &quot;-&quot;??_);_(@_)">
                  <c:v>4.4073249741069658</c:v>
                </c:pt>
                <c:pt idx="172" formatCode="_(* #,##0.00_);_(* \(#,##0.00\);_(* &quot;-&quot;??_);_(@_)">
                  <c:v>5.7295224663390556</c:v>
                </c:pt>
                <c:pt idx="173" formatCode="_(* #,##0.00_);_(* \(#,##0.00\);_(* &quot;-&quot;??_);_(@_)">
                  <c:v>6.5008043368077741</c:v>
                </c:pt>
                <c:pt idx="174" formatCode="_(* #,##0.00_);_(* \(#,##0.00\);_(* &quot;-&quot;??_);_(@_)">
                  <c:v>6.8313537098657973</c:v>
                </c:pt>
                <c:pt idx="175" formatCode="_(* #,##0.00_);_(* \(#,##0.00\);_(* &quot;-&quot;??_);_(@_)">
                  <c:v>6.8313537098657973</c:v>
                </c:pt>
                <c:pt idx="176" formatCode="_(* #,##0.00_);_(* \(#,##0.00\);_(* &quot;-&quot;??_);_(@_)">
                  <c:v>7.2720862072764936</c:v>
                </c:pt>
                <c:pt idx="177" formatCode="_(* #,##0.00_);_(* \(#,##0.00\);_(* &quot;-&quot;??_);_(@_)">
                  <c:v>8.4841005751559084</c:v>
                </c:pt>
                <c:pt idx="178" formatCode="_(* #,##0.00_);_(* \(#,##0.00\);_(* &quot;-&quot;??_);_(@_)">
                  <c:v>9.585931818682651</c:v>
                </c:pt>
                <c:pt idx="179" formatCode="_(* #,##0.00_);_(* \(#,##0.00\);_(* &quot;-&quot;??_);_(@_)">
                  <c:v>9.6961149430353242</c:v>
                </c:pt>
                <c:pt idx="180" formatCode="_(* #,##0.00_);_(* \(#,##0.00\);_(* &quot;-&quot;??_);_(@_)">
                  <c:v>9.2553824456246279</c:v>
                </c:pt>
                <c:pt idx="181" formatCode="_(* #,##0.00_);_(* \(#,##0.00\);_(* &quot;-&quot;??_);_(@_)">
                  <c:v>10.247030564798695</c:v>
                </c:pt>
                <c:pt idx="182" formatCode="_(* #,##0.00_);_(* \(#,##0.00\);_(* &quot;-&quot;??_);_(@_)">
                  <c:v>11.128495559620088</c:v>
                </c:pt>
                <c:pt idx="183" formatCode="_(* #,##0.00_);_(* \(#,##0.00\);_(* &quot;-&quot;??_);_(@_)">
                  <c:v>11.459044932678111</c:v>
                </c:pt>
                <c:pt idx="184" formatCode="_(* #,##0.00_);_(* \(#,##0.00\);_(* &quot;-&quot;??_);_(@_)">
                  <c:v>10.90812931091474</c:v>
                </c:pt>
                <c:pt idx="185" formatCode="_(* #,##0.00_);_(* \(#,##0.00\);_(* &quot;-&quot;??_);_(@_)">
                  <c:v>10.687763062209392</c:v>
                </c:pt>
                <c:pt idx="186" formatCode="_(* #,##0.00_);_(* \(#,##0.00\);_(* &quot;-&quot;??_);_(@_)">
                  <c:v>12.120143678794156</c:v>
                </c:pt>
                <c:pt idx="187" formatCode="_(* #,##0.00_);_(* \(#,##0.00\);_(* &quot;-&quot;??_);_(@_)">
                  <c:v>13.111791797968223</c:v>
                </c:pt>
                <c:pt idx="188" formatCode="_(* #,##0.00_);_(* \(#,##0.00\);_(* &quot;-&quot;??_);_(@_)">
                  <c:v>13.883073668436943</c:v>
                </c:pt>
                <c:pt idx="189" formatCode="_(* #,##0.00_);_(* \(#,##0.00\);_(* &quot;-&quot;??_);_(@_)">
                  <c:v>16.196919279843101</c:v>
                </c:pt>
                <c:pt idx="190" formatCode="_(* #,##0.00_);_(* \(#,##0.00\);_(* &quot;-&quot;??_);_(@_)">
                  <c:v>16.968201150311817</c:v>
                </c:pt>
                <c:pt idx="191" formatCode="_(* #,##0.00_);_(* \(#,##0.00\);_(* &quot;-&quot;??_);_(@_)">
                  <c:v>16.196919279843101</c:v>
                </c:pt>
                <c:pt idx="192" formatCode="_(* #,##0.00_);_(* \(#,##0.00\);_(* &quot;-&quot;??_);_(@_)">
                  <c:v>20.273694880892041</c:v>
                </c:pt>
                <c:pt idx="193" formatCode="_(* #,##0.00_);_(* \(#,##0.00\);_(* &quot;-&quot;??_);_(@_)">
                  <c:v>22.03662487053483</c:v>
                </c:pt>
                <c:pt idx="194" formatCode="_(* #,##0.00_);_(* \(#,##0.00\);_(* &quot;-&quot;??_);_(@_)">
                  <c:v>25.893034222878423</c:v>
                </c:pt>
                <c:pt idx="195" formatCode="_(* #,##0.00_);_(* \(#,##0.00\);_(* &quot;-&quot;??_);_(@_)">
                  <c:v>26.55413296899447</c:v>
                </c:pt>
                <c:pt idx="196" formatCode="_(* #,##0.00_);_(* \(#,##0.00\);_(* &quot;-&quot;??_);_(@_)">
                  <c:v>31.512373564864806</c:v>
                </c:pt>
                <c:pt idx="197" formatCode="_(* #,##0.00_);_(* \(#,##0.00\);_(* &quot;-&quot;??_);_(@_)">
                  <c:v>34.59750104673968</c:v>
                </c:pt>
                <c:pt idx="198" formatCode="_(* #,##0.00_);_(* \(#,##0.00\);_(* &quot;-&quot;??_);_(@_)">
                  <c:v>37.241896031203858</c:v>
                </c:pt>
                <c:pt idx="199" formatCode="_(* #,##0.00_);_(* \(#,##0.00\);_(* &quot;-&quot;??_);_(@_)">
                  <c:v>37.021529782498511</c:v>
                </c:pt>
                <c:pt idx="200" formatCode="_(* #,##0.00_);_(* \(#,##0.00\);_(* &quot;-&quot;??_);_(@_)">
                  <c:v>38.343727274730604</c:v>
                </c:pt>
                <c:pt idx="201" formatCode="_(* #,##0.00_);_(* \(#,##0.00\);_(* &quot;-&quot;??_);_(@_)">
                  <c:v>41.208488507900128</c:v>
                </c:pt>
                <c:pt idx="202" formatCode="_(* #,##0.00_);_(* \(#,##0.00\);_(* &quot;-&quot;??_);_(@_)">
                  <c:v>51.014786575288127</c:v>
                </c:pt>
                <c:pt idx="203" formatCode="_(* #,##0.00_);_(* \(#,##0.00\);_(* &quot;-&quot;??_);_(@_)">
                  <c:v>54.650829678926378</c:v>
                </c:pt>
                <c:pt idx="204" formatCode="_(* #,##0.00_);_(* \(#,##0.00\);_(* &quot;-&quot;??_);_(@_)">
                  <c:v>53.218449062341612</c:v>
                </c:pt>
                <c:pt idx="205" formatCode="_(* #,##0.00_);_(* \(#,##0.00\);_(* &quot;-&quot;??_);_(@_)">
                  <c:v>55.86284404680579</c:v>
                </c:pt>
                <c:pt idx="206" formatCode="_(* #,##0.00_);_(* \(#,##0.00\);_(* &quot;-&quot;??_);_(@_)">
                  <c:v>70.07646708830076</c:v>
                </c:pt>
                <c:pt idx="207" formatCode="_(* #,##0.00_);_(* \(#,##0.00\);_(* &quot;-&quot;??_);_(@_)">
                  <c:v>81.425328896626198</c:v>
                </c:pt>
                <c:pt idx="208" formatCode="_(* #,##0.00_);_(* \(#,##0.00\);_(* &quot;-&quot;??_);_(@_)">
                  <c:v>91.67235946142489</c:v>
                </c:pt>
                <c:pt idx="209" formatCode="_(* #,##0.00_);_(* \(#,##0.00\);_(* &quot;-&quot;??_);_(@_)">
                  <c:v>96.630600057295226</c:v>
                </c:pt>
                <c:pt idx="210" formatCode="_(* #,##0.00_);_(* \(#,##0.00\);_(* &quot;-&quot;??_);_(@_)">
                  <c:v>99.93609378787545</c:v>
                </c:pt>
                <c:pt idx="211" formatCode="_(* #,##0.00_);_(* \(#,##0.00\);_(* &quot;-&quot;??_);_(@_)">
                  <c:v>114.92099869983913</c:v>
                </c:pt>
                <c:pt idx="212" formatCode="_(* #,##0.00_);_(* \(#,##0.00\);_(* &quot;-&quot;??_);_(@_)">
                  <c:v>124.94766301593248</c:v>
                </c:pt>
                <c:pt idx="213" formatCode="_(* #,##0.00_);_(* \(#,##0.00\);_(* &quot;-&quot;??_);_(@_)">
                  <c:v>123.18473302628969</c:v>
                </c:pt>
                <c:pt idx="214" formatCode="_(* #,##0.00_);_(* \(#,##0.00\);_(* &quot;-&quot;??_);_(@_)">
                  <c:v>126.49022675686992</c:v>
                </c:pt>
                <c:pt idx="215" formatCode="_(* #,##0.00_);_(* \(#,##0.00\);_(* &quot;-&quot;??_);_(@_)">
                  <c:v>124.94766301593248</c:v>
                </c:pt>
                <c:pt idx="216" formatCode="_(* #,##0.00_);_(* \(#,##0.00\);_(* &quot;-&quot;??_);_(@_)">
                  <c:v>128.03279049780735</c:v>
                </c:pt>
                <c:pt idx="217" formatCode="_(* #,##0.00_);_(* \(#,##0.00\);_(* &quot;-&quot;??_);_(@_)">
                  <c:v>129.90590361180281</c:v>
                </c:pt>
                <c:pt idx="218" formatCode="_(* #,##0.00_);_(* \(#,##0.00\);_(* &quot;-&quot;??_);_(@_)">
                  <c:v>127.92260737345468</c:v>
                </c:pt>
                <c:pt idx="219" formatCode="_(* #,##0.00_);_(* \(#,##0.00\);_(* &quot;-&quot;??_);_(@_)">
                  <c:v>124.28656426981644</c:v>
                </c:pt>
                <c:pt idx="220" formatCode="_(* #,##0.00_);_(* \(#,##0.00\);_(* &quot;-&quot;??_);_(@_)">
                  <c:v>127.26150862733864</c:v>
                </c:pt>
                <c:pt idx="221" formatCode="_(* #,##0.00_);_(* \(#,##0.00\);_(* &quot;-&quot;??_);_(@_)">
                  <c:v>132.66048172061966</c:v>
                </c:pt>
                <c:pt idx="222" formatCode="_(* #,##0.00_);_(* \(#,##0.00\);_(* &quot;-&quot;??_);_(@_)">
                  <c:v>133.65212983979373</c:v>
                </c:pt>
                <c:pt idx="223" formatCode="_(* #,##0.00_);_(* \(#,##0.00\);_(* &quot;-&quot;??_);_(@_)">
                  <c:v>130.23645298486085</c:v>
                </c:pt>
                <c:pt idx="224" formatCode="_(* #,##0.00_);_(* \(#,##0.00\);_(* &quot;-&quot;??_);_(@_)">
                  <c:v>125.16802926463782</c:v>
                </c:pt>
                <c:pt idx="225" formatCode="_(* #,##0.00_);_(* \(#,##0.00\);_(* &quot;-&quot;??_);_(@_)">
                  <c:v>111.61550496925891</c:v>
                </c:pt>
                <c:pt idx="226" formatCode="_(* #,##0.00_);_(* \(#,##0.00\);_(* &quot;-&quot;??_);_(@_)">
                  <c:v>112.71733621278565</c:v>
                </c:pt>
                <c:pt idx="227" formatCode="_(* #,##0.00_);_(* \(#,##0.00\);_(* &quot;-&quot;??_);_(@_)">
                  <c:v>113.48861808325437</c:v>
                </c:pt>
                <c:pt idx="228" formatCode="_(* #,##0.00_);_(* \(#,##0.00\);_(* &quot;-&quot;??_);_(@_)">
                  <c:v>112.49696996408031</c:v>
                </c:pt>
                <c:pt idx="229" formatCode="_(* #,##0.00_);_(* \(#,##0.00\);_(* &quot;-&quot;??_);_(@_)">
                  <c:v>115.9126468190132</c:v>
                </c:pt>
                <c:pt idx="230" formatCode="_(* #,##0.00_);_(* \(#,##0.00\);_(* &quot;-&quot;??_);_(@_)">
                  <c:v>116.79411181383459</c:v>
                </c:pt>
                <c:pt idx="231" formatCode="_(* #,##0.00_);_(* \(#,##0.00\);_(* &quot;-&quot;??_);_(@_)">
                  <c:v>122.52363428017365</c:v>
                </c:pt>
                <c:pt idx="232" formatCode="_(* #,##0.00_);_(* \(#,##0.00\);_(* &quot;-&quot;??_);_(@_)">
                  <c:v>135.74560920249453</c:v>
                </c:pt>
                <c:pt idx="233" formatCode="_(* #,##0.00_);_(* \(#,##0.00\);_(* &quot;-&quot;??_);_(@_)">
                  <c:v>133.87249608849908</c:v>
                </c:pt>
                <c:pt idx="234" formatCode="_(* #,##0.00_);_(* \(#,##0.00\);_(* &quot;-&quot;??_);_(@_)">
                  <c:v>134.31322858590977</c:v>
                </c:pt>
                <c:pt idx="235" formatCode="_(* #,##0.00_);_(* \(#,##0.00\);_(* &quot;-&quot;??_);_(@_)">
                  <c:v>125.7189448864012</c:v>
                </c:pt>
                <c:pt idx="236" formatCode="_(* #,##0.00_);_(* \(#,##0.00\);_(* &quot;-&quot;??_);_(@_)">
                  <c:v>117.45521055995064</c:v>
                </c:pt>
                <c:pt idx="237" formatCode="_(* #,##0.00_);_(* \(#,##0.00\);_(* &quot;-&quot;??_);_(@_)">
                  <c:v>120.20978866876749</c:v>
                </c:pt>
                <c:pt idx="238" formatCode="_(* #,##0.00_);_(* \(#,##0.00\);_(* &quot;-&quot;??_);_(@_)">
                  <c:v>115.25154807289715</c:v>
                </c:pt>
                <c:pt idx="239" formatCode="_(* #,##0.00_);_(* \(#,##0.00\);_(* &quot;-&quot;??_);_(@_)">
                  <c:v>113.59880120760704</c:v>
                </c:pt>
                <c:pt idx="240" formatCode="_(* #,##0.00_);_(* \(#,##0.00\);_(* &quot;-&quot;??_);_(@_)">
                  <c:v>109.63220873091078</c:v>
                </c:pt>
                <c:pt idx="241" formatCode="_(* #,##0.00_);_(* \(#,##0.00\);_(* &quot;-&quot;??_);_(@_)">
                  <c:v>101.47865752881289</c:v>
                </c:pt>
                <c:pt idx="242" formatCode="_(* #,##0.00_);_(* \(#,##0.00\);_(* &quot;-&quot;??_);_(@_)">
                  <c:v>102.69067189669231</c:v>
                </c:pt>
                <c:pt idx="243" formatCode="_(* #,##0.00_);_(* \(#,##0.00\);_(* &quot;-&quot;??_);_(@_)">
                  <c:v>103.90268626457171</c:v>
                </c:pt>
                <c:pt idx="244" formatCode="_(* #,##0.00_);_(* \(#,##0.00\);_(* &quot;-&quot;??_);_(@_)">
                  <c:v>94.86767006765244</c:v>
                </c:pt>
                <c:pt idx="245" formatCode="_(* #,##0.00_);_(* \(#,##0.00\);_(* &quot;-&quot;??_);_(@_)">
                  <c:v>102.58048877233963</c:v>
                </c:pt>
                <c:pt idx="246" formatCode="_(* #,##0.00_);_(* \(#,##0.00\);_(* &quot;-&quot;??_);_(@_)">
                  <c:v>100.59719253399149</c:v>
                </c:pt>
                <c:pt idx="247" formatCode="_(* #,##0.00_);_(* \(#,##0.00\);_(* &quot;-&quot;??_);_(@_)">
                  <c:v>104.78415125939311</c:v>
                </c:pt>
                <c:pt idx="248" formatCode="_(* #,##0.00_);_(* \(#,##0.00\);_(* &quot;-&quot;??_);_(@_)">
                  <c:v>103.24158751845567</c:v>
                </c:pt>
                <c:pt idx="249" formatCode="_(* #,##0.00_);_(* \(#,##0.00\);_(* &quot;-&quot;??_);_(@_)">
                  <c:v>101.25829128010754</c:v>
                </c:pt>
                <c:pt idx="250" formatCode="_(* #,##0.00_);_(* \(#,##0.00\);_(* &quot;-&quot;??_);_(@_)">
                  <c:v>102.69067189669231</c:v>
                </c:pt>
                <c:pt idx="251" formatCode="_(* #,##0.00_);_(* \(#,##0.00\);_(* &quot;-&quot;??_);_(@_)">
                  <c:v>108.31001123867868</c:v>
                </c:pt>
                <c:pt idx="252" formatCode="_(* #,##0.00_);_(* \(#,##0.00\);_(* &quot;-&quot;??_);_(@_)">
                  <c:v>100.48700940963882</c:v>
                </c:pt>
                <c:pt idx="253" formatCode="_(* #,##0.00_);_(* \(#,##0.00\);_(* &quot;-&quot;??_);_(@_)">
                  <c:v>98.944445668701377</c:v>
                </c:pt>
                <c:pt idx="254" formatCode="_(* #,##0.00_);_(* \(#,##0.00\);_(* &quot;-&quot;??_);_(@_)">
                  <c:v>98.283346922585338</c:v>
                </c:pt>
                <c:pt idx="255" formatCode="_(* #,##0.00_);_(* \(#,##0.00\);_(* &quot;-&quot;??_);_(@_)">
                  <c:v>102.58048877233963</c:v>
                </c:pt>
                <c:pt idx="256" formatCode="_(* #,##0.00_);_(* \(#,##0.00\);_(* &quot;-&quot;??_);_(@_)">
                  <c:v>102.13975627492893</c:v>
                </c:pt>
                <c:pt idx="257" formatCode="_(* #,##0.00_);_(* \(#,##0.00\);_(* &quot;-&quot;??_);_(@_)">
                  <c:v>106.76744749774124</c:v>
                </c:pt>
                <c:pt idx="258" formatCode="_(* #,##0.00_);_(* \(#,##0.00\);_(* &quot;-&quot;??_);_(@_)">
                  <c:v>102.36012252363427</c:v>
                </c:pt>
                <c:pt idx="259" formatCode="_(* #,##0.00_);_(* \(#,##0.00\);_(* &quot;-&quot;??_);_(@_)">
                  <c:v>104.56378501068777</c:v>
                </c:pt>
                <c:pt idx="260" formatCode="_(* #,##0.00_);_(* \(#,##0.00\);_(* &quot;-&quot;??_);_(@_)">
                  <c:v>105.77579937856719</c:v>
                </c:pt>
                <c:pt idx="261" formatCode="_(* #,##0.00_);_(* \(#,##0.00\);_(* &quot;-&quot;??_);_(@_)">
                  <c:v>105.11470063245113</c:v>
                </c:pt>
                <c:pt idx="262" formatCode="_(* #,##0.00_);_(* \(#,##0.00\);_(* &quot;-&quot;??_);_(@_)">
                  <c:v>100.1564600365808</c:v>
                </c:pt>
                <c:pt idx="263" formatCode="_(* #,##0.00_);_(* \(#,##0.00\);_(* &quot;-&quot;??_);_(@_)">
                  <c:v>94.977853192005114</c:v>
                </c:pt>
                <c:pt idx="264" formatCode="_(* #,##0.00_);_(* \(#,##0.00\);_(* &quot;-&quot;??_);_(@_)">
                  <c:v>93.325106326715002</c:v>
                </c:pt>
                <c:pt idx="265" formatCode="_(* #,##0.00_);_(* \(#,##0.00\);_(* &quot;-&quot;??_);_(@_)">
                  <c:v>93.104740078009655</c:v>
                </c:pt>
                <c:pt idx="266" formatCode="_(* #,##0.00_);_(* \(#,##0.00\);_(* &quot;-&quot;??_);_(@_)">
                  <c:v>91.121443839661524</c:v>
                </c:pt>
                <c:pt idx="267" formatCode="_(* #,##0.00_);_(* \(#,##0.00\);_(* &quot;-&quot;??_);_(@_)">
                  <c:v>86.60393574120188</c:v>
                </c:pt>
                <c:pt idx="268" formatCode="_(* #,##0.00_);_(* \(#,##0.00\);_(* &quot;-&quot;??_);_(@_)">
                  <c:v>81.425328896626198</c:v>
                </c:pt>
                <c:pt idx="269" formatCode="_(* #,##0.00_);_(* \(#,##0.00\);_(* &quot;-&quot;??_);_(@_)">
                  <c:v>78.670750787809339</c:v>
                </c:pt>
                <c:pt idx="270" formatCode="_(* #,##0.00_);_(* \(#,##0.00\);_(* &quot;-&quot;??_);_(@_)">
                  <c:v>80.984596399215491</c:v>
                </c:pt>
                <c:pt idx="271" formatCode="_(* #,##0.00_);_(* \(#,##0.00\);_(* &quot;-&quot;??_);_(@_)">
                  <c:v>79.001300160867359</c:v>
                </c:pt>
                <c:pt idx="272" formatCode="_(* #,##0.00_);_(* \(#,##0.00\);_(* &quot;-&quot;??_);_(@_)">
                  <c:v>78.560567663456666</c:v>
                </c:pt>
                <c:pt idx="273" formatCode="_(* #,##0.00_);_(* \(#,##0.00\);_(* &quot;-&quot;??_);_(@_)">
                  <c:v>81.535512020978871</c:v>
                </c:pt>
                <c:pt idx="274" formatCode="_(* #,##0.00_);_(* \(#,##0.00\);_(* &quot;-&quot;??_);_(@_)">
                  <c:v>79.992948280041432</c:v>
                </c:pt>
                <c:pt idx="275" formatCode="_(* #,##0.00_);_(* \(#,##0.00\);_(* &quot;-&quot;??_);_(@_)">
                  <c:v>87.265034487317919</c:v>
                </c:pt>
                <c:pt idx="276" formatCode="_(* #,##0.00_);_(* \(#,##0.00\);_(* &quot;-&quot;??_);_(@_)">
                  <c:v>92.774190704951636</c:v>
                </c:pt>
                <c:pt idx="277" formatCode="_(* #,##0.00_);_(* \(#,##0.00\);_(* &quot;-&quot;??_);_(@_)">
                  <c:v>96.630600057295226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5-4DD9-8B0F-F98B1849A506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d_cases_by_hb!$BL$4:$BL$290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4.4903457566232596</c:v>
                </c:pt>
                <c:pt idx="45" formatCode="_(* #,##0.00_);_(* \(#,##0.00\);_(* &quot;-&quot;??_);_(@_)">
                  <c:v>4.4903457566232596</c:v>
                </c:pt>
                <c:pt idx="46" formatCode="_(* #,##0.00_);_(* \(#,##0.00\);_(* &quot;-&quot;??_);_(@_)">
                  <c:v>4.4903457566232596</c:v>
                </c:pt>
                <c:pt idx="47" formatCode="_(* #,##0.00_);_(* \(#,##0.00\);_(* &quot;-&quot;??_);_(@_)">
                  <c:v>4.4903457566232596</c:v>
                </c:pt>
                <c:pt idx="48" formatCode="_(* #,##0.00_);_(* \(#,##0.00\);_(* &quot;-&quot;??_);_(@_)">
                  <c:v>4.4903457566232596</c:v>
                </c:pt>
                <c:pt idx="49" formatCode="_(* #,##0.00_);_(* \(#,##0.00\);_(* &quot;-&quot;??_);_(@_)">
                  <c:v>8.9806915132465193</c:v>
                </c:pt>
                <c:pt idx="50" formatCode="_(* #,##0.00_);_(* \(#,##0.00\);_(* &quot;-&quot;??_);_(@_)">
                  <c:v>8.9806915132465193</c:v>
                </c:pt>
                <c:pt idx="51" formatCode="_(* #,##0.00_);_(* \(#,##0.00\);_(* &quot;-&quot;??_);_(@_)">
                  <c:v>4.4903457566232596</c:v>
                </c:pt>
                <c:pt idx="52" formatCode="_(* #,##0.00_);_(* \(#,##0.00\);_(* &quot;-&quot;??_);_(@_)">
                  <c:v>4.4903457566232596</c:v>
                </c:pt>
                <c:pt idx="53" formatCode="_(* #,##0.00_);_(* \(#,##0.00\);_(* &quot;-&quot;??_);_(@_)">
                  <c:v>4.4903457566232596</c:v>
                </c:pt>
                <c:pt idx="54" formatCode="_(* #,##0.00_);_(* \(#,##0.00\);_(* &quot;-&quot;??_);_(@_)">
                  <c:v>4.4903457566232596</c:v>
                </c:pt>
                <c:pt idx="55" formatCode="_(* #,##0.00_);_(* \(#,##0.00\);_(* &quot;-&quot;??_);_(@_)">
                  <c:v>4.4903457566232596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4.4903457566232596</c:v>
                </c:pt>
                <c:pt idx="84" formatCode="_(* #,##0.00_);_(* \(#,##0.00\);_(* &quot;-&quot;??_);_(@_)">
                  <c:v>4.4903457566232596</c:v>
                </c:pt>
                <c:pt idx="85" formatCode="_(* #,##0.00_);_(* \(#,##0.00\);_(* &quot;-&quot;??_);_(@_)">
                  <c:v>4.4903457566232596</c:v>
                </c:pt>
                <c:pt idx="86" formatCode="_(* #,##0.00_);_(* \(#,##0.00\);_(* &quot;-&quot;??_);_(@_)">
                  <c:v>4.4903457566232596</c:v>
                </c:pt>
                <c:pt idx="87" formatCode="_(* #,##0.00_);_(* \(#,##0.00\);_(* &quot;-&quot;??_);_(@_)">
                  <c:v>4.4903457566232596</c:v>
                </c:pt>
                <c:pt idx="88" formatCode="_(* #,##0.00_);_(* \(#,##0.00\);_(* &quot;-&quot;??_);_(@_)">
                  <c:v>4.4903457566232596</c:v>
                </c:pt>
                <c:pt idx="89" formatCode="_(* #,##0.00_);_(* \(#,##0.00\);_(* &quot;-&quot;??_);_(@_)">
                  <c:v>4.4903457566232596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13.471037269869781</c:v>
                </c:pt>
                <c:pt idx="160" formatCode="_(* #,##0.00_);_(* \(#,##0.00\);_(* &quot;-&quot;??_);_(@_)">
                  <c:v>22.451728783116302</c:v>
                </c:pt>
                <c:pt idx="161" formatCode="_(* #,##0.00_);_(* \(#,##0.00\);_(* &quot;-&quot;??_);_(@_)">
                  <c:v>26.942074539739561</c:v>
                </c:pt>
                <c:pt idx="162" formatCode="_(* #,##0.00_);_(* \(#,##0.00\);_(* &quot;-&quot;??_);_(@_)">
                  <c:v>31.432420296362821</c:v>
                </c:pt>
                <c:pt idx="163" formatCode="_(* #,##0.00_);_(* \(#,##0.00\);_(* &quot;-&quot;??_);_(@_)">
                  <c:v>31.432420296362821</c:v>
                </c:pt>
                <c:pt idx="164" formatCode="_(* #,##0.00_);_(* \(#,##0.00\);_(* &quot;-&quot;??_);_(@_)">
                  <c:v>31.432420296362821</c:v>
                </c:pt>
                <c:pt idx="165" formatCode="_(* #,##0.00_);_(* \(#,##0.00\);_(* &quot;-&quot;??_);_(@_)">
                  <c:v>31.432420296362821</c:v>
                </c:pt>
                <c:pt idx="166" formatCode="_(* #,##0.00_);_(* \(#,##0.00\);_(* &quot;-&quot;??_);_(@_)">
                  <c:v>17.961383026493039</c:v>
                </c:pt>
                <c:pt idx="167" formatCode="_(* #,##0.00_);_(* \(#,##0.00\);_(* &quot;-&quot;??_);_(@_)">
                  <c:v>8.9806915132465193</c:v>
                </c:pt>
                <c:pt idx="168" formatCode="_(* #,##0.00_);_(* \(#,##0.00\);_(* &quot;-&quot;??_);_(@_)">
                  <c:v>4.4903457566232596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4.4903457566232596</c:v>
                </c:pt>
                <c:pt idx="178" formatCode="_(* #,##0.00_);_(* \(#,##0.00\);_(* &quot;-&quot;??_);_(@_)">
                  <c:v>4.4903457566232596</c:v>
                </c:pt>
                <c:pt idx="179" formatCode="_(* #,##0.00_);_(* \(#,##0.00\);_(* &quot;-&quot;??_);_(@_)">
                  <c:v>4.4903457566232596</c:v>
                </c:pt>
                <c:pt idx="180" formatCode="_(* #,##0.00_);_(* \(#,##0.00\);_(* &quot;-&quot;??_);_(@_)">
                  <c:v>4.4903457566232596</c:v>
                </c:pt>
                <c:pt idx="181" formatCode="_(* #,##0.00_);_(* \(#,##0.00\);_(* &quot;-&quot;??_);_(@_)">
                  <c:v>4.4903457566232596</c:v>
                </c:pt>
                <c:pt idx="182" formatCode="_(* #,##0.00_);_(* \(#,##0.00\);_(* &quot;-&quot;??_);_(@_)">
                  <c:v>4.4903457566232596</c:v>
                </c:pt>
                <c:pt idx="183" formatCode="_(* #,##0.00_);_(* \(#,##0.00\);_(* &quot;-&quot;??_);_(@_)">
                  <c:v>4.4903457566232596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0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8.9806915132465193</c:v>
                </c:pt>
                <c:pt idx="197" formatCode="_(* #,##0.00_);_(* \(#,##0.00\);_(* &quot;-&quot;??_);_(@_)">
                  <c:v>8.9806915132465193</c:v>
                </c:pt>
                <c:pt idx="198" formatCode="_(* #,##0.00_);_(* \(#,##0.00\);_(* &quot;-&quot;??_);_(@_)">
                  <c:v>8.9806915132465193</c:v>
                </c:pt>
                <c:pt idx="199" formatCode="_(* #,##0.00_);_(* \(#,##0.00\);_(* &quot;-&quot;??_);_(@_)">
                  <c:v>8.9806915132465193</c:v>
                </c:pt>
                <c:pt idx="200" formatCode="_(* #,##0.00_);_(* \(#,##0.00\);_(* &quot;-&quot;??_);_(@_)">
                  <c:v>8.9806915132465193</c:v>
                </c:pt>
                <c:pt idx="201" formatCode="_(* #,##0.00_);_(* \(#,##0.00\);_(* &quot;-&quot;??_);_(@_)">
                  <c:v>13.471037269869781</c:v>
                </c:pt>
                <c:pt idx="202" formatCode="_(* #,##0.00_);_(* \(#,##0.00\);_(* &quot;-&quot;??_);_(@_)">
                  <c:v>13.471037269869781</c:v>
                </c:pt>
                <c:pt idx="203" formatCode="_(* #,##0.00_);_(* \(#,##0.00\);_(* &quot;-&quot;??_);_(@_)">
                  <c:v>13.471037269869781</c:v>
                </c:pt>
                <c:pt idx="204" formatCode="_(* #,##0.00_);_(* \(#,##0.00\);_(* &quot;-&quot;??_);_(@_)">
                  <c:v>13.471037269869781</c:v>
                </c:pt>
                <c:pt idx="205" formatCode="_(* #,##0.00_);_(* \(#,##0.00\);_(* &quot;-&quot;??_);_(@_)">
                  <c:v>13.471037269869781</c:v>
                </c:pt>
                <c:pt idx="206" formatCode="_(* #,##0.00_);_(* \(#,##0.00\);_(* &quot;-&quot;??_);_(@_)">
                  <c:v>17.961383026493039</c:v>
                </c:pt>
                <c:pt idx="207" formatCode="_(* #,##0.00_);_(* \(#,##0.00\);_(* &quot;-&quot;??_);_(@_)">
                  <c:v>17.961383026493039</c:v>
                </c:pt>
                <c:pt idx="208" formatCode="_(* #,##0.00_);_(* \(#,##0.00\);_(* &quot;-&quot;??_);_(@_)">
                  <c:v>13.471037269869781</c:v>
                </c:pt>
                <c:pt idx="209" formatCode="_(* #,##0.00_);_(* \(#,##0.00\);_(* &quot;-&quot;??_);_(@_)">
                  <c:v>13.471037269869781</c:v>
                </c:pt>
                <c:pt idx="210" formatCode="_(* #,##0.00_);_(* \(#,##0.00\);_(* &quot;-&quot;??_);_(@_)">
                  <c:v>4.4903457566232596</c:v>
                </c:pt>
                <c:pt idx="211" formatCode="_(* #,##0.00_);_(* \(#,##0.00\);_(* &quot;-&quot;??_);_(@_)">
                  <c:v>4.4903457566232596</c:v>
                </c:pt>
                <c:pt idx="212" formatCode="_(* #,##0.00_);_(* \(#,##0.00\);_(* &quot;-&quot;??_);_(@_)">
                  <c:v>4.4903457566232596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4.4903457566232596</c:v>
                </c:pt>
                <c:pt idx="218" formatCode="_(* #,##0.00_);_(* \(#,##0.00\);_(* &quot;-&quot;??_);_(@_)">
                  <c:v>4.4903457566232596</c:v>
                </c:pt>
                <c:pt idx="219" formatCode="_(* #,##0.00_);_(* \(#,##0.00\);_(* &quot;-&quot;??_);_(@_)">
                  <c:v>4.4903457566232596</c:v>
                </c:pt>
                <c:pt idx="220" formatCode="_(* #,##0.00_);_(* \(#,##0.00\);_(* &quot;-&quot;??_);_(@_)">
                  <c:v>4.4903457566232596</c:v>
                </c:pt>
                <c:pt idx="221" formatCode="_(* #,##0.00_);_(* \(#,##0.00\);_(* &quot;-&quot;??_);_(@_)">
                  <c:v>4.4903457566232596</c:v>
                </c:pt>
                <c:pt idx="222" formatCode="_(* #,##0.00_);_(* \(#,##0.00\);_(* &quot;-&quot;??_);_(@_)">
                  <c:v>4.4903457566232596</c:v>
                </c:pt>
                <c:pt idx="223" formatCode="_(* #,##0.00_);_(* \(#,##0.00\);_(* &quot;-&quot;??_);_(@_)">
                  <c:v>13.471037269869781</c:v>
                </c:pt>
                <c:pt idx="224" formatCode="_(* #,##0.00_);_(* \(#,##0.00\);_(* &quot;-&quot;??_);_(@_)">
                  <c:v>8.9806915132465193</c:v>
                </c:pt>
                <c:pt idx="225" formatCode="_(* #,##0.00_);_(* \(#,##0.00\);_(* &quot;-&quot;??_);_(@_)">
                  <c:v>8.9806915132465193</c:v>
                </c:pt>
                <c:pt idx="226" formatCode="_(* #,##0.00_);_(* \(#,##0.00\);_(* &quot;-&quot;??_);_(@_)">
                  <c:v>8.9806915132465193</c:v>
                </c:pt>
                <c:pt idx="227" formatCode="_(* #,##0.00_);_(* \(#,##0.00\);_(* &quot;-&quot;??_);_(@_)">
                  <c:v>13.471037269869781</c:v>
                </c:pt>
                <c:pt idx="228" formatCode="_(* #,##0.00_);_(* \(#,##0.00\);_(* &quot;-&quot;??_);_(@_)">
                  <c:v>17.961383026493039</c:v>
                </c:pt>
                <c:pt idx="229" formatCode="_(* #,##0.00_);_(* \(#,##0.00\);_(* &quot;-&quot;??_);_(@_)">
                  <c:v>22.451728783116302</c:v>
                </c:pt>
                <c:pt idx="230" formatCode="_(* #,##0.00_);_(* \(#,##0.00\);_(* &quot;-&quot;??_);_(@_)">
                  <c:v>22.451728783116302</c:v>
                </c:pt>
                <c:pt idx="231" formatCode="_(* #,##0.00_);_(* \(#,##0.00\);_(* &quot;-&quot;??_);_(@_)">
                  <c:v>22.451728783116302</c:v>
                </c:pt>
                <c:pt idx="232" formatCode="_(* #,##0.00_);_(* \(#,##0.00\);_(* &quot;-&quot;??_);_(@_)">
                  <c:v>22.451728783116302</c:v>
                </c:pt>
                <c:pt idx="233" formatCode="_(* #,##0.00_);_(* \(#,##0.00\);_(* &quot;-&quot;??_);_(@_)">
                  <c:v>22.451728783116302</c:v>
                </c:pt>
                <c:pt idx="234" formatCode="_(* #,##0.00_);_(* \(#,##0.00\);_(* &quot;-&quot;??_);_(@_)">
                  <c:v>17.961383026493039</c:v>
                </c:pt>
                <c:pt idx="235" formatCode="_(* #,##0.00_);_(* \(#,##0.00\);_(* &quot;-&quot;??_);_(@_)">
                  <c:v>17.961383026493039</c:v>
                </c:pt>
                <c:pt idx="236" formatCode="_(* #,##0.00_);_(* \(#,##0.00\);_(* &quot;-&quot;??_);_(@_)">
                  <c:v>17.961383026493039</c:v>
                </c:pt>
                <c:pt idx="237" formatCode="_(* #,##0.00_);_(* \(#,##0.00\);_(* &quot;-&quot;??_);_(@_)">
                  <c:v>8.9806915132465193</c:v>
                </c:pt>
                <c:pt idx="238" formatCode="_(* #,##0.00_);_(* \(#,##0.00\);_(* &quot;-&quot;??_);_(@_)">
                  <c:v>8.9806915132465193</c:v>
                </c:pt>
                <c:pt idx="239" formatCode="_(* #,##0.00_);_(* \(#,##0.00\);_(* &quot;-&quot;??_);_(@_)">
                  <c:v>8.9806915132465193</c:v>
                </c:pt>
                <c:pt idx="240" formatCode="_(* #,##0.00_);_(* \(#,##0.00\);_(* &quot;-&quot;??_);_(@_)">
                  <c:v>8.9806915132465193</c:v>
                </c:pt>
                <c:pt idx="241" formatCode="_(* #,##0.00_);_(* \(#,##0.00\);_(* &quot;-&quot;??_);_(@_)">
                  <c:v>8.9806915132465193</c:v>
                </c:pt>
                <c:pt idx="242" formatCode="_(* #,##0.00_);_(* \(#,##0.00\);_(* &quot;-&quot;??_);_(@_)">
                  <c:v>4.4903457566232596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4.4903457566232596</c:v>
                </c:pt>
                <c:pt idx="246" formatCode="_(* #,##0.00_);_(* \(#,##0.00\);_(* &quot;-&quot;??_);_(@_)">
                  <c:v>4.4903457566232596</c:v>
                </c:pt>
                <c:pt idx="247" formatCode="_(* #,##0.00_);_(* \(#,##0.00\);_(* &quot;-&quot;??_);_(@_)">
                  <c:v>4.4903457566232596</c:v>
                </c:pt>
                <c:pt idx="248" formatCode="_(* #,##0.00_);_(* \(#,##0.00\);_(* &quot;-&quot;??_);_(@_)">
                  <c:v>4.4903457566232596</c:v>
                </c:pt>
                <c:pt idx="249" formatCode="_(* #,##0.00_);_(* \(#,##0.00\);_(* &quot;-&quot;??_);_(@_)">
                  <c:v>4.4903457566232596</c:v>
                </c:pt>
                <c:pt idx="250" formatCode="_(* #,##0.00_);_(* \(#,##0.00\);_(* &quot;-&quot;??_);_(@_)">
                  <c:v>8.9806915132465193</c:v>
                </c:pt>
                <c:pt idx="251" formatCode="_(* #,##0.00_);_(* \(#,##0.00\);_(* &quot;-&quot;??_);_(@_)">
                  <c:v>8.9806915132465193</c:v>
                </c:pt>
                <c:pt idx="252" formatCode="_(* #,##0.00_);_(* \(#,##0.00\);_(* &quot;-&quot;??_);_(@_)">
                  <c:v>4.4903457566232596</c:v>
                </c:pt>
                <c:pt idx="253" formatCode="_(* #,##0.00_);_(* \(#,##0.00\);_(* &quot;-&quot;??_);_(@_)">
                  <c:v>4.4903457566232596</c:v>
                </c:pt>
                <c:pt idx="254" formatCode="_(* #,##0.00_);_(* \(#,##0.00\);_(* &quot;-&quot;??_);_(@_)">
                  <c:v>4.4903457566232596</c:v>
                </c:pt>
                <c:pt idx="255" formatCode="_(* #,##0.00_);_(* \(#,##0.00\);_(* &quot;-&quot;??_);_(@_)">
                  <c:v>4.4903457566232596</c:v>
                </c:pt>
                <c:pt idx="256" formatCode="_(* #,##0.00_);_(* \(#,##0.00\);_(* &quot;-&quot;??_);_(@_)">
                  <c:v>4.4903457566232596</c:v>
                </c:pt>
                <c:pt idx="257" formatCode="_(* #,##0.00_);_(* \(#,##0.00\);_(* &quot;-&quot;??_);_(@_)">
                  <c:v>4.4903457566232596</c:v>
                </c:pt>
                <c:pt idx="258" formatCode="_(* #,##0.00_);_(* \(#,##0.00\);_(* &quot;-&quot;??_);_(@_)">
                  <c:v>4.4903457566232596</c:v>
                </c:pt>
                <c:pt idx="259" formatCode="_(* #,##0.00_);_(* \(#,##0.00\);_(* &quot;-&quot;??_);_(@_)">
                  <c:v>4.4903457566232596</c:v>
                </c:pt>
                <c:pt idx="260" formatCode="_(* #,##0.00_);_(* \(#,##0.00\);_(* &quot;-&quot;??_);_(@_)">
                  <c:v>4.4903457566232596</c:v>
                </c:pt>
                <c:pt idx="261" formatCode="_(* #,##0.00_);_(* \(#,##0.00\);_(* &quot;-&quot;??_);_(@_)">
                  <c:v>4.4903457566232596</c:v>
                </c:pt>
                <c:pt idx="262" formatCode="_(* #,##0.00_);_(* \(#,##0.00\);_(* &quot;-&quot;??_);_(@_)">
                  <c:v>4.4903457566232596</c:v>
                </c:pt>
                <c:pt idx="263" formatCode="_(* #,##0.00_);_(* \(#,##0.00\);_(* &quot;-&quot;??_);_(@_)">
                  <c:v>4.4903457566232596</c:v>
                </c:pt>
                <c:pt idx="264" formatCode="_(* #,##0.00_);_(* \(#,##0.00\);_(* &quot;-&quot;??_);_(@_)">
                  <c:v>4.4903457566232596</c:v>
                </c:pt>
                <c:pt idx="265" formatCode="_(* #,##0.00_);_(* \(#,##0.00\);_(* &quot;-&quot;??_);_(@_)">
                  <c:v>4.4903457566232596</c:v>
                </c:pt>
                <c:pt idx="266" formatCode="_(* #,##0.00_);_(* \(#,##0.00\);_(* &quot;-&quot;??_);_(@_)">
                  <c:v>4.4903457566232596</c:v>
                </c:pt>
                <c:pt idx="267" formatCode="_(* #,##0.00_);_(* \(#,##0.00\);_(* &quot;-&quot;??_);_(@_)">
                  <c:v>4.4903457566232596</c:v>
                </c:pt>
                <c:pt idx="268" formatCode="_(* #,##0.00_);_(* \(#,##0.00\);_(* &quot;-&quot;??_);_(@_)">
                  <c:v>4.4903457566232596</c:v>
                </c:pt>
                <c:pt idx="269" formatCode="_(* #,##0.00_);_(* \(#,##0.00\);_(* &quot;-&quot;??_);_(@_)">
                  <c:v>8.9806915132465193</c:v>
                </c:pt>
                <c:pt idx="270" formatCode="_(* #,##0.00_);_(* \(#,##0.00\);_(* &quot;-&quot;??_);_(@_)">
                  <c:v>8.9806915132465193</c:v>
                </c:pt>
                <c:pt idx="271" formatCode="_(* #,##0.00_);_(* \(#,##0.00\);_(* &quot;-&quot;??_);_(@_)">
                  <c:v>4.4903457566232596</c:v>
                </c:pt>
                <c:pt idx="272" formatCode="_(* #,##0.00_);_(* \(#,##0.00\);_(* &quot;-&quot;??_);_(@_)">
                  <c:v>4.4903457566232596</c:v>
                </c:pt>
                <c:pt idx="273" formatCode="_(* #,##0.00_);_(* \(#,##0.00\);_(* &quot;-&quot;??_);_(@_)">
                  <c:v>4.4903457566232596</c:v>
                </c:pt>
                <c:pt idx="274" formatCode="_(* #,##0.00_);_(* \(#,##0.00\);_(* &quot;-&quot;??_);_(@_)">
                  <c:v>4.4903457566232596</c:v>
                </c:pt>
                <c:pt idx="275" formatCode="_(* #,##0.00_);_(* \(#,##0.00\);_(* &quot;-&quot;??_);_(@_)">
                  <c:v>4.4903457566232596</c:v>
                </c:pt>
                <c:pt idx="276" formatCode="_(* #,##0.00_);_(* \(#,##0.00\);_(* &quot;-&quot;??_);_(@_)">
                  <c:v>0</c:v>
                </c:pt>
                <c:pt idx="277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5-4DD9-8B0F-F98B1849A506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d_cases_by_hb!$BM$4:$BM$290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34.904013961605585</c:v>
                </c:pt>
                <c:pt idx="7" formatCode="_(* #,##0.00_);_(* \(#,##0.00\);_(* &quot;-&quot;??_);_(@_)">
                  <c:v>56.719022687609076</c:v>
                </c:pt>
                <c:pt idx="8" formatCode="_(* #,##0.00_);_(* \(#,##0.00\);_(* &quot;-&quot;??_);_(@_)">
                  <c:v>56.719022687609076</c:v>
                </c:pt>
                <c:pt idx="9" formatCode="_(* #,##0.00_);_(* \(#,##0.00\);_(* &quot;-&quot;??_);_(@_)">
                  <c:v>65.445026178010465</c:v>
                </c:pt>
                <c:pt idx="10" formatCode="_(* #,##0.00_);_(* \(#,##0.00\);_(* &quot;-&quot;??_);_(@_)">
                  <c:v>65.445026178010465</c:v>
                </c:pt>
                <c:pt idx="11" formatCode="_(* #,##0.00_);_(* \(#,##0.00\);_(* &quot;-&quot;??_);_(@_)">
                  <c:v>69.808027923211171</c:v>
                </c:pt>
                <c:pt idx="12" formatCode="_(* #,##0.00_);_(* \(#,##0.00\);_(* &quot;-&quot;??_);_(@_)">
                  <c:v>78.534031413612567</c:v>
                </c:pt>
                <c:pt idx="13" formatCode="_(* #,##0.00_);_(* \(#,##0.00\);_(* &quot;-&quot;??_);_(@_)">
                  <c:v>69.808027923211171</c:v>
                </c:pt>
                <c:pt idx="14" formatCode="_(* #,##0.00_);_(* \(#,##0.00\);_(* &quot;-&quot;??_);_(@_)">
                  <c:v>47.99301919720768</c:v>
                </c:pt>
                <c:pt idx="15" formatCode="_(* #,##0.00_);_(* \(#,##0.00\);_(* &quot;-&quot;??_);_(@_)">
                  <c:v>47.99301919720768</c:v>
                </c:pt>
                <c:pt idx="16" formatCode="_(* #,##0.00_);_(* \(#,##0.00\);_(* &quot;-&quot;??_);_(@_)">
                  <c:v>39.267015706806284</c:v>
                </c:pt>
                <c:pt idx="17" formatCode="_(* #,##0.00_);_(* \(#,##0.00\);_(* &quot;-&quot;??_);_(@_)">
                  <c:v>39.267015706806284</c:v>
                </c:pt>
                <c:pt idx="18" formatCode="_(* #,##0.00_);_(* \(#,##0.00\);_(* &quot;-&quot;??_);_(@_)">
                  <c:v>34.904013961605585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13.089005235602095</c:v>
                </c:pt>
                <c:pt idx="22" formatCode="_(* #,##0.00_);_(* \(#,##0.00\);_(* &quot;-&quot;??_);_(@_)">
                  <c:v>13.089005235602095</c:v>
                </c:pt>
                <c:pt idx="23" formatCode="_(* #,##0.00_);_(* \(#,##0.00\);_(* &quot;-&quot;??_);_(@_)">
                  <c:v>13.089005235602095</c:v>
                </c:pt>
                <c:pt idx="24" formatCode="_(* #,##0.00_);_(* \(#,##0.00\);_(* &quot;-&quot;??_);_(@_)">
                  <c:v>21.815008726003491</c:v>
                </c:pt>
                <c:pt idx="25" formatCode="_(* #,##0.00_);_(* \(#,##0.00\);_(* &quot;-&quot;??_);_(@_)">
                  <c:v>26.178010471204189</c:v>
                </c:pt>
                <c:pt idx="26" formatCode="_(* #,##0.00_);_(* \(#,##0.00\);_(* &quot;-&quot;??_);_(@_)">
                  <c:v>26.178010471204189</c:v>
                </c:pt>
                <c:pt idx="27" formatCode="_(* #,##0.00_);_(* \(#,##0.00\);_(* &quot;-&quot;??_);_(@_)">
                  <c:v>52.356020942408378</c:v>
                </c:pt>
                <c:pt idx="28" formatCode="_(* #,##0.00_);_(* \(#,##0.00\);_(* &quot;-&quot;??_);_(@_)">
                  <c:v>56.719022687609076</c:v>
                </c:pt>
                <c:pt idx="29" formatCode="_(* #,##0.00_);_(* \(#,##0.00\);_(* &quot;-&quot;??_);_(@_)">
                  <c:v>61.082024432809774</c:v>
                </c:pt>
                <c:pt idx="30" formatCode="_(* #,##0.00_);_(* \(#,##0.00\);_(* &quot;-&quot;??_);_(@_)">
                  <c:v>61.082024432809774</c:v>
                </c:pt>
                <c:pt idx="31" formatCode="_(* #,##0.00_);_(* \(#,##0.00\);_(* &quot;-&quot;??_);_(@_)">
                  <c:v>56.719022687609076</c:v>
                </c:pt>
                <c:pt idx="32" formatCode="_(* #,##0.00_);_(* \(#,##0.00\);_(* &quot;-&quot;??_);_(@_)">
                  <c:v>56.719022687609076</c:v>
                </c:pt>
                <c:pt idx="33" formatCode="_(* #,##0.00_);_(* \(#,##0.00\);_(* &quot;-&quot;??_);_(@_)">
                  <c:v>56.719022687609076</c:v>
                </c:pt>
                <c:pt idx="34" formatCode="_(* #,##0.00_);_(* \(#,##0.00\);_(* &quot;-&quot;??_);_(@_)">
                  <c:v>30.541012216404887</c:v>
                </c:pt>
                <c:pt idx="35" formatCode="_(* #,##0.00_);_(* \(#,##0.00\);_(* &quot;-&quot;??_);_(@_)">
                  <c:v>13.089005235602095</c:v>
                </c:pt>
                <c:pt idx="36" formatCode="_(* #,##0.00_);_(* \(#,##0.00\);_(* &quot;-&quot;??_);_(@_)">
                  <c:v>8.7260034904013963</c:v>
                </c:pt>
                <c:pt idx="37" formatCode="_(* #,##0.00_);_(* \(#,##0.00\);_(* &quot;-&quot;??_);_(@_)">
                  <c:v>17.452006980802793</c:v>
                </c:pt>
                <c:pt idx="38" formatCode="_(* #,##0.00_);_(* \(#,##0.00\);_(* &quot;-&quot;??_);_(@_)">
                  <c:v>13.089005235602095</c:v>
                </c:pt>
                <c:pt idx="39" formatCode="_(* #,##0.00_);_(* \(#,##0.00\);_(* &quot;-&quot;??_);_(@_)">
                  <c:v>8.7260034904013963</c:v>
                </c:pt>
                <c:pt idx="40" formatCode="_(* #,##0.00_);_(* \(#,##0.00\);_(* &quot;-&quot;??_);_(@_)">
                  <c:v>8.7260034904013963</c:v>
                </c:pt>
                <c:pt idx="41" formatCode="_(* #,##0.00_);_(* \(#,##0.00\);_(* &quot;-&quot;??_);_(@_)">
                  <c:v>8.7260034904013963</c:v>
                </c:pt>
                <c:pt idx="42" formatCode="_(* #,##0.00_);_(* \(#,##0.00\);_(* &quot;-&quot;??_);_(@_)">
                  <c:v>8.7260034904013963</c:v>
                </c:pt>
                <c:pt idx="43" formatCode="_(* #,##0.00_);_(* \(#,##0.00\);_(* &quot;-&quot;??_);_(@_)">
                  <c:v>34.904013961605585</c:v>
                </c:pt>
                <c:pt idx="44" formatCode="_(* #,##0.00_);_(* \(#,##0.00\);_(* &quot;-&quot;??_);_(@_)">
                  <c:v>26.178010471204189</c:v>
                </c:pt>
                <c:pt idx="45" formatCode="_(* #,##0.00_);_(* \(#,##0.00\);_(* &quot;-&quot;??_);_(@_)">
                  <c:v>30.541012216404887</c:v>
                </c:pt>
                <c:pt idx="46" formatCode="_(* #,##0.00_);_(* \(#,##0.00\);_(* &quot;-&quot;??_);_(@_)">
                  <c:v>39.267015706806284</c:v>
                </c:pt>
                <c:pt idx="47" formatCode="_(* #,##0.00_);_(* \(#,##0.00\);_(* &quot;-&quot;??_);_(@_)">
                  <c:v>39.267015706806284</c:v>
                </c:pt>
                <c:pt idx="48" formatCode="_(* #,##0.00_);_(* \(#,##0.00\);_(* &quot;-&quot;??_);_(@_)">
                  <c:v>39.267015706806284</c:v>
                </c:pt>
                <c:pt idx="49" formatCode="_(* #,##0.00_);_(* \(#,##0.00\);_(* &quot;-&quot;??_);_(@_)">
                  <c:v>39.267015706806284</c:v>
                </c:pt>
                <c:pt idx="50" formatCode="_(* #,##0.00_);_(* \(#,##0.00\);_(* &quot;-&quot;??_);_(@_)">
                  <c:v>13.089005235602095</c:v>
                </c:pt>
                <c:pt idx="51" formatCode="_(* #,##0.00_);_(* \(#,##0.00\);_(* &quot;-&quot;??_);_(@_)">
                  <c:v>13.089005235602095</c:v>
                </c:pt>
                <c:pt idx="52" formatCode="_(* #,##0.00_);_(* \(#,##0.00\);_(* &quot;-&quot;??_);_(@_)">
                  <c:v>8.7260034904013963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4.3630017452006982</c:v>
                </c:pt>
                <c:pt idx="156" formatCode="_(* #,##0.00_);_(* \(#,##0.00\);_(* &quot;-&quot;??_);_(@_)">
                  <c:v>4.3630017452006982</c:v>
                </c:pt>
                <c:pt idx="157" formatCode="_(* #,##0.00_);_(* \(#,##0.00\);_(* &quot;-&quot;??_);_(@_)">
                  <c:v>8.7260034904013963</c:v>
                </c:pt>
                <c:pt idx="158" formatCode="_(* #,##0.00_);_(* \(#,##0.00\);_(* &quot;-&quot;??_);_(@_)">
                  <c:v>8.7260034904013963</c:v>
                </c:pt>
                <c:pt idx="159" formatCode="_(* #,##0.00_);_(* \(#,##0.00\);_(* &quot;-&quot;??_);_(@_)">
                  <c:v>8.7260034904013963</c:v>
                </c:pt>
                <c:pt idx="160" formatCode="_(* #,##0.00_);_(* \(#,##0.00\);_(* &quot;-&quot;??_);_(@_)">
                  <c:v>8.7260034904013963</c:v>
                </c:pt>
                <c:pt idx="161" formatCode="_(* #,##0.00_);_(* \(#,##0.00\);_(* &quot;-&quot;??_);_(@_)">
                  <c:v>8.7260034904013963</c:v>
                </c:pt>
                <c:pt idx="162" formatCode="_(* #,##0.00_);_(* \(#,##0.00\);_(* &quot;-&quot;??_);_(@_)">
                  <c:v>4.3630017452006982</c:v>
                </c:pt>
                <c:pt idx="163" formatCode="_(* #,##0.00_);_(* \(#,##0.00\);_(* &quot;-&quot;??_);_(@_)">
                  <c:v>4.3630017452006982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0</c:v>
                </c:pt>
                <c:pt idx="182" formatCode="_(* #,##0.00_);_(* \(#,##0.00\);_(* &quot;-&quot;??_);_(@_)">
                  <c:v>0</c:v>
                </c:pt>
                <c:pt idx="183" formatCode="_(* #,##0.00_);_(* \(#,##0.00\);_(* &quot;-&quot;??_);_(@_)">
                  <c:v>0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4.3630017452006982</c:v>
                </c:pt>
                <c:pt idx="188" formatCode="_(* #,##0.00_);_(* \(#,##0.00\);_(* &quot;-&quot;??_);_(@_)">
                  <c:v>4.3630017452006982</c:v>
                </c:pt>
                <c:pt idx="189" formatCode="_(* #,##0.00_);_(* \(#,##0.00\);_(* &quot;-&quot;??_);_(@_)">
                  <c:v>4.3630017452006982</c:v>
                </c:pt>
                <c:pt idx="190" formatCode="_(* #,##0.00_);_(* \(#,##0.00\);_(* &quot;-&quot;??_);_(@_)">
                  <c:v>4.3630017452006982</c:v>
                </c:pt>
                <c:pt idx="191" formatCode="_(* #,##0.00_);_(* \(#,##0.00\);_(* &quot;-&quot;??_);_(@_)">
                  <c:v>4.3630017452006982</c:v>
                </c:pt>
                <c:pt idx="192" formatCode="_(* #,##0.00_);_(* \(#,##0.00\);_(* &quot;-&quot;??_);_(@_)">
                  <c:v>4.3630017452006982</c:v>
                </c:pt>
                <c:pt idx="193" formatCode="_(* #,##0.00_);_(* \(#,##0.00\);_(* &quot;-&quot;??_);_(@_)">
                  <c:v>4.3630017452006982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13.089005235602095</c:v>
                </c:pt>
                <c:pt idx="197" formatCode="_(* #,##0.00_);_(* \(#,##0.00\);_(* &quot;-&quot;??_);_(@_)">
                  <c:v>13.089005235602095</c:v>
                </c:pt>
                <c:pt idx="198" formatCode="_(* #,##0.00_);_(* \(#,##0.00\);_(* &quot;-&quot;??_);_(@_)">
                  <c:v>13.089005235602095</c:v>
                </c:pt>
                <c:pt idx="199" formatCode="_(* #,##0.00_);_(* \(#,##0.00\);_(* &quot;-&quot;??_);_(@_)">
                  <c:v>13.089005235602095</c:v>
                </c:pt>
                <c:pt idx="200" formatCode="_(* #,##0.00_);_(* \(#,##0.00\);_(* &quot;-&quot;??_);_(@_)">
                  <c:v>13.089005235602095</c:v>
                </c:pt>
                <c:pt idx="201" formatCode="_(* #,##0.00_);_(* \(#,##0.00\);_(* &quot;-&quot;??_);_(@_)">
                  <c:v>13.089005235602095</c:v>
                </c:pt>
                <c:pt idx="202" formatCode="_(* #,##0.00_);_(* \(#,##0.00\);_(* &quot;-&quot;??_);_(@_)">
                  <c:v>13.089005235602095</c:v>
                </c:pt>
                <c:pt idx="203" formatCode="_(* #,##0.00_);_(* \(#,##0.00\);_(* &quot;-&quot;??_);_(@_)">
                  <c:v>0</c:v>
                </c:pt>
                <c:pt idx="204" formatCode="_(* #,##0.00_);_(* \(#,##0.00\);_(* &quot;-&quot;??_);_(@_)">
                  <c:v>0</c:v>
                </c:pt>
                <c:pt idx="205" formatCode="_(* #,##0.00_);_(* \(#,##0.00\);_(* &quot;-&quot;??_);_(@_)">
                  <c:v>0</c:v>
                </c:pt>
                <c:pt idx="206" formatCode="_(* #,##0.00_);_(* \(#,##0.00\);_(* &quot;-&quot;??_);_(@_)">
                  <c:v>0</c:v>
                </c:pt>
                <c:pt idx="207" formatCode="_(* #,##0.00_);_(* \(#,##0.00\);_(* &quot;-&quot;??_);_(@_)">
                  <c:v>0</c:v>
                </c:pt>
                <c:pt idx="208" formatCode="_(* #,##0.00_);_(* \(#,##0.00\);_(* &quot;-&quot;??_);_(@_)">
                  <c:v>0</c:v>
                </c:pt>
                <c:pt idx="209" formatCode="_(* #,##0.00_);_(* \(#,##0.00\);_(* &quot;-&quot;??_);_(@_)">
                  <c:v>0</c:v>
                </c:pt>
                <c:pt idx="210" formatCode="_(* #,##0.00_);_(* \(#,##0.00\);_(* &quot;-&quot;??_);_(@_)">
                  <c:v>0</c:v>
                </c:pt>
                <c:pt idx="211" formatCode="_(* #,##0.00_);_(* \(#,##0.00\);_(* &quot;-&quot;??_);_(@_)">
                  <c:v>0</c:v>
                </c:pt>
                <c:pt idx="212" formatCode="_(* #,##0.00_);_(* \(#,##0.00\);_(* &quot;-&quot;??_);_(@_)">
                  <c:v>0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4.3630017452006982</c:v>
                </c:pt>
                <c:pt idx="218" formatCode="_(* #,##0.00_);_(* \(#,##0.00\);_(* &quot;-&quot;??_);_(@_)">
                  <c:v>8.7260034904013963</c:v>
                </c:pt>
                <c:pt idx="219" formatCode="_(* #,##0.00_);_(* \(#,##0.00\);_(* &quot;-&quot;??_);_(@_)">
                  <c:v>8.7260034904013963</c:v>
                </c:pt>
                <c:pt idx="220" formatCode="_(* #,##0.00_);_(* \(#,##0.00\);_(* &quot;-&quot;??_);_(@_)">
                  <c:v>8.7260034904013963</c:v>
                </c:pt>
                <c:pt idx="221" formatCode="_(* #,##0.00_);_(* \(#,##0.00\);_(* &quot;-&quot;??_);_(@_)">
                  <c:v>13.089005235602095</c:v>
                </c:pt>
                <c:pt idx="222" formatCode="_(* #,##0.00_);_(* \(#,##0.00\);_(* &quot;-&quot;??_);_(@_)">
                  <c:v>13.089005235602095</c:v>
                </c:pt>
                <c:pt idx="223" formatCode="_(* #,##0.00_);_(* \(#,##0.00\);_(* &quot;-&quot;??_);_(@_)">
                  <c:v>13.089005235602095</c:v>
                </c:pt>
                <c:pt idx="224" formatCode="_(* #,##0.00_);_(* \(#,##0.00\);_(* &quot;-&quot;??_);_(@_)">
                  <c:v>8.7260034904013963</c:v>
                </c:pt>
                <c:pt idx="225" formatCode="_(* #,##0.00_);_(* \(#,##0.00\);_(* &quot;-&quot;??_);_(@_)">
                  <c:v>4.3630017452006982</c:v>
                </c:pt>
                <c:pt idx="226" formatCode="_(* #,##0.00_);_(* \(#,##0.00\);_(* &quot;-&quot;??_);_(@_)">
                  <c:v>4.3630017452006982</c:v>
                </c:pt>
                <c:pt idx="227" formatCode="_(* #,##0.00_);_(* \(#,##0.00\);_(* &quot;-&quot;??_);_(@_)">
                  <c:v>8.7260034904013963</c:v>
                </c:pt>
                <c:pt idx="228" formatCode="_(* #,##0.00_);_(* \(#,##0.00\);_(* &quot;-&quot;??_);_(@_)">
                  <c:v>4.3630017452006982</c:v>
                </c:pt>
                <c:pt idx="229" formatCode="_(* #,##0.00_);_(* \(#,##0.00\);_(* &quot;-&quot;??_);_(@_)">
                  <c:v>8.7260034904013963</c:v>
                </c:pt>
                <c:pt idx="230" formatCode="_(* #,##0.00_);_(* \(#,##0.00\);_(* &quot;-&quot;??_);_(@_)">
                  <c:v>8.7260034904013963</c:v>
                </c:pt>
                <c:pt idx="231" formatCode="_(* #,##0.00_);_(* \(#,##0.00\);_(* &quot;-&quot;??_);_(@_)">
                  <c:v>13.089005235602095</c:v>
                </c:pt>
                <c:pt idx="232" formatCode="_(* #,##0.00_);_(* \(#,##0.00\);_(* &quot;-&quot;??_);_(@_)">
                  <c:v>13.089005235602095</c:v>
                </c:pt>
                <c:pt idx="233" formatCode="_(* #,##0.00_);_(* \(#,##0.00\);_(* &quot;-&quot;??_);_(@_)">
                  <c:v>13.089005235602095</c:v>
                </c:pt>
                <c:pt idx="234" formatCode="_(* #,##0.00_);_(* \(#,##0.00\);_(* &quot;-&quot;??_);_(@_)">
                  <c:v>8.7260034904013963</c:v>
                </c:pt>
                <c:pt idx="235" formatCode="_(* #,##0.00_);_(* \(#,##0.00\);_(* &quot;-&quot;??_);_(@_)">
                  <c:v>13.089005235602095</c:v>
                </c:pt>
                <c:pt idx="236" formatCode="_(* #,##0.00_);_(* \(#,##0.00\);_(* &quot;-&quot;??_);_(@_)">
                  <c:v>8.7260034904013963</c:v>
                </c:pt>
                <c:pt idx="237" formatCode="_(* #,##0.00_);_(* \(#,##0.00\);_(* &quot;-&quot;??_);_(@_)">
                  <c:v>8.7260034904013963</c:v>
                </c:pt>
                <c:pt idx="238" formatCode="_(* #,##0.00_);_(* \(#,##0.00\);_(* &quot;-&quot;??_);_(@_)">
                  <c:v>8.7260034904013963</c:v>
                </c:pt>
                <c:pt idx="239" formatCode="_(* #,##0.00_);_(* \(#,##0.00\);_(* &quot;-&quot;??_);_(@_)">
                  <c:v>8.7260034904013963</c:v>
                </c:pt>
                <c:pt idx="240" formatCode="_(* #,##0.00_);_(* \(#,##0.00\);_(* &quot;-&quot;??_);_(@_)">
                  <c:v>8.7260034904013963</c:v>
                </c:pt>
                <c:pt idx="241" formatCode="_(* #,##0.00_);_(* \(#,##0.00\);_(* &quot;-&quot;??_);_(@_)">
                  <c:v>13.089005235602095</c:v>
                </c:pt>
                <c:pt idx="242" formatCode="_(* #,##0.00_);_(* \(#,##0.00\);_(* &quot;-&quot;??_);_(@_)">
                  <c:v>13.089005235602095</c:v>
                </c:pt>
                <c:pt idx="243" formatCode="_(* #,##0.00_);_(* \(#,##0.00\);_(* &quot;-&quot;??_);_(@_)">
                  <c:v>13.089005235602095</c:v>
                </c:pt>
                <c:pt idx="244" formatCode="_(* #,##0.00_);_(* \(#,##0.00\);_(* &quot;-&quot;??_);_(@_)">
                  <c:v>13.089005235602095</c:v>
                </c:pt>
                <c:pt idx="245" formatCode="_(* #,##0.00_);_(* \(#,##0.00\);_(* &quot;-&quot;??_);_(@_)">
                  <c:v>8.7260034904013963</c:v>
                </c:pt>
                <c:pt idx="246" formatCode="_(* #,##0.00_);_(* \(#,##0.00\);_(* &quot;-&quot;??_);_(@_)">
                  <c:v>8.7260034904013963</c:v>
                </c:pt>
                <c:pt idx="247" formatCode="_(* #,##0.00_);_(* \(#,##0.00\);_(* &quot;-&quot;??_);_(@_)">
                  <c:v>8.7260034904013963</c:v>
                </c:pt>
                <c:pt idx="248" formatCode="_(* #,##0.00_);_(* \(#,##0.00\);_(* &quot;-&quot;??_);_(@_)">
                  <c:v>4.3630017452006982</c:v>
                </c:pt>
                <c:pt idx="249" formatCode="_(* #,##0.00_);_(* \(#,##0.00\);_(* &quot;-&quot;??_);_(@_)">
                  <c:v>0</c:v>
                </c:pt>
                <c:pt idx="250" formatCode="_(* #,##0.00_);_(* \(#,##0.00\);_(* &quot;-&quot;??_);_(@_)">
                  <c:v>0</c:v>
                </c:pt>
                <c:pt idx="251" formatCode="_(* #,##0.00_);_(* \(#,##0.00\);_(* &quot;-&quot;??_);_(@_)">
                  <c:v>0</c:v>
                </c:pt>
                <c:pt idx="252" formatCode="_(* #,##0.00_);_(* \(#,##0.00\);_(* &quot;-&quot;??_);_(@_)">
                  <c:v>0</c:v>
                </c:pt>
                <c:pt idx="253" formatCode="_(* #,##0.00_);_(* \(#,##0.00\);_(* &quot;-&quot;??_);_(@_)">
                  <c:v>0</c:v>
                </c:pt>
                <c:pt idx="254" formatCode="_(* #,##0.00_);_(* \(#,##0.00\);_(* &quot;-&quot;??_);_(@_)">
                  <c:v>4.3630017452006982</c:v>
                </c:pt>
                <c:pt idx="255" formatCode="_(* #,##0.00_);_(* \(#,##0.00\);_(* &quot;-&quot;??_);_(@_)">
                  <c:v>4.3630017452006982</c:v>
                </c:pt>
                <c:pt idx="256" formatCode="_(* #,##0.00_);_(* \(#,##0.00\);_(* &quot;-&quot;??_);_(@_)">
                  <c:v>4.3630017452006982</c:v>
                </c:pt>
                <c:pt idx="257" formatCode="_(* #,##0.00_);_(* \(#,##0.00\);_(* &quot;-&quot;??_);_(@_)">
                  <c:v>13.089005235602095</c:v>
                </c:pt>
                <c:pt idx="258" formatCode="_(* #,##0.00_);_(* \(#,##0.00\);_(* &quot;-&quot;??_);_(@_)">
                  <c:v>13.089005235602095</c:v>
                </c:pt>
                <c:pt idx="259" formatCode="_(* #,##0.00_);_(* \(#,##0.00\);_(* &quot;-&quot;??_);_(@_)">
                  <c:v>13.089005235602095</c:v>
                </c:pt>
                <c:pt idx="260" formatCode="_(* #,##0.00_);_(* \(#,##0.00\);_(* &quot;-&quot;??_);_(@_)">
                  <c:v>13.089005235602095</c:v>
                </c:pt>
                <c:pt idx="261" formatCode="_(* #,##0.00_);_(* \(#,##0.00\);_(* &quot;-&quot;??_);_(@_)">
                  <c:v>8.7260034904013963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8.7260034904013963</c:v>
                </c:pt>
                <c:pt idx="264" formatCode="_(* #,##0.00_);_(* \(#,##0.00\);_(* &quot;-&quot;??_);_(@_)">
                  <c:v>8.7260034904013963</c:v>
                </c:pt>
                <c:pt idx="265" formatCode="_(* #,##0.00_);_(* \(#,##0.00\);_(* &quot;-&quot;??_);_(@_)">
                  <c:v>8.7260034904013963</c:v>
                </c:pt>
                <c:pt idx="266" formatCode="_(* #,##0.00_);_(* \(#,##0.00\);_(* &quot;-&quot;??_);_(@_)">
                  <c:v>8.7260034904013963</c:v>
                </c:pt>
                <c:pt idx="267" formatCode="_(* #,##0.00_);_(* \(#,##0.00\);_(* &quot;-&quot;??_);_(@_)">
                  <c:v>8.7260034904013963</c:v>
                </c:pt>
                <c:pt idx="268" formatCode="_(* #,##0.00_);_(* \(#,##0.00\);_(* &quot;-&quot;??_);_(@_)">
                  <c:v>8.7260034904013963</c:v>
                </c:pt>
                <c:pt idx="269" formatCode="_(* #,##0.00_);_(* \(#,##0.00\);_(* &quot;-&quot;??_);_(@_)">
                  <c:v>17.452006980802793</c:v>
                </c:pt>
                <c:pt idx="270" formatCode="_(* #,##0.00_);_(* \(#,##0.00\);_(* &quot;-&quot;??_);_(@_)">
                  <c:v>8.7260034904013963</c:v>
                </c:pt>
                <c:pt idx="271" formatCode="_(* #,##0.00_);_(* \(#,##0.00\);_(* &quot;-&quot;??_);_(@_)">
                  <c:v>4.3630017452006982</c:v>
                </c:pt>
                <c:pt idx="272" formatCode="_(* #,##0.00_);_(* \(#,##0.00\);_(* &quot;-&quot;??_);_(@_)">
                  <c:v>4.3630017452006982</c:v>
                </c:pt>
                <c:pt idx="273" formatCode="_(* #,##0.00_);_(* \(#,##0.00\);_(* &quot;-&quot;??_);_(@_)">
                  <c:v>4.3630017452006982</c:v>
                </c:pt>
                <c:pt idx="274" formatCode="_(* #,##0.00_);_(* \(#,##0.00\);_(* &quot;-&quot;??_);_(@_)">
                  <c:v>4.3630017452006982</c:v>
                </c:pt>
                <c:pt idx="275" formatCode="_(* #,##0.00_);_(* \(#,##0.00\);_(* &quot;-&quot;??_);_(@_)">
                  <c:v>4.3630017452006982</c:v>
                </c:pt>
                <c:pt idx="276" formatCode="_(* #,##0.00_);_(* \(#,##0.00\);_(* &quot;-&quot;??_);_(@_)">
                  <c:v>4.3630017452006982</c:v>
                </c:pt>
                <c:pt idx="277" formatCode="_(* #,##0.00_);_(* \(#,##0.00\);_(* &quot;-&quot;??_);_(@_)">
                  <c:v>4.3630017452006982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5-4DD9-8B0F-F98B1849A506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d_cases_by_hb!$BN$4:$BN$290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2.6349198744819988</c:v>
                </c:pt>
                <c:pt idx="8" formatCode="_(* #,##0.00_);_(* \(#,##0.00\);_(* &quot;-&quot;??_);_(@_)">
                  <c:v>3.5930725561118164</c:v>
                </c:pt>
                <c:pt idx="9" formatCode="_(* #,##0.00_);_(* \(#,##0.00\);_(* &quot;-&quot;??_);_(@_)">
                  <c:v>4.0721488969267252</c:v>
                </c:pt>
                <c:pt idx="10" formatCode="_(* #,##0.00_);_(* \(#,##0.00\);_(* &quot;-&quot;??_);_(@_)">
                  <c:v>4.7907634081490889</c:v>
                </c:pt>
                <c:pt idx="11" formatCode="_(* #,##0.00_);_(* \(#,##0.00\);_(* &quot;-&quot;??_);_(@_)">
                  <c:v>5.7489160897789064</c:v>
                </c:pt>
                <c:pt idx="12" formatCode="_(* #,##0.00_);_(* \(#,##0.00\);_(* &quot;-&quot;??_);_(@_)">
                  <c:v>6.4675306010012692</c:v>
                </c:pt>
                <c:pt idx="13" formatCode="_(* #,##0.00_);_(* \(#,##0.00\);_(* &quot;-&quot;??_);_(@_)">
                  <c:v>7.4256832826310877</c:v>
                </c:pt>
                <c:pt idx="14" formatCode="_(* #,##0.00_);_(* \(#,##0.00\);_(* &quot;-&quot;??_);_(@_)">
                  <c:v>5.5093779193714516</c:v>
                </c:pt>
                <c:pt idx="15" formatCode="_(* #,##0.00_);_(* \(#,##0.00\);_(* &quot;-&quot;??_);_(@_)">
                  <c:v>5.5093779193714516</c:v>
                </c:pt>
                <c:pt idx="16" formatCode="_(* #,##0.00_);_(* \(#,##0.00\);_(* &quot;-&quot;??_);_(@_)">
                  <c:v>7.1861451122236328</c:v>
                </c:pt>
                <c:pt idx="17" formatCode="_(* #,##0.00_);_(* \(#,##0.00\);_(* &quot;-&quot;??_);_(@_)">
                  <c:v>6.707068771408724</c:v>
                </c:pt>
                <c:pt idx="18" formatCode="_(* #,##0.00_);_(* \(#,##0.00\);_(* &quot;-&quot;??_);_(@_)">
                  <c:v>7.9047596234459965</c:v>
                </c:pt>
                <c:pt idx="19" formatCode="_(* #,##0.00_);_(* \(#,##0.00\);_(* &quot;-&quot;??_);_(@_)">
                  <c:v>11.737370349965268</c:v>
                </c:pt>
                <c:pt idx="20" formatCode="_(* #,##0.00_);_(* \(#,##0.00\);_(* &quot;-&quot;??_);_(@_)">
                  <c:v>18.204900950966536</c:v>
                </c:pt>
                <c:pt idx="21" formatCode="_(* #,##0.00_);_(* \(#,##0.00\);_(* &quot;-&quot;??_);_(@_)">
                  <c:v>22.277049847893263</c:v>
                </c:pt>
                <c:pt idx="22" formatCode="_(* #,##0.00_);_(* \(#,##0.00\);_(* &quot;-&quot;??_);_(@_)">
                  <c:v>24.672431551967804</c:v>
                </c:pt>
                <c:pt idx="23" formatCode="_(* #,##0.00_);_(* \(#,##0.00\);_(* &quot;-&quot;??_);_(@_)">
                  <c:v>31.139962152969076</c:v>
                </c:pt>
                <c:pt idx="24" formatCode="_(* #,##0.00_);_(* \(#,##0.00\);_(* &quot;-&quot;??_);_(@_)">
                  <c:v>39.763336287637436</c:v>
                </c:pt>
                <c:pt idx="25" formatCode="_(* #,##0.00_);_(* \(#,##0.00\);_(* &quot;-&quot;??_);_(@_)">
                  <c:v>47.18901957026852</c:v>
                </c:pt>
                <c:pt idx="26" formatCode="_(* #,##0.00_);_(* \(#,##0.00\);_(* &quot;-&quot;??_);_(@_)">
                  <c:v>55.333317364121974</c:v>
                </c:pt>
                <c:pt idx="27" formatCode="_(* #,##0.00_);_(* \(#,##0.00\);_(* &quot;-&quot;??_);_(@_)">
                  <c:v>58.926389920233788</c:v>
                </c:pt>
                <c:pt idx="28" formatCode="_(* #,##0.00_);_(* \(#,##0.00\);_(* &quot;-&quot;??_);_(@_)">
                  <c:v>67.789302225309598</c:v>
                </c:pt>
                <c:pt idx="29" formatCode="_(* #,##0.00_);_(* \(#,##0.00\);_(* &quot;-&quot;??_);_(@_)">
                  <c:v>75.694061848755595</c:v>
                </c:pt>
                <c:pt idx="30" formatCode="_(* #,##0.00_);_(* \(#,##0.00\);_(* &quot;-&quot;??_);_(@_)">
                  <c:v>77.131290871200321</c:v>
                </c:pt>
                <c:pt idx="31" formatCode="_(* #,##0.00_);_(* \(#,##0.00\);_(* &quot;-&quot;??_);_(@_)">
                  <c:v>72.340527463051231</c:v>
                </c:pt>
                <c:pt idx="32" formatCode="_(* #,##0.00_);_(* \(#,##0.00\);_(* &quot;-&quot;??_);_(@_)">
                  <c:v>79.526672575274873</c:v>
                </c:pt>
                <c:pt idx="33" formatCode="_(* #,##0.00_);_(* \(#,##0.00\);_(* &quot;-&quot;??_);_(@_)">
                  <c:v>86.233741346683587</c:v>
                </c:pt>
                <c:pt idx="34" formatCode="_(* #,##0.00_);_(* \(#,##0.00\);_(* &quot;-&quot;??_);_(@_)">
                  <c:v>85.994203176276145</c:v>
                </c:pt>
                <c:pt idx="35" formatCode="_(* #,##0.00_);_(* \(#,##0.00\);_(* &quot;-&quot;??_);_(@_)">
                  <c:v>82.161592449756867</c:v>
                </c:pt>
                <c:pt idx="36" formatCode="_(* #,##0.00_);_(* \(#,##0.00\);_(* &quot;-&quot;??_);_(@_)">
                  <c:v>82.880206960979237</c:v>
                </c:pt>
                <c:pt idx="37" formatCode="_(* #,##0.00_);_(* \(#,##0.00\);_(* &quot;-&quot;??_);_(@_)">
                  <c:v>74.97544733753324</c:v>
                </c:pt>
                <c:pt idx="38" formatCode="_(* #,##0.00_);_(* \(#,##0.00\);_(* &quot;-&quot;??_);_(@_)">
                  <c:v>74.25683282631087</c:v>
                </c:pt>
                <c:pt idx="39" formatCode="_(* #,##0.00_);_(* \(#,##0.00\);_(* &quot;-&quot;??_);_(@_)">
                  <c:v>74.735909167125783</c:v>
                </c:pt>
                <c:pt idx="40" formatCode="_(* #,##0.00_);_(* \(#,##0.00\);_(* &quot;-&quot;??_);_(@_)">
                  <c:v>64.67530601001269</c:v>
                </c:pt>
                <c:pt idx="41" formatCode="_(* #,##0.00_);_(* \(#,##0.00\);_(* &quot;-&quot;??_);_(@_)">
                  <c:v>63.956691498790335</c:v>
                </c:pt>
                <c:pt idx="42" formatCode="_(* #,##0.00_);_(* \(#,##0.00\);_(* &quot;-&quot;??_);_(@_)">
                  <c:v>64.435767839605248</c:v>
                </c:pt>
                <c:pt idx="43" formatCode="_(* #,##0.00_);_(* \(#,##0.00\);_(* &quot;-&quot;??_);_(@_)">
                  <c:v>60.60315711308597</c:v>
                </c:pt>
                <c:pt idx="44" formatCode="_(* #,##0.00_);_(* \(#,##0.00\);_(* &quot;-&quot;??_);_(@_)">
                  <c:v>62.040386135530696</c:v>
                </c:pt>
                <c:pt idx="45" formatCode="_(* #,##0.00_);_(* \(#,##0.00\);_(* &quot;-&quot;??_);_(@_)">
                  <c:v>61.800847965123239</c:v>
                </c:pt>
                <c:pt idx="46" formatCode="_(* #,##0.00_);_(* \(#,##0.00\);_(* &quot;-&quot;??_);_(@_)">
                  <c:v>54.135626512084698</c:v>
                </c:pt>
                <c:pt idx="47" formatCode="_(* #,##0.00_);_(* \(#,##0.00\);_(* &quot;-&quot;??_);_(@_)">
                  <c:v>53.177473830454886</c:v>
                </c:pt>
                <c:pt idx="48" formatCode="_(* #,##0.00_);_(* \(#,##0.00\);_(* &quot;-&quot;??_);_(@_)">
                  <c:v>52.698397489639973</c:v>
                </c:pt>
                <c:pt idx="49" formatCode="_(* #,##0.00_);_(* \(#,##0.00\);_(* &quot;-&quot;??_);_(@_)">
                  <c:v>48.386710422305796</c:v>
                </c:pt>
                <c:pt idx="50" formatCode="_(* #,##0.00_);_(* \(#,##0.00\);_(* &quot;-&quot;??_);_(@_)">
                  <c:v>46.709943229453614</c:v>
                </c:pt>
                <c:pt idx="51" formatCode="_(* #,##0.00_);_(* \(#,##0.00\);_(* &quot;-&quot;??_);_(@_)">
                  <c:v>45.512252377416338</c:v>
                </c:pt>
                <c:pt idx="52" formatCode="_(* #,##0.00_);_(* \(#,##0.00\);_(* &quot;-&quot;??_);_(@_)">
                  <c:v>45.272714207008889</c:v>
                </c:pt>
                <c:pt idx="53" formatCode="_(* #,##0.00_);_(* \(#,##0.00\);_(* &quot;-&quot;??_);_(@_)">
                  <c:v>45.272714207008889</c:v>
                </c:pt>
                <c:pt idx="54" formatCode="_(* #,##0.00_);_(* \(#,##0.00\);_(* &quot;-&quot;??_);_(@_)">
                  <c:v>45.512252377416338</c:v>
                </c:pt>
                <c:pt idx="55" formatCode="_(* #,##0.00_);_(* \(#,##0.00\);_(* &quot;-&quot;??_);_(@_)">
                  <c:v>43.116870673341793</c:v>
                </c:pt>
                <c:pt idx="56" formatCode="_(* #,##0.00_);_(* \(#,##0.00\);_(* &quot;-&quot;??_);_(@_)">
                  <c:v>40.242412628452342</c:v>
                </c:pt>
                <c:pt idx="57" formatCode="_(* #,##0.00_);_(* \(#,##0.00\);_(* &quot;-&quot;??_);_(@_)">
                  <c:v>38.086569094785254</c:v>
                </c:pt>
                <c:pt idx="58" formatCode="_(* #,##0.00_);_(* \(#,##0.00\);_(* &quot;-&quot;??_);_(@_)">
                  <c:v>35.930725561118166</c:v>
                </c:pt>
                <c:pt idx="59" formatCode="_(* #,##0.00_);_(* \(#,##0.00\);_(* &quot;-&quot;??_);_(@_)">
                  <c:v>37.367954583562891</c:v>
                </c:pt>
                <c:pt idx="60" formatCode="_(* #,##0.00_);_(* \(#,##0.00\);_(* &quot;-&quot;??_);_(@_)">
                  <c:v>31.619038493783986</c:v>
                </c:pt>
                <c:pt idx="61" formatCode="_(* #,##0.00_);_(* \(#,##0.00\);_(* &quot;-&quot;??_);_(@_)">
                  <c:v>27.786427767264712</c:v>
                </c:pt>
                <c:pt idx="62" formatCode="_(* #,##0.00_);_(* \(#,##0.00\);_(* &quot;-&quot;??_);_(@_)">
                  <c:v>22.037511677485806</c:v>
                </c:pt>
                <c:pt idx="63" formatCode="_(* #,##0.00_);_(* \(#,##0.00\);_(* &quot;-&quot;??_);_(@_)">
                  <c:v>22.516588018300716</c:v>
                </c:pt>
                <c:pt idx="64" formatCode="_(* #,##0.00_);_(* \(#,##0.00\);_(* &quot;-&quot;??_);_(@_)">
                  <c:v>20.839820825448534</c:v>
                </c:pt>
                <c:pt idx="65" formatCode="_(* #,##0.00_);_(* \(#,##0.00\);_(* &quot;-&quot;??_);_(@_)">
                  <c:v>20.600282655041081</c:v>
                </c:pt>
                <c:pt idx="66" formatCode="_(* #,##0.00_);_(* \(#,##0.00\);_(* &quot;-&quot;??_);_(@_)">
                  <c:v>18.204900950966536</c:v>
                </c:pt>
                <c:pt idx="67" formatCode="_(* #,##0.00_);_(* \(#,##0.00\);_(* &quot;-&quot;??_);_(@_)">
                  <c:v>16.767671928521811</c:v>
                </c:pt>
                <c:pt idx="68" formatCode="_(* #,##0.00_);_(* \(#,##0.00\);_(* &quot;-&quot;??_);_(@_)">
                  <c:v>17.965362780559083</c:v>
                </c:pt>
                <c:pt idx="69" formatCode="_(* #,##0.00_);_(* \(#,##0.00\);_(* &quot;-&quot;??_);_(@_)">
                  <c:v>20.121206314226171</c:v>
                </c:pt>
                <c:pt idx="70" formatCode="_(* #,##0.00_);_(* \(#,##0.00\);_(* &quot;-&quot;??_);_(@_)">
                  <c:v>22.995664359115626</c:v>
                </c:pt>
                <c:pt idx="71" formatCode="_(* #,##0.00_);_(* \(#,##0.00\);_(* &quot;-&quot;??_);_(@_)">
                  <c:v>22.037511677485806</c:v>
                </c:pt>
                <c:pt idx="72" formatCode="_(* #,##0.00_);_(* \(#,##0.00\);_(* &quot;-&quot;??_);_(@_)">
                  <c:v>22.995664359115626</c:v>
                </c:pt>
                <c:pt idx="73" formatCode="_(* #,##0.00_);_(* \(#,##0.00\);_(* &quot;-&quot;??_);_(@_)">
                  <c:v>22.516588018300716</c:v>
                </c:pt>
                <c:pt idx="74" formatCode="_(* #,##0.00_);_(* \(#,##0.00\);_(* &quot;-&quot;??_);_(@_)">
                  <c:v>24.432893381560351</c:v>
                </c:pt>
                <c:pt idx="75" formatCode="_(* #,##0.00_);_(* \(#,##0.00\);_(* &quot;-&quot;??_);_(@_)">
                  <c:v>22.037511677485806</c:v>
                </c:pt>
                <c:pt idx="76" formatCode="_(* #,##0.00_);_(* \(#,##0.00\);_(* &quot;-&quot;??_);_(@_)">
                  <c:v>20.600282655041081</c:v>
                </c:pt>
                <c:pt idx="77" formatCode="_(* #,##0.00_);_(* \(#,##0.00\);_(* &quot;-&quot;??_);_(@_)">
                  <c:v>15.090904735669628</c:v>
                </c:pt>
                <c:pt idx="78" formatCode="_(* #,##0.00_);_(* \(#,##0.00\);_(* &quot;-&quot;??_);_(@_)">
                  <c:v>16.528133758114354</c:v>
                </c:pt>
                <c:pt idx="79" formatCode="_(* #,##0.00_);_(* \(#,##0.00\);_(* &quot;-&quot;??_);_(@_)">
                  <c:v>15.809519246891993</c:v>
                </c:pt>
                <c:pt idx="80" formatCode="_(* #,##0.00_);_(* \(#,##0.00\);_(* &quot;-&quot;??_);_(@_)">
                  <c:v>14.372290224447266</c:v>
                </c:pt>
                <c:pt idx="81" formatCode="_(* #,##0.00_);_(* \(#,##0.00\);_(* &quot;-&quot;??_);_(@_)">
                  <c:v>10.539679497927995</c:v>
                </c:pt>
                <c:pt idx="82" formatCode="_(* #,##0.00_);_(* \(#,##0.00\);_(* &quot;-&quot;??_);_(@_)">
                  <c:v>7.9047596234459965</c:v>
                </c:pt>
                <c:pt idx="83" formatCode="_(* #,##0.00_);_(* \(#,##0.00\);_(* &quot;-&quot;??_);_(@_)">
                  <c:v>6.4675306010012692</c:v>
                </c:pt>
                <c:pt idx="84" formatCode="_(* #,##0.00_);_(* \(#,##0.00\);_(* &quot;-&quot;??_);_(@_)">
                  <c:v>5.9884542601863604</c:v>
                </c:pt>
                <c:pt idx="85" formatCode="_(* #,##0.00_);_(* \(#,##0.00\);_(* &quot;-&quot;??_);_(@_)">
                  <c:v>3.1139962152969076</c:v>
                </c:pt>
                <c:pt idx="86" formatCode="_(* #,##0.00_);_(* \(#,##0.00\);_(* &quot;-&quot;??_);_(@_)">
                  <c:v>2.8744580448894532</c:v>
                </c:pt>
                <c:pt idx="87" formatCode="_(* #,##0.00_);_(* \(#,##0.00\);_(* &quot;-&quot;??_);_(@_)">
                  <c:v>2.8744580448894532</c:v>
                </c:pt>
                <c:pt idx="88" formatCode="_(* #,##0.00_);_(* \(#,##0.00\);_(* &quot;-&quot;??_);_(@_)">
                  <c:v>2.3953817040745444</c:v>
                </c:pt>
                <c:pt idx="89" formatCode="_(* #,##0.00_);_(* \(#,##0.00\);_(* &quot;-&quot;??_);_(@_)">
                  <c:v>1.4372290224447266</c:v>
                </c:pt>
                <c:pt idx="90" formatCode="_(* #,##0.00_);_(* \(#,##0.00\);_(* &quot;-&quot;??_);_(@_)">
                  <c:v>1.1976908520372722</c:v>
                </c:pt>
                <c:pt idx="91" formatCode="_(* #,##0.00_);_(* \(#,##0.00\);_(* &quot;-&quot;??_);_(@_)">
                  <c:v>1.4372290224447266</c:v>
                </c:pt>
                <c:pt idx="92" formatCode="_(* #,##0.00_);_(* \(#,##0.00\);_(* &quot;-&quot;??_);_(@_)">
                  <c:v>1.1976908520372722</c:v>
                </c:pt>
                <c:pt idx="93" formatCode="_(* #,##0.00_);_(* \(#,##0.00\);_(* &quot;-&quot;??_);_(@_)">
                  <c:v>1.4372290224447266</c:v>
                </c:pt>
                <c:pt idx="94" formatCode="_(* #,##0.00_);_(* \(#,##0.00\);_(* &quot;-&quot;??_);_(@_)">
                  <c:v>1.676767192852181</c:v>
                </c:pt>
                <c:pt idx="95" formatCode="_(* #,##0.00_);_(* \(#,##0.00\);_(* &quot;-&quot;??_);_(@_)">
                  <c:v>3.1139962152969076</c:v>
                </c:pt>
                <c:pt idx="96" formatCode="_(* #,##0.00_);_(* \(#,##0.00\);_(* &quot;-&quot;??_);_(@_)">
                  <c:v>3.353534385704362</c:v>
                </c:pt>
                <c:pt idx="97" formatCode="_(* #,##0.00_);_(* \(#,##0.00\);_(* &quot;-&quot;??_);_(@_)">
                  <c:v>2.8744580448894532</c:v>
                </c:pt>
                <c:pt idx="98" formatCode="_(* #,##0.00_);_(* \(#,##0.00\);_(* &quot;-&quot;??_);_(@_)">
                  <c:v>2.3953817040745444</c:v>
                </c:pt>
                <c:pt idx="99" formatCode="_(* #,##0.00_);_(* \(#,##0.00\);_(* &quot;-&quot;??_);_(@_)">
                  <c:v>2.6349198744819988</c:v>
                </c:pt>
                <c:pt idx="100" formatCode="_(* #,##0.00_);_(* \(#,##0.00\);_(* &quot;-&quot;??_);_(@_)">
                  <c:v>2.3953817040745444</c:v>
                </c:pt>
                <c:pt idx="101" formatCode="_(* #,##0.00_);_(* \(#,##0.00\);_(* &quot;-&quot;??_);_(@_)">
                  <c:v>2.15584353366709</c:v>
                </c:pt>
                <c:pt idx="102" formatCode="_(* #,##0.00_);_(* \(#,##0.00\);_(* &quot;-&quot;??_);_(@_)">
                  <c:v>0.71861451122236331</c:v>
                </c:pt>
                <c:pt idx="103" formatCode="_(* #,##0.00_);_(* \(#,##0.00\);_(* &quot;-&quot;??_);_(@_)">
                  <c:v>0.47907634081490885</c:v>
                </c:pt>
                <c:pt idx="104" formatCode="_(* #,##0.00_);_(* \(#,##0.00\);_(* &quot;-&quot;??_);_(@_)">
                  <c:v>0.47907634081490885</c:v>
                </c:pt>
                <c:pt idx="105" formatCode="_(* #,##0.00_);_(* \(#,##0.00\);_(* &quot;-&quot;??_);_(@_)">
                  <c:v>0.23953817040745443</c:v>
                </c:pt>
                <c:pt idx="106" formatCode="_(* #,##0.00_);_(* \(#,##0.00\);_(* &quot;-&quot;??_);_(@_)">
                  <c:v>0.23953817040745443</c:v>
                </c:pt>
                <c:pt idx="107" formatCode="_(* #,##0.00_);_(* \(#,##0.00\);_(* &quot;-&quot;??_);_(@_)">
                  <c:v>0.23953817040745443</c:v>
                </c:pt>
                <c:pt idx="108" formatCode="_(* #,##0.00_);_(* \(#,##0.00\);_(* &quot;-&quot;??_);_(@_)">
                  <c:v>0.71861451122236331</c:v>
                </c:pt>
                <c:pt idx="109" formatCode="_(* #,##0.00_);_(* \(#,##0.00\);_(* &quot;-&quot;??_);_(@_)">
                  <c:v>0.9581526816298177</c:v>
                </c:pt>
                <c:pt idx="110" formatCode="_(* #,##0.00_);_(* \(#,##0.00\);_(* &quot;-&quot;??_);_(@_)">
                  <c:v>1.1976908520372722</c:v>
                </c:pt>
                <c:pt idx="111" formatCode="_(* #,##0.00_);_(* \(#,##0.00\);_(* &quot;-&quot;??_);_(@_)">
                  <c:v>1.676767192852181</c:v>
                </c:pt>
                <c:pt idx="112" formatCode="_(* #,##0.00_);_(* \(#,##0.00\);_(* &quot;-&quot;??_);_(@_)">
                  <c:v>1.9163053632596354</c:v>
                </c:pt>
                <c:pt idx="113" formatCode="_(* #,##0.00_);_(* \(#,##0.00\);_(* &quot;-&quot;??_);_(@_)">
                  <c:v>1.676767192852181</c:v>
                </c:pt>
                <c:pt idx="114" formatCode="_(* #,##0.00_);_(* \(#,##0.00\);_(* &quot;-&quot;??_);_(@_)">
                  <c:v>1.676767192852181</c:v>
                </c:pt>
                <c:pt idx="115" formatCode="_(* #,##0.00_);_(* \(#,##0.00\);_(* &quot;-&quot;??_);_(@_)">
                  <c:v>1.4372290224447266</c:v>
                </c:pt>
                <c:pt idx="116" formatCode="_(* #,##0.00_);_(* \(#,##0.00\);_(* &quot;-&quot;??_);_(@_)">
                  <c:v>1.1976908520372722</c:v>
                </c:pt>
                <c:pt idx="117" formatCode="_(* #,##0.00_);_(* \(#,##0.00\);_(* &quot;-&quot;??_);_(@_)">
                  <c:v>0.9581526816298177</c:v>
                </c:pt>
                <c:pt idx="118" formatCode="_(* #,##0.00_);_(* \(#,##0.00\);_(* &quot;-&quot;??_);_(@_)">
                  <c:v>0.47907634081490885</c:v>
                </c:pt>
                <c:pt idx="119" formatCode="_(* #,##0.00_);_(* \(#,##0.00\);_(* &quot;-&quot;??_);_(@_)">
                  <c:v>0.71861451122236331</c:v>
                </c:pt>
                <c:pt idx="120" formatCode="_(* #,##0.00_);_(* \(#,##0.00\);_(* &quot;-&quot;??_);_(@_)">
                  <c:v>0.9581526816298177</c:v>
                </c:pt>
                <c:pt idx="121" formatCode="_(* #,##0.00_);_(* \(#,##0.00\);_(* &quot;-&quot;??_);_(@_)">
                  <c:v>0.9581526816298177</c:v>
                </c:pt>
                <c:pt idx="122" formatCode="_(* #,##0.00_);_(* \(#,##0.00\);_(* &quot;-&quot;??_);_(@_)">
                  <c:v>0.71861451122236331</c:v>
                </c:pt>
                <c:pt idx="123" formatCode="_(* #,##0.00_);_(* \(#,##0.00\);_(* &quot;-&quot;??_);_(@_)">
                  <c:v>0.71861451122236331</c:v>
                </c:pt>
                <c:pt idx="124" formatCode="_(* #,##0.00_);_(* \(#,##0.00\);_(* &quot;-&quot;??_);_(@_)">
                  <c:v>0.71861451122236331</c:v>
                </c:pt>
                <c:pt idx="125" formatCode="_(* #,##0.00_);_(* \(#,##0.00\);_(* &quot;-&quot;??_);_(@_)">
                  <c:v>0.71861451122236331</c:v>
                </c:pt>
                <c:pt idx="126" formatCode="_(* #,##0.00_);_(* \(#,##0.00\);_(* &quot;-&quot;??_);_(@_)">
                  <c:v>0.47907634081490885</c:v>
                </c:pt>
                <c:pt idx="127" formatCode="_(* #,##0.00_);_(* \(#,##0.00\);_(* &quot;-&quot;??_);_(@_)">
                  <c:v>0.71861451122236331</c:v>
                </c:pt>
                <c:pt idx="128" formatCode="_(* #,##0.00_);_(* \(#,##0.00\);_(* &quot;-&quot;??_);_(@_)">
                  <c:v>0.71861451122236331</c:v>
                </c:pt>
                <c:pt idx="129" formatCode="_(* #,##0.00_);_(* \(#,##0.00\);_(* &quot;-&quot;??_);_(@_)">
                  <c:v>0.71861451122236331</c:v>
                </c:pt>
                <c:pt idx="130" formatCode="_(* #,##0.00_);_(* \(#,##0.00\);_(* &quot;-&quot;??_);_(@_)">
                  <c:v>0.71861451122236331</c:v>
                </c:pt>
                <c:pt idx="131" formatCode="_(* #,##0.00_);_(* \(#,##0.00\);_(* &quot;-&quot;??_);_(@_)">
                  <c:v>0.71861451122236331</c:v>
                </c:pt>
                <c:pt idx="132" formatCode="_(* #,##0.00_);_(* \(#,##0.00\);_(* &quot;-&quot;??_);_(@_)">
                  <c:v>1.4372290224447266</c:v>
                </c:pt>
                <c:pt idx="133" formatCode="_(* #,##0.00_);_(* \(#,##0.00\);_(* &quot;-&quot;??_);_(@_)">
                  <c:v>1.4372290224447266</c:v>
                </c:pt>
                <c:pt idx="134" formatCode="_(* #,##0.00_);_(* \(#,##0.00\);_(* &quot;-&quot;??_);_(@_)">
                  <c:v>1.4372290224447266</c:v>
                </c:pt>
                <c:pt idx="135" formatCode="_(* #,##0.00_);_(* \(#,##0.00\);_(* &quot;-&quot;??_);_(@_)">
                  <c:v>1.4372290224447266</c:v>
                </c:pt>
                <c:pt idx="136" formatCode="_(* #,##0.00_);_(* \(#,##0.00\);_(* &quot;-&quot;??_);_(@_)">
                  <c:v>1.4372290224447266</c:v>
                </c:pt>
                <c:pt idx="137" formatCode="_(* #,##0.00_);_(* \(#,##0.00\);_(* &quot;-&quot;??_);_(@_)">
                  <c:v>1.676767192852181</c:v>
                </c:pt>
                <c:pt idx="138" formatCode="_(* #,##0.00_);_(* \(#,##0.00\);_(* &quot;-&quot;??_);_(@_)">
                  <c:v>1.9163053632596354</c:v>
                </c:pt>
                <c:pt idx="139" formatCode="_(* #,##0.00_);_(* \(#,##0.00\);_(* &quot;-&quot;??_);_(@_)">
                  <c:v>1.4372290224447266</c:v>
                </c:pt>
                <c:pt idx="140" formatCode="_(* #,##0.00_);_(* \(#,##0.00\);_(* &quot;-&quot;??_);_(@_)">
                  <c:v>1.4372290224447266</c:v>
                </c:pt>
                <c:pt idx="141" formatCode="_(* #,##0.00_);_(* \(#,##0.00\);_(* &quot;-&quot;??_);_(@_)">
                  <c:v>0.9581526816298177</c:v>
                </c:pt>
                <c:pt idx="142" formatCode="_(* #,##0.00_);_(* \(#,##0.00\);_(* &quot;-&quot;??_);_(@_)">
                  <c:v>0.9581526816298177</c:v>
                </c:pt>
                <c:pt idx="143" formatCode="_(* #,##0.00_);_(* \(#,##0.00\);_(* &quot;-&quot;??_);_(@_)">
                  <c:v>0.9581526816298177</c:v>
                </c:pt>
                <c:pt idx="144" formatCode="_(* #,##0.00_);_(* \(#,##0.00\);_(* &quot;-&quot;??_);_(@_)">
                  <c:v>0.71861451122236331</c:v>
                </c:pt>
                <c:pt idx="145" formatCode="_(* #,##0.00_);_(* \(#,##0.00\);_(* &quot;-&quot;??_);_(@_)">
                  <c:v>0.9581526816298177</c:v>
                </c:pt>
                <c:pt idx="146" formatCode="_(* #,##0.00_);_(* \(#,##0.00\);_(* &quot;-&quot;??_);_(@_)">
                  <c:v>1.9163053632596354</c:v>
                </c:pt>
                <c:pt idx="147" formatCode="_(* #,##0.00_);_(* \(#,##0.00\);_(* &quot;-&quot;??_);_(@_)">
                  <c:v>1.9163053632596354</c:v>
                </c:pt>
                <c:pt idx="148" formatCode="_(* #,##0.00_);_(* \(#,##0.00\);_(* &quot;-&quot;??_);_(@_)">
                  <c:v>2.3953817040745444</c:v>
                </c:pt>
                <c:pt idx="149" formatCode="_(* #,##0.00_);_(* \(#,##0.00\);_(* &quot;-&quot;??_);_(@_)">
                  <c:v>2.3953817040745444</c:v>
                </c:pt>
                <c:pt idx="150" formatCode="_(* #,##0.00_);_(* \(#,##0.00\);_(* &quot;-&quot;??_);_(@_)">
                  <c:v>2.3953817040745444</c:v>
                </c:pt>
                <c:pt idx="151" formatCode="_(* #,##0.00_);_(* \(#,##0.00\);_(* &quot;-&quot;??_);_(@_)">
                  <c:v>2.8744580448894532</c:v>
                </c:pt>
                <c:pt idx="152" formatCode="_(* #,##0.00_);_(* \(#,##0.00\);_(* &quot;-&quot;??_);_(@_)">
                  <c:v>3.353534385704362</c:v>
                </c:pt>
                <c:pt idx="153" formatCode="_(* #,##0.00_);_(* \(#,##0.00\);_(* &quot;-&quot;??_);_(@_)">
                  <c:v>2.6349198744819988</c:v>
                </c:pt>
                <c:pt idx="154" formatCode="_(* #,##0.00_);_(* \(#,##0.00\);_(* &quot;-&quot;??_);_(@_)">
                  <c:v>2.6349198744819988</c:v>
                </c:pt>
                <c:pt idx="155" formatCode="_(* #,##0.00_);_(* \(#,##0.00\);_(* &quot;-&quot;??_);_(@_)">
                  <c:v>2.6349198744819988</c:v>
                </c:pt>
                <c:pt idx="156" formatCode="_(* #,##0.00_);_(* \(#,##0.00\);_(* &quot;-&quot;??_);_(@_)">
                  <c:v>3.353534385704362</c:v>
                </c:pt>
                <c:pt idx="157" formatCode="_(* #,##0.00_);_(* \(#,##0.00\);_(* &quot;-&quot;??_);_(@_)">
                  <c:v>3.8326107265192708</c:v>
                </c:pt>
                <c:pt idx="158" formatCode="_(* #,##0.00_);_(* \(#,##0.00\);_(* &quot;-&quot;??_);_(@_)">
                  <c:v>4.3116870673341801</c:v>
                </c:pt>
                <c:pt idx="159" formatCode="_(* #,##0.00_);_(* \(#,##0.00\);_(* &quot;-&quot;??_);_(@_)">
                  <c:v>3.8326107265192708</c:v>
                </c:pt>
                <c:pt idx="160" formatCode="_(* #,##0.00_);_(* \(#,##0.00\);_(* &quot;-&quot;??_);_(@_)">
                  <c:v>4.7907634081490889</c:v>
                </c:pt>
                <c:pt idx="161" formatCode="_(* #,##0.00_);_(* \(#,##0.00\);_(* &quot;-&quot;??_);_(@_)">
                  <c:v>5.5093779193714516</c:v>
                </c:pt>
                <c:pt idx="162" formatCode="_(* #,##0.00_);_(* \(#,##0.00\);_(* &quot;-&quot;??_);_(@_)">
                  <c:v>6.946606941816178</c:v>
                </c:pt>
                <c:pt idx="163" formatCode="_(* #,##0.00_);_(* \(#,##0.00\);_(* &quot;-&quot;??_);_(@_)">
                  <c:v>6.946606941816178</c:v>
                </c:pt>
                <c:pt idx="164" formatCode="_(* #,##0.00_);_(* \(#,##0.00\);_(* &quot;-&quot;??_);_(@_)">
                  <c:v>10.30014132752054</c:v>
                </c:pt>
                <c:pt idx="165" formatCode="_(* #,##0.00_);_(* \(#,##0.00\);_(* &quot;-&quot;??_);_(@_)">
                  <c:v>12.216446690780176</c:v>
                </c:pt>
                <c:pt idx="166" formatCode="_(* #,##0.00_);_(* \(#,##0.00\);_(* &quot;-&quot;??_);_(@_)">
                  <c:v>18.204900950966536</c:v>
                </c:pt>
                <c:pt idx="167" formatCode="_(* #,##0.00_);_(* \(#,##0.00\);_(* &quot;-&quot;??_);_(@_)">
                  <c:v>24.193355211152898</c:v>
                </c:pt>
                <c:pt idx="168" formatCode="_(* #,##0.00_);_(* \(#,##0.00\);_(* &quot;-&quot;??_);_(@_)">
                  <c:v>41.919179821304525</c:v>
                </c:pt>
                <c:pt idx="169" formatCode="_(* #,##0.00_);_(* \(#,##0.00\);_(* &quot;-&quot;??_);_(@_)">
                  <c:v>48.865786763120703</c:v>
                </c:pt>
                <c:pt idx="170" formatCode="_(* #,##0.00_);_(* \(#,##0.00\);_(* &quot;-&quot;??_);_(@_)">
                  <c:v>51.500706637602704</c:v>
                </c:pt>
                <c:pt idx="171" formatCode="_(* #,##0.00_);_(* \(#,##0.00\);_(* &quot;-&quot;??_);_(@_)">
                  <c:v>49.344863103935609</c:v>
                </c:pt>
                <c:pt idx="172" formatCode="_(* #,##0.00_);_(* \(#,##0.00\);_(* &quot;-&quot;??_);_(@_)">
                  <c:v>50.303015785565428</c:v>
                </c:pt>
                <c:pt idx="173" formatCode="_(* #,##0.00_);_(* \(#,##0.00\);_(* &quot;-&quot;??_);_(@_)">
                  <c:v>47.428557740675977</c:v>
                </c:pt>
                <c:pt idx="174" formatCode="_(* #,##0.00_);_(* \(#,##0.00\);_(* &quot;-&quot;??_);_(@_)">
                  <c:v>42.398256162119431</c:v>
                </c:pt>
                <c:pt idx="175" formatCode="_(* #,##0.00_);_(* \(#,##0.00\);_(* &quot;-&quot;??_);_(@_)">
                  <c:v>26.349198744819986</c:v>
                </c:pt>
                <c:pt idx="176" formatCode="_(* #,##0.00_);_(* \(#,##0.00\);_(* &quot;-&quot;??_);_(@_)">
                  <c:v>19.163053632596355</c:v>
                </c:pt>
                <c:pt idx="177" formatCode="_(* #,##0.00_);_(* \(#,##0.00\);_(* &quot;-&quot;??_);_(@_)">
                  <c:v>19.163053632596355</c:v>
                </c:pt>
                <c:pt idx="178" formatCode="_(* #,##0.00_);_(* \(#,##0.00\);_(* &quot;-&quot;??_);_(@_)">
                  <c:v>19.881668143818718</c:v>
                </c:pt>
                <c:pt idx="179" formatCode="_(* #,##0.00_);_(* \(#,##0.00\);_(* &quot;-&quot;??_);_(@_)">
                  <c:v>17.007210098929264</c:v>
                </c:pt>
                <c:pt idx="180" formatCode="_(* #,##0.00_);_(* \(#,##0.00\);_(* &quot;-&quot;??_);_(@_)">
                  <c:v>14.372290224447266</c:v>
                </c:pt>
                <c:pt idx="181" formatCode="_(* #,##0.00_);_(* \(#,##0.00\);_(* &quot;-&quot;??_);_(@_)">
                  <c:v>13.414137542817448</c:v>
                </c:pt>
                <c:pt idx="182" formatCode="_(* #,##0.00_);_(* \(#,##0.00\);_(* &quot;-&quot;??_);_(@_)">
                  <c:v>12.695523031595085</c:v>
                </c:pt>
                <c:pt idx="183" formatCode="_(* #,##0.00_);_(* \(#,##0.00\);_(* &quot;-&quot;??_);_(@_)">
                  <c:v>12.935061202002538</c:v>
                </c:pt>
                <c:pt idx="184" formatCode="_(* #,##0.00_);_(* \(#,##0.00\);_(* &quot;-&quot;??_);_(@_)">
                  <c:v>11.258294009150358</c:v>
                </c:pt>
                <c:pt idx="185" formatCode="_(* #,##0.00_);_(* \(#,##0.00\);_(* &quot;-&quot;??_);_(@_)">
                  <c:v>9.8210649867056308</c:v>
                </c:pt>
                <c:pt idx="186" formatCode="_(* #,##0.00_);_(* \(#,##0.00\);_(* &quot;-&quot;??_);_(@_)">
                  <c:v>10.539679497927995</c:v>
                </c:pt>
                <c:pt idx="187" formatCode="_(* #,##0.00_);_(* \(#,##0.00\);_(* &quot;-&quot;??_);_(@_)">
                  <c:v>11.018755838742903</c:v>
                </c:pt>
                <c:pt idx="188" formatCode="_(* #,##0.00_);_(* \(#,##0.00\);_(* &quot;-&quot;??_);_(@_)">
                  <c:v>10.060603157113086</c:v>
                </c:pt>
                <c:pt idx="189" formatCode="_(* #,##0.00_);_(* \(#,##0.00\);_(* &quot;-&quot;??_);_(@_)">
                  <c:v>9.102450475483268</c:v>
                </c:pt>
                <c:pt idx="190" formatCode="_(* #,##0.00_);_(* \(#,##0.00\);_(* &quot;-&quot;??_);_(@_)">
                  <c:v>8.3838359642609053</c:v>
                </c:pt>
                <c:pt idx="191" formatCode="_(* #,##0.00_);_(* \(#,##0.00\);_(* &quot;-&quot;??_);_(@_)">
                  <c:v>6.946606941816178</c:v>
                </c:pt>
                <c:pt idx="192" formatCode="_(* #,##0.00_);_(* \(#,##0.00\);_(* &quot;-&quot;??_);_(@_)">
                  <c:v>6.946606941816178</c:v>
                </c:pt>
                <c:pt idx="193" formatCode="_(* #,##0.00_);_(* \(#,##0.00\);_(* &quot;-&quot;??_);_(@_)">
                  <c:v>8.1442977938534504</c:v>
                </c:pt>
                <c:pt idx="194" formatCode="_(* #,##0.00_);_(* \(#,##0.00\);_(* &quot;-&quot;??_);_(@_)">
                  <c:v>8.6233741346683601</c:v>
                </c:pt>
                <c:pt idx="195" formatCode="_(* #,##0.00_);_(* \(#,##0.00\);_(* &quot;-&quot;??_);_(@_)">
                  <c:v>11.497832179557813</c:v>
                </c:pt>
                <c:pt idx="196" formatCode="_(* #,##0.00_);_(* \(#,##0.00\);_(* &quot;-&quot;??_);_(@_)">
                  <c:v>12.45598486118763</c:v>
                </c:pt>
                <c:pt idx="197" formatCode="_(* #,##0.00_);_(* \(#,##0.00\);_(* &quot;-&quot;??_);_(@_)">
                  <c:v>13.653675713224903</c:v>
                </c:pt>
                <c:pt idx="198" formatCode="_(* #,##0.00_);_(* \(#,##0.00\);_(* &quot;-&quot;??_);_(@_)">
                  <c:v>15.330442906077083</c:v>
                </c:pt>
                <c:pt idx="199" formatCode="_(* #,##0.00_);_(* \(#,##0.00\);_(* &quot;-&quot;??_);_(@_)">
                  <c:v>16.049057417299448</c:v>
                </c:pt>
                <c:pt idx="200" formatCode="_(* #,##0.00_);_(* \(#,##0.00\);_(* &quot;-&quot;??_);_(@_)">
                  <c:v>16.528133758114354</c:v>
                </c:pt>
                <c:pt idx="201" formatCode="_(* #,##0.00_);_(* \(#,##0.00\);_(* &quot;-&quot;??_);_(@_)">
                  <c:v>17.965362780559083</c:v>
                </c:pt>
                <c:pt idx="202" formatCode="_(* #,##0.00_);_(* \(#,##0.00\);_(* &quot;-&quot;??_);_(@_)">
                  <c:v>21.558435336670897</c:v>
                </c:pt>
                <c:pt idx="203" formatCode="_(* #,##0.00_);_(* \(#,##0.00\);_(* &quot;-&quot;??_);_(@_)">
                  <c:v>37.847030924377798</c:v>
                </c:pt>
                <c:pt idx="204" formatCode="_(* #,##0.00_);_(* \(#,##0.00\);_(* &quot;-&quot;??_);_(@_)">
                  <c:v>36.888878242747985</c:v>
                </c:pt>
                <c:pt idx="205" formatCode="_(* #,##0.00_);_(* \(#,##0.00\);_(* &quot;-&quot;??_);_(@_)">
                  <c:v>38.326107265192711</c:v>
                </c:pt>
                <c:pt idx="206" formatCode="_(* #,##0.00_);_(* \(#,##0.00\);_(* &quot;-&quot;??_);_(@_)">
                  <c:v>48.626248592713246</c:v>
                </c:pt>
                <c:pt idx="207" formatCode="_(* #,##0.00_);_(* \(#,##0.00\);_(* &quot;-&quot;??_);_(@_)">
                  <c:v>52.93793566004743</c:v>
                </c:pt>
                <c:pt idx="208" formatCode="_(* #,##0.00_);_(* \(#,##0.00\);_(* &quot;-&quot;??_);_(@_)">
                  <c:v>52.698397489639973</c:v>
                </c:pt>
                <c:pt idx="209" formatCode="_(* #,##0.00_);_(* \(#,##0.00\);_(* &quot;-&quot;??_);_(@_)">
                  <c:v>52.93793566004743</c:v>
                </c:pt>
                <c:pt idx="210" formatCode="_(* #,##0.00_);_(* \(#,##0.00\);_(* &quot;-&quot;??_);_(@_)">
                  <c:v>41.200565310082162</c:v>
                </c:pt>
                <c:pt idx="211" formatCode="_(* #,##0.00_);_(* \(#,##0.00\);_(* &quot;-&quot;??_);_(@_)">
                  <c:v>46.709943229453614</c:v>
                </c:pt>
                <c:pt idx="212" formatCode="_(* #,##0.00_);_(* \(#,##0.00\);_(* &quot;-&quot;??_);_(@_)">
                  <c:v>51.261168467195247</c:v>
                </c:pt>
                <c:pt idx="213" formatCode="_(* #,##0.00_);_(* \(#,##0.00\);_(* &quot;-&quot;??_);_(@_)">
                  <c:v>45.751790547823795</c:v>
                </c:pt>
                <c:pt idx="214" formatCode="_(* #,##0.00_);_(* \(#,##0.00\);_(* &quot;-&quot;??_);_(@_)">
                  <c:v>48.14717225189834</c:v>
                </c:pt>
                <c:pt idx="215" formatCode="_(* #,##0.00_);_(* \(#,##0.00\);_(* &quot;-&quot;??_);_(@_)">
                  <c:v>55.093779193714518</c:v>
                </c:pt>
                <c:pt idx="216" formatCode="_(* #,##0.00_);_(* \(#,##0.00\);_(* &quot;-&quot;??_);_(@_)">
                  <c:v>57.968237238603969</c:v>
                </c:pt>
                <c:pt idx="217" formatCode="_(* #,##0.00_);_(* \(#,##0.00\);_(* &quot;-&quot;??_);_(@_)">
                  <c:v>64.435767839605248</c:v>
                </c:pt>
                <c:pt idx="218" formatCode="_(* #,##0.00_);_(* \(#,##0.00\);_(* &quot;-&quot;??_);_(@_)">
                  <c:v>66.112535032457416</c:v>
                </c:pt>
                <c:pt idx="219" formatCode="_(* #,##0.00_);_(* \(#,##0.00\);_(* &quot;-&quot;??_);_(@_)">
                  <c:v>68.986993077346881</c:v>
                </c:pt>
                <c:pt idx="220" formatCode="_(* #,##0.00_);_(* \(#,##0.00\);_(* &quot;-&quot;??_);_(@_)">
                  <c:v>75.454523678348139</c:v>
                </c:pt>
                <c:pt idx="221" formatCode="_(* #,##0.00_);_(* \(#,##0.00\);_(* &quot;-&quot;??_);_(@_)">
                  <c:v>79.287134404867416</c:v>
                </c:pt>
                <c:pt idx="222" formatCode="_(* #,##0.00_);_(* \(#,##0.00\);_(* &quot;-&quot;??_);_(@_)">
                  <c:v>87.670970369128327</c:v>
                </c:pt>
                <c:pt idx="223" formatCode="_(* #,##0.00_);_(* \(#,##0.00\);_(* &quot;-&quot;??_);_(@_)">
                  <c:v>92.940810118092315</c:v>
                </c:pt>
                <c:pt idx="224" formatCode="_(* #,##0.00_);_(* \(#,##0.00\);_(* &quot;-&quot;??_);_(@_)">
                  <c:v>87.910508539535769</c:v>
                </c:pt>
                <c:pt idx="225" formatCode="_(* #,##0.00_);_(* \(#,##0.00\);_(* &quot;-&quot;??_);_(@_)">
                  <c:v>80.724363427312142</c:v>
                </c:pt>
                <c:pt idx="226" formatCode="_(* #,##0.00_);_(* \(#,##0.00\);_(* &quot;-&quot;??_);_(@_)">
                  <c:v>81.682516108941954</c:v>
                </c:pt>
                <c:pt idx="227" formatCode="_(* #,##0.00_);_(* \(#,##0.00\);_(* &quot;-&quot;??_);_(@_)">
                  <c:v>83.838359642609049</c:v>
                </c:pt>
                <c:pt idx="228" formatCode="_(* #,##0.00_);_(* \(#,##0.00\);_(* &quot;-&quot;??_);_(@_)">
                  <c:v>90.305890243610321</c:v>
                </c:pt>
                <c:pt idx="229" formatCode="_(* #,##0.00_);_(* \(#,##0.00\);_(* &quot;-&quot;??_);_(@_)">
                  <c:v>96.773420844611593</c:v>
                </c:pt>
                <c:pt idx="230" formatCode="_(* #,##0.00_);_(* \(#,##0.00\);_(* &quot;-&quot;??_);_(@_)">
                  <c:v>98.450188037463775</c:v>
                </c:pt>
                <c:pt idx="231" formatCode="_(* #,##0.00_);_(* \(#,##0.00\);_(* &quot;-&quot;??_);_(@_)">
                  <c:v>107.55263851294704</c:v>
                </c:pt>
                <c:pt idx="232" formatCode="_(* #,##0.00_);_(* \(#,##0.00\);_(* &quot;-&quot;??_);_(@_)">
                  <c:v>116.89462715883776</c:v>
                </c:pt>
                <c:pt idx="233" formatCode="_(* #,##0.00_);_(* \(#,##0.00\);_(* &quot;-&quot;??_);_(@_)">
                  <c:v>119.52954703331976</c:v>
                </c:pt>
                <c:pt idx="234" formatCode="_(* #,##0.00_);_(* \(#,##0.00\);_(* &quot;-&quot;??_);_(@_)">
                  <c:v>119.52954703331976</c:v>
                </c:pt>
                <c:pt idx="235" formatCode="_(* #,##0.00_);_(* \(#,##0.00\);_(* &quot;-&quot;??_);_(@_)">
                  <c:v>117.37370349965266</c:v>
                </c:pt>
                <c:pt idx="236" formatCode="_(* #,##0.00_);_(* \(#,##0.00\);_(* &quot;-&quot;??_);_(@_)">
                  <c:v>104.91771863846503</c:v>
                </c:pt>
                <c:pt idx="237" formatCode="_(* #,##0.00_);_(* \(#,##0.00\);_(* &quot;-&quot;??_);_(@_)">
                  <c:v>109.22940570579922</c:v>
                </c:pt>
                <c:pt idx="238" formatCode="_(* #,##0.00_);_(* \(#,##0.00\);_(* &quot;-&quot;??_);_(@_)">
                  <c:v>102.04326059357558</c:v>
                </c:pt>
                <c:pt idx="239" formatCode="_(* #,##0.00_);_(* \(#,##0.00\);_(* &quot;-&quot;??_);_(@_)">
                  <c:v>104.67818046805759</c:v>
                </c:pt>
                <c:pt idx="240" formatCode="_(* #,##0.00_);_(* \(#,##0.00\);_(* &quot;-&quot;??_);_(@_)">
                  <c:v>97.971111696648862</c:v>
                </c:pt>
                <c:pt idx="241" formatCode="_(* #,##0.00_);_(* \(#,##0.00\);_(* &quot;-&quot;??_);_(@_)">
                  <c:v>94.857115481351954</c:v>
                </c:pt>
                <c:pt idx="242" formatCode="_(* #,##0.00_);_(* \(#,##0.00\);_(* &quot;-&quot;??_);_(@_)">
                  <c:v>93.419886458907229</c:v>
                </c:pt>
                <c:pt idx="243" formatCode="_(* #,##0.00_);_(* \(#,##0.00\);_(* &quot;-&quot;??_);_(@_)">
                  <c:v>100.12695523031596</c:v>
                </c:pt>
                <c:pt idx="244" formatCode="_(* #,##0.00_);_(* \(#,##0.00\);_(* &quot;-&quot;??_);_(@_)">
                  <c:v>93.419886458907229</c:v>
                </c:pt>
                <c:pt idx="245" formatCode="_(* #,##0.00_);_(* \(#,##0.00\);_(* &quot;-&quot;??_);_(@_)">
                  <c:v>103.95956595683522</c:v>
                </c:pt>
                <c:pt idx="246" formatCode="_(* #,##0.00_);_(* \(#,##0.00\);_(* &quot;-&quot;??_);_(@_)">
                  <c:v>103.72002778642776</c:v>
                </c:pt>
                <c:pt idx="247" formatCode="_(* #,##0.00_);_(* \(#,##0.00\);_(* &quot;-&quot;??_);_(@_)">
                  <c:v>103.48048961602031</c:v>
                </c:pt>
                <c:pt idx="248" formatCode="_(* #,##0.00_);_(* \(#,##0.00\);_(* &quot;-&quot;??_);_(@_)">
                  <c:v>103.24095144561286</c:v>
                </c:pt>
                <c:pt idx="249" formatCode="_(* #,##0.00_);_(* \(#,##0.00\);_(* &quot;-&quot;??_);_(@_)">
                  <c:v>103.72002778642776</c:v>
                </c:pt>
                <c:pt idx="250" formatCode="_(* #,##0.00_);_(* \(#,##0.00\);_(* &quot;-&quot;??_);_(@_)">
                  <c:v>102.04326059357558</c:v>
                </c:pt>
                <c:pt idx="251" formatCode="_(* #,##0.00_);_(* \(#,##0.00\);_(* &quot;-&quot;??_);_(@_)">
                  <c:v>111.62478740987376</c:v>
                </c:pt>
                <c:pt idx="252" formatCode="_(* #,##0.00_);_(* \(#,##0.00\);_(* &quot;-&quot;??_);_(@_)">
                  <c:v>104.91771863846503</c:v>
                </c:pt>
                <c:pt idx="253" formatCode="_(* #,##0.00_);_(* \(#,##0.00\);_(* &quot;-&quot;??_);_(@_)">
                  <c:v>103.95956595683522</c:v>
                </c:pt>
                <c:pt idx="254" formatCode="_(* #,##0.00_);_(* \(#,##0.00\);_(* &quot;-&quot;??_);_(@_)">
                  <c:v>106.11540949050232</c:v>
                </c:pt>
                <c:pt idx="255" formatCode="_(* #,##0.00_);_(* \(#,##0.00\);_(* &quot;-&quot;??_);_(@_)">
                  <c:v>114.97832179557813</c:v>
                </c:pt>
                <c:pt idx="256" formatCode="_(* #,##0.00_);_(* \(#,##0.00\);_(* &quot;-&quot;??_);_(@_)">
                  <c:v>118.57139435168995</c:v>
                </c:pt>
                <c:pt idx="257" formatCode="_(* #,##0.00_);_(* \(#,##0.00\);_(* &quot;-&quot;??_);_(@_)">
                  <c:v>115.45739813639304</c:v>
                </c:pt>
                <c:pt idx="258" formatCode="_(* #,##0.00_);_(* \(#,##0.00\);_(* &quot;-&quot;??_);_(@_)">
                  <c:v>106.35494766090977</c:v>
                </c:pt>
                <c:pt idx="259" formatCode="_(* #,##0.00_);_(* \(#,##0.00\);_(* &quot;-&quot;??_);_(@_)">
                  <c:v>103.72002778642776</c:v>
                </c:pt>
                <c:pt idx="260" formatCode="_(* #,##0.00_);_(* \(#,##0.00\);_(* &quot;-&quot;??_);_(@_)">
                  <c:v>103.95956595683522</c:v>
                </c:pt>
                <c:pt idx="261" formatCode="_(* #,##0.00_);_(* \(#,##0.00\);_(* &quot;-&quot;??_);_(@_)">
                  <c:v>107.31310034253958</c:v>
                </c:pt>
                <c:pt idx="262" formatCode="_(* #,##0.00_);_(* \(#,##0.00\);_(* &quot;-&quot;??_);_(@_)">
                  <c:v>99.408340719093587</c:v>
                </c:pt>
                <c:pt idx="263" formatCode="_(* #,##0.00_);_(* \(#,##0.00\);_(* &quot;-&quot;??_);_(@_)">
                  <c:v>92.461733777277402</c:v>
                </c:pt>
                <c:pt idx="264" formatCode="_(* #,##0.00_);_(* \(#,##0.00\);_(* &quot;-&quot;??_);_(@_)">
                  <c:v>95.57572999257431</c:v>
                </c:pt>
                <c:pt idx="265" formatCode="_(* #,##0.00_);_(* \(#,##0.00\);_(* &quot;-&quot;??_);_(@_)">
                  <c:v>97.492035355833949</c:v>
                </c:pt>
                <c:pt idx="266" formatCode="_(* #,##0.00_);_(* \(#,##0.00\);_(* &quot;-&quot;??_);_(@_)">
                  <c:v>95.57572999257431</c:v>
                </c:pt>
                <c:pt idx="267" formatCode="_(* #,##0.00_);_(* \(#,##0.00\);_(* &quot;-&quot;??_);_(@_)">
                  <c:v>95.815268162981766</c:v>
                </c:pt>
                <c:pt idx="268" formatCode="_(* #,##0.00_);_(* \(#,##0.00\);_(* &quot;-&quot;??_);_(@_)">
                  <c:v>89.108199391573052</c:v>
                </c:pt>
                <c:pt idx="269" formatCode="_(* #,##0.00_);_(* \(#,##0.00\);_(* &quot;-&quot;??_);_(@_)">
                  <c:v>85.036050494646318</c:v>
                </c:pt>
                <c:pt idx="270" formatCode="_(* #,##0.00_);_(* \(#,##0.00\);_(* &quot;-&quot;??_);_(@_)">
                  <c:v>86.233741346683587</c:v>
                </c:pt>
                <c:pt idx="271" formatCode="_(* #,##0.00_);_(* \(#,##0.00\);_(* &quot;-&quot;??_);_(@_)">
                  <c:v>91.024504754832677</c:v>
                </c:pt>
                <c:pt idx="272" formatCode="_(* #,##0.00_);_(* \(#,##0.00\);_(* &quot;-&quot;??_);_(@_)">
                  <c:v>89.826813902795408</c:v>
                </c:pt>
                <c:pt idx="273" formatCode="_(* #,##0.00_);_(* \(#,##0.00\);_(* &quot;-&quot;??_);_(@_)">
                  <c:v>90.545428414017778</c:v>
                </c:pt>
                <c:pt idx="274" formatCode="_(* #,##0.00_);_(* \(#,##0.00\);_(* &quot;-&quot;??_);_(@_)">
                  <c:v>89.826813902795408</c:v>
                </c:pt>
                <c:pt idx="275" formatCode="_(* #,##0.00_);_(* \(#,##0.00\);_(* &quot;-&quot;??_);_(@_)">
                  <c:v>92.940810118092315</c:v>
                </c:pt>
                <c:pt idx="276" formatCode="_(* #,##0.00_);_(* \(#,##0.00\);_(* &quot;-&quot;??_);_(@_)">
                  <c:v>95.336191822166867</c:v>
                </c:pt>
                <c:pt idx="277" formatCode="_(* #,##0.00_);_(* \(#,##0.00\);_(* &quot;-&quot;??_);_(@_)">
                  <c:v>95.57572999257431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C5-4DD9-8B0F-F98B1849A506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d_cases_by_hb!$BO$4:$BO$290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22.45508982035928</c:v>
                </c:pt>
                <c:pt idx="36" formatCode="_(* #,##0.00_);_(* \(#,##0.00\);_(* &quot;-&quot;??_);_(@_)">
                  <c:v>22.45508982035928</c:v>
                </c:pt>
                <c:pt idx="37" formatCode="_(* #,##0.00_);_(* \(#,##0.00\);_(* &quot;-&quot;??_);_(@_)">
                  <c:v>22.45508982035928</c:v>
                </c:pt>
                <c:pt idx="38" formatCode="_(* #,##0.00_);_(* \(#,##0.00\);_(* &quot;-&quot;??_);_(@_)">
                  <c:v>22.45508982035928</c:v>
                </c:pt>
                <c:pt idx="39" formatCode="_(* #,##0.00_);_(* \(#,##0.00\);_(* &quot;-&quot;??_);_(@_)">
                  <c:v>22.45508982035928</c:v>
                </c:pt>
                <c:pt idx="40" formatCode="_(* #,##0.00_);_(* \(#,##0.00\);_(* &quot;-&quot;??_);_(@_)">
                  <c:v>22.45508982035928</c:v>
                </c:pt>
                <c:pt idx="41" formatCode="_(* #,##0.00_);_(* \(#,##0.00\);_(* &quot;-&quot;??_);_(@_)">
                  <c:v>22.45508982035928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3.7425149700598803</c:v>
                </c:pt>
                <c:pt idx="101" formatCode="_(* #,##0.00_);_(* \(#,##0.00\);_(* &quot;-&quot;??_);_(@_)">
                  <c:v>3.7425149700598803</c:v>
                </c:pt>
                <c:pt idx="102" formatCode="_(* #,##0.00_);_(* \(#,##0.00\);_(* &quot;-&quot;??_);_(@_)">
                  <c:v>3.7425149700598803</c:v>
                </c:pt>
                <c:pt idx="103" formatCode="_(* #,##0.00_);_(* \(#,##0.00\);_(* &quot;-&quot;??_);_(@_)">
                  <c:v>3.7425149700598803</c:v>
                </c:pt>
                <c:pt idx="104" formatCode="_(* #,##0.00_);_(* \(#,##0.00\);_(* &quot;-&quot;??_);_(@_)">
                  <c:v>3.7425149700598803</c:v>
                </c:pt>
                <c:pt idx="105" formatCode="_(* #,##0.00_);_(* \(#,##0.00\);_(* &quot;-&quot;??_);_(@_)">
                  <c:v>3.7425149700598803</c:v>
                </c:pt>
                <c:pt idx="106" formatCode="_(* #,##0.00_);_(* \(#,##0.00\);_(* &quot;-&quot;??_);_(@_)">
                  <c:v>3.7425149700598803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7.4850299401197606</c:v>
                </c:pt>
                <c:pt idx="182" formatCode="_(* #,##0.00_);_(* \(#,##0.00\);_(* &quot;-&quot;??_);_(@_)">
                  <c:v>7.4850299401197606</c:v>
                </c:pt>
                <c:pt idx="183" formatCode="_(* #,##0.00_);_(* \(#,##0.00\);_(* &quot;-&quot;??_);_(@_)">
                  <c:v>7.4850299401197606</c:v>
                </c:pt>
                <c:pt idx="184" formatCode="_(* #,##0.00_);_(* \(#,##0.00\);_(* &quot;-&quot;??_);_(@_)">
                  <c:v>7.4850299401197606</c:v>
                </c:pt>
                <c:pt idx="185" formatCode="_(* #,##0.00_);_(* \(#,##0.00\);_(* &quot;-&quot;??_);_(@_)">
                  <c:v>7.4850299401197606</c:v>
                </c:pt>
                <c:pt idx="186" formatCode="_(* #,##0.00_);_(* \(#,##0.00\);_(* &quot;-&quot;??_);_(@_)">
                  <c:v>7.4850299401197606</c:v>
                </c:pt>
                <c:pt idx="187" formatCode="_(* #,##0.00_);_(* \(#,##0.00\);_(* &quot;-&quot;??_);_(@_)">
                  <c:v>7.4850299401197606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3.7425149700598803</c:v>
                </c:pt>
                <c:pt idx="195" formatCode="_(* #,##0.00_);_(* \(#,##0.00\);_(* &quot;-&quot;??_);_(@_)">
                  <c:v>3.7425149700598803</c:v>
                </c:pt>
                <c:pt idx="196" formatCode="_(* #,##0.00_);_(* \(#,##0.00\);_(* &quot;-&quot;??_);_(@_)">
                  <c:v>3.7425149700598803</c:v>
                </c:pt>
                <c:pt idx="197" formatCode="_(* #,##0.00_);_(* \(#,##0.00\);_(* &quot;-&quot;??_);_(@_)">
                  <c:v>3.7425149700598803</c:v>
                </c:pt>
                <c:pt idx="198" formatCode="_(* #,##0.00_);_(* \(#,##0.00\);_(* &quot;-&quot;??_);_(@_)">
                  <c:v>3.7425149700598803</c:v>
                </c:pt>
                <c:pt idx="199" formatCode="_(* #,##0.00_);_(* \(#,##0.00\);_(* &quot;-&quot;??_);_(@_)">
                  <c:v>3.7425149700598803</c:v>
                </c:pt>
                <c:pt idx="200" formatCode="_(* #,##0.00_);_(* \(#,##0.00\);_(* &quot;-&quot;??_);_(@_)">
                  <c:v>3.7425149700598803</c:v>
                </c:pt>
                <c:pt idx="201" formatCode="_(* #,##0.00_);_(* \(#,##0.00\);_(* &quot;-&quot;??_);_(@_)">
                  <c:v>0</c:v>
                </c:pt>
                <c:pt idx="202" formatCode="_(* #,##0.00_);_(* \(#,##0.00\);_(* &quot;-&quot;??_);_(@_)">
                  <c:v>11.22754491017964</c:v>
                </c:pt>
                <c:pt idx="203" formatCode="_(* #,##0.00_);_(* \(#,##0.00\);_(* &quot;-&quot;??_);_(@_)">
                  <c:v>11.22754491017964</c:v>
                </c:pt>
                <c:pt idx="204" formatCode="_(* #,##0.00_);_(* \(#,##0.00\);_(* &quot;-&quot;??_);_(@_)">
                  <c:v>26.197604790419163</c:v>
                </c:pt>
                <c:pt idx="205" formatCode="_(* #,##0.00_);_(* \(#,##0.00\);_(* &quot;-&quot;??_);_(@_)">
                  <c:v>59.880239520958085</c:v>
                </c:pt>
                <c:pt idx="206" formatCode="_(* #,##0.00_);_(* \(#,##0.00\);_(* &quot;-&quot;??_);_(@_)">
                  <c:v>67.365269461077844</c:v>
                </c:pt>
                <c:pt idx="207" formatCode="_(* #,##0.00_);_(* \(#,##0.00\);_(* &quot;-&quot;??_);_(@_)">
                  <c:v>74.850299401197603</c:v>
                </c:pt>
                <c:pt idx="208" formatCode="_(* #,##0.00_);_(* \(#,##0.00\);_(* &quot;-&quot;??_);_(@_)">
                  <c:v>82.335329341317362</c:v>
                </c:pt>
                <c:pt idx="209" formatCode="_(* #,##0.00_);_(* \(#,##0.00\);_(* &quot;-&quot;??_);_(@_)">
                  <c:v>97.305389221556879</c:v>
                </c:pt>
                <c:pt idx="210" formatCode="_(* #,##0.00_);_(* \(#,##0.00\);_(* &quot;-&quot;??_);_(@_)">
                  <c:v>116.01796407185628</c:v>
                </c:pt>
                <c:pt idx="211" formatCode="_(* #,##0.00_);_(* \(#,##0.00\);_(* &quot;-&quot;??_);_(@_)">
                  <c:v>101.04790419161677</c:v>
                </c:pt>
                <c:pt idx="212" formatCode="_(* #,##0.00_);_(* \(#,##0.00\);_(* &quot;-&quot;??_);_(@_)">
                  <c:v>78.592814371257489</c:v>
                </c:pt>
                <c:pt idx="213" formatCode="_(* #,##0.00_);_(* \(#,##0.00\);_(* &quot;-&quot;??_);_(@_)">
                  <c:v>82.335329341317362</c:v>
                </c:pt>
                <c:pt idx="214" formatCode="_(* #,##0.00_);_(* \(#,##0.00\);_(* &quot;-&quot;??_);_(@_)">
                  <c:v>86.077844311377248</c:v>
                </c:pt>
                <c:pt idx="215" formatCode="_(* #,##0.00_);_(* \(#,##0.00\);_(* &quot;-&quot;??_);_(@_)">
                  <c:v>78.592814371257489</c:v>
                </c:pt>
                <c:pt idx="216" formatCode="_(* #,##0.00_);_(* \(#,##0.00\);_(* &quot;-&quot;??_);_(@_)">
                  <c:v>63.622754491017965</c:v>
                </c:pt>
                <c:pt idx="217" formatCode="_(* #,##0.00_);_(* \(#,##0.00\);_(* &quot;-&quot;??_);_(@_)">
                  <c:v>44.91017964071856</c:v>
                </c:pt>
                <c:pt idx="218" formatCode="_(* #,##0.00_);_(* \(#,##0.00\);_(* &quot;-&quot;??_);_(@_)">
                  <c:v>48.65269461077844</c:v>
                </c:pt>
                <c:pt idx="219" formatCode="_(* #,##0.00_);_(* \(#,##0.00\);_(* &quot;-&quot;??_);_(@_)">
                  <c:v>41.167664670658681</c:v>
                </c:pt>
                <c:pt idx="220" formatCode="_(* #,##0.00_);_(* \(#,##0.00\);_(* &quot;-&quot;??_);_(@_)">
                  <c:v>29.940119760479043</c:v>
                </c:pt>
                <c:pt idx="221" formatCode="_(* #,##0.00_);_(* \(#,##0.00\);_(* &quot;-&quot;??_);_(@_)">
                  <c:v>18.712574850299401</c:v>
                </c:pt>
                <c:pt idx="222" formatCode="_(* #,##0.00_);_(* \(#,##0.00\);_(* &quot;-&quot;??_);_(@_)">
                  <c:v>18.712574850299401</c:v>
                </c:pt>
                <c:pt idx="223" formatCode="_(* #,##0.00_);_(* \(#,##0.00\);_(* &quot;-&quot;??_);_(@_)">
                  <c:v>11.22754491017964</c:v>
                </c:pt>
                <c:pt idx="224" formatCode="_(* #,##0.00_);_(* \(#,##0.00\);_(* &quot;-&quot;??_);_(@_)">
                  <c:v>22.45508982035928</c:v>
                </c:pt>
                <c:pt idx="225" formatCode="_(* #,##0.00_);_(* \(#,##0.00\);_(* &quot;-&quot;??_);_(@_)">
                  <c:v>18.712574850299401</c:v>
                </c:pt>
                <c:pt idx="226" formatCode="_(* #,##0.00_);_(* \(#,##0.00\);_(* &quot;-&quot;??_);_(@_)">
                  <c:v>14.970059880239521</c:v>
                </c:pt>
                <c:pt idx="227" formatCode="_(* #,##0.00_);_(* \(#,##0.00\);_(* &quot;-&quot;??_);_(@_)">
                  <c:v>14.970059880239521</c:v>
                </c:pt>
                <c:pt idx="228" formatCode="_(* #,##0.00_);_(* \(#,##0.00\);_(* &quot;-&quot;??_);_(@_)">
                  <c:v>22.45508982035928</c:v>
                </c:pt>
                <c:pt idx="229" formatCode="_(* #,##0.00_);_(* \(#,##0.00\);_(* &quot;-&quot;??_);_(@_)">
                  <c:v>22.45508982035928</c:v>
                </c:pt>
                <c:pt idx="230" formatCode="_(* #,##0.00_);_(* \(#,##0.00\);_(* &quot;-&quot;??_);_(@_)">
                  <c:v>22.45508982035928</c:v>
                </c:pt>
                <c:pt idx="231" formatCode="_(* #,##0.00_);_(* \(#,##0.00\);_(* &quot;-&quot;??_);_(@_)">
                  <c:v>22.45508982035928</c:v>
                </c:pt>
                <c:pt idx="232" formatCode="_(* #,##0.00_);_(* \(#,##0.00\);_(* &quot;-&quot;??_);_(@_)">
                  <c:v>22.45508982035928</c:v>
                </c:pt>
                <c:pt idx="233" formatCode="_(* #,##0.00_);_(* \(#,##0.00\);_(* &quot;-&quot;??_);_(@_)">
                  <c:v>22.45508982035928</c:v>
                </c:pt>
                <c:pt idx="234" formatCode="_(* #,##0.00_);_(* \(#,##0.00\);_(* &quot;-&quot;??_);_(@_)">
                  <c:v>22.45508982035928</c:v>
                </c:pt>
                <c:pt idx="235" formatCode="_(* #,##0.00_);_(* \(#,##0.00\);_(* &quot;-&quot;??_);_(@_)">
                  <c:v>14.970059880239521</c:v>
                </c:pt>
                <c:pt idx="236" formatCode="_(* #,##0.00_);_(* \(#,##0.00\);_(* &quot;-&quot;??_);_(@_)">
                  <c:v>18.712574850299401</c:v>
                </c:pt>
                <c:pt idx="237" formatCode="_(* #,##0.00_);_(* \(#,##0.00\);_(* &quot;-&quot;??_);_(@_)">
                  <c:v>14.970059880239521</c:v>
                </c:pt>
                <c:pt idx="238" formatCode="_(* #,##0.00_);_(* \(#,##0.00\);_(* &quot;-&quot;??_);_(@_)">
                  <c:v>3.7425149700598803</c:v>
                </c:pt>
                <c:pt idx="239" formatCode="_(* #,##0.00_);_(* \(#,##0.00\);_(* &quot;-&quot;??_);_(@_)">
                  <c:v>3.7425149700598803</c:v>
                </c:pt>
                <c:pt idx="240" formatCode="_(* #,##0.00_);_(* \(#,##0.00\);_(* &quot;-&quot;??_);_(@_)">
                  <c:v>3.7425149700598803</c:v>
                </c:pt>
                <c:pt idx="241" formatCode="_(* #,##0.00_);_(* \(#,##0.00\);_(* &quot;-&quot;??_);_(@_)">
                  <c:v>3.7425149700598803</c:v>
                </c:pt>
                <c:pt idx="242" formatCode="_(* #,##0.00_);_(* \(#,##0.00\);_(* &quot;-&quot;??_);_(@_)">
                  <c:v>3.7425149700598803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0</c:v>
                </c:pt>
                <c:pt idx="246" formatCode="_(* #,##0.00_);_(* \(#,##0.00\);_(* &quot;-&quot;??_);_(@_)">
                  <c:v>3.7425149700598803</c:v>
                </c:pt>
                <c:pt idx="247" formatCode="_(* #,##0.00_);_(* \(#,##0.00\);_(* &quot;-&quot;??_);_(@_)">
                  <c:v>3.7425149700598803</c:v>
                </c:pt>
                <c:pt idx="248" formatCode="_(* #,##0.00_);_(* \(#,##0.00\);_(* &quot;-&quot;??_);_(@_)">
                  <c:v>3.7425149700598803</c:v>
                </c:pt>
                <c:pt idx="249" formatCode="_(* #,##0.00_);_(* \(#,##0.00\);_(* &quot;-&quot;??_);_(@_)">
                  <c:v>7.4850299401197606</c:v>
                </c:pt>
                <c:pt idx="250" formatCode="_(* #,##0.00_);_(* \(#,##0.00\);_(* &quot;-&quot;??_);_(@_)">
                  <c:v>11.22754491017964</c:v>
                </c:pt>
                <c:pt idx="251" formatCode="_(* #,##0.00_);_(* \(#,##0.00\);_(* &quot;-&quot;??_);_(@_)">
                  <c:v>18.712574850299401</c:v>
                </c:pt>
                <c:pt idx="252" formatCode="_(* #,##0.00_);_(* \(#,##0.00\);_(* &quot;-&quot;??_);_(@_)">
                  <c:v>22.45508982035928</c:v>
                </c:pt>
                <c:pt idx="253" formatCode="_(* #,##0.00_);_(* \(#,##0.00\);_(* &quot;-&quot;??_);_(@_)">
                  <c:v>18.712574850299401</c:v>
                </c:pt>
                <c:pt idx="254" formatCode="_(* #,##0.00_);_(* \(#,##0.00\);_(* &quot;-&quot;??_);_(@_)">
                  <c:v>18.712574850299401</c:v>
                </c:pt>
                <c:pt idx="255" formatCode="_(* #,##0.00_);_(* \(#,##0.00\);_(* &quot;-&quot;??_);_(@_)">
                  <c:v>18.712574850299401</c:v>
                </c:pt>
                <c:pt idx="256" formatCode="_(* #,##0.00_);_(* \(#,##0.00\);_(* &quot;-&quot;??_);_(@_)">
                  <c:v>14.970059880239521</c:v>
                </c:pt>
                <c:pt idx="257" formatCode="_(* #,##0.00_);_(* \(#,##0.00\);_(* &quot;-&quot;??_);_(@_)">
                  <c:v>11.22754491017964</c:v>
                </c:pt>
                <c:pt idx="258" formatCode="_(* #,##0.00_);_(* \(#,##0.00\);_(* &quot;-&quot;??_);_(@_)">
                  <c:v>3.7425149700598803</c:v>
                </c:pt>
                <c:pt idx="259" formatCode="_(* #,##0.00_);_(* \(#,##0.00\);_(* &quot;-&quot;??_);_(@_)">
                  <c:v>0</c:v>
                </c:pt>
                <c:pt idx="260" formatCode="_(* #,##0.00_);_(* \(#,##0.00\);_(* &quot;-&quot;??_);_(@_)">
                  <c:v>0</c:v>
                </c:pt>
                <c:pt idx="261" formatCode="_(* #,##0.00_);_(* \(#,##0.00\);_(* &quot;-&quot;??_);_(@_)">
                  <c:v>0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0</c:v>
                </c:pt>
                <c:pt idx="264" formatCode="_(* #,##0.00_);_(* \(#,##0.00\);_(* &quot;-&quot;??_);_(@_)">
                  <c:v>3.7425149700598803</c:v>
                </c:pt>
                <c:pt idx="265" formatCode="_(* #,##0.00_);_(* \(#,##0.00\);_(* &quot;-&quot;??_);_(@_)">
                  <c:v>11.22754491017964</c:v>
                </c:pt>
                <c:pt idx="266" formatCode="_(* #,##0.00_);_(* \(#,##0.00\);_(* &quot;-&quot;??_);_(@_)">
                  <c:v>11.22754491017964</c:v>
                </c:pt>
                <c:pt idx="267" formatCode="_(* #,##0.00_);_(* \(#,##0.00\);_(* &quot;-&quot;??_);_(@_)">
                  <c:v>11.22754491017964</c:v>
                </c:pt>
                <c:pt idx="268" formatCode="_(* #,##0.00_);_(* \(#,##0.00\);_(* &quot;-&quot;??_);_(@_)">
                  <c:v>11.22754491017964</c:v>
                </c:pt>
                <c:pt idx="269" formatCode="_(* #,##0.00_);_(* \(#,##0.00\);_(* &quot;-&quot;??_);_(@_)">
                  <c:v>22.45508982035928</c:v>
                </c:pt>
                <c:pt idx="270" formatCode="_(* #,##0.00_);_(* \(#,##0.00\);_(* &quot;-&quot;??_);_(@_)">
                  <c:v>22.45508982035928</c:v>
                </c:pt>
                <c:pt idx="271" formatCode="_(* #,##0.00_);_(* \(#,##0.00\);_(* &quot;-&quot;??_);_(@_)">
                  <c:v>22.45508982035928</c:v>
                </c:pt>
                <c:pt idx="272" formatCode="_(* #,##0.00_);_(* \(#,##0.00\);_(* &quot;-&quot;??_);_(@_)">
                  <c:v>14.970059880239521</c:v>
                </c:pt>
                <c:pt idx="273" formatCode="_(* #,##0.00_);_(* \(#,##0.00\);_(* &quot;-&quot;??_);_(@_)">
                  <c:v>14.970059880239521</c:v>
                </c:pt>
                <c:pt idx="274" formatCode="_(* #,##0.00_);_(* \(#,##0.00\);_(* &quot;-&quot;??_);_(@_)">
                  <c:v>14.970059880239521</c:v>
                </c:pt>
                <c:pt idx="275" formatCode="_(* #,##0.00_);_(* \(#,##0.00\);_(* &quot;-&quot;??_);_(@_)">
                  <c:v>14.970059880239521</c:v>
                </c:pt>
                <c:pt idx="276" formatCode="_(* #,##0.00_);_(* \(#,##0.00\);_(* &quot;-&quot;??_);_(@_)">
                  <c:v>3.7425149700598803</c:v>
                </c:pt>
                <c:pt idx="277" formatCode="_(* #,##0.00_);_(* \(#,##0.00\);_(* &quot;-&quot;??_);_(@_)">
                  <c:v>3.7425149700598803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C5-4DD9-8B0F-F98B1849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 since 1st August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d_cases_by_hb!$BJ$151:$BJ$290</c:f>
              <c:numCache>
                <c:formatCode>_(* #,##0.00_);_(* \(#,##0.00\);_(* "-"??_);_(@_)</c:formatCode>
                <c:ptCount val="140"/>
                <c:pt idx="0">
                  <c:v>0.90648134159238558</c:v>
                </c:pt>
                <c:pt idx="1">
                  <c:v>1.0575615651911165</c:v>
                </c:pt>
                <c:pt idx="2">
                  <c:v>0.90648134159238558</c:v>
                </c:pt>
                <c:pt idx="3">
                  <c:v>0.90648134159238558</c:v>
                </c:pt>
                <c:pt idx="4">
                  <c:v>1.3597220123885783</c:v>
                </c:pt>
                <c:pt idx="5">
                  <c:v>1.5108022359873092</c:v>
                </c:pt>
                <c:pt idx="6">
                  <c:v>1.2086417887898475</c:v>
                </c:pt>
                <c:pt idx="7">
                  <c:v>1.5108022359873092</c:v>
                </c:pt>
                <c:pt idx="8">
                  <c:v>1.8129626831847712</c:v>
                </c:pt>
                <c:pt idx="9">
                  <c:v>1.9640429067835021</c:v>
                </c:pt>
                <c:pt idx="10">
                  <c:v>2.1151231303822331</c:v>
                </c:pt>
                <c:pt idx="11">
                  <c:v>1.9640429067835021</c:v>
                </c:pt>
                <c:pt idx="12">
                  <c:v>1.6618824595860402</c:v>
                </c:pt>
                <c:pt idx="13">
                  <c:v>3.1726846955733494</c:v>
                </c:pt>
                <c:pt idx="14">
                  <c:v>4.0791660371657352</c:v>
                </c:pt>
                <c:pt idx="15">
                  <c:v>4.0791660371657352</c:v>
                </c:pt>
                <c:pt idx="16">
                  <c:v>3.9280858135670043</c:v>
                </c:pt>
                <c:pt idx="17">
                  <c:v>4.6834869315606591</c:v>
                </c:pt>
                <c:pt idx="18">
                  <c:v>4.8345671551593901</c:v>
                </c:pt>
                <c:pt idx="19">
                  <c:v>6.3453693911466988</c:v>
                </c:pt>
                <c:pt idx="20">
                  <c:v>5.1367276023568511</c:v>
                </c:pt>
                <c:pt idx="21">
                  <c:v>5.1367276023568511</c:v>
                </c:pt>
                <c:pt idx="22">
                  <c:v>5.2878078259555821</c:v>
                </c:pt>
                <c:pt idx="23">
                  <c:v>7.8561716271340085</c:v>
                </c:pt>
                <c:pt idx="24">
                  <c:v>7.7050914035352775</c:v>
                </c:pt>
                <c:pt idx="25">
                  <c:v>8.4604925215289324</c:v>
                </c:pt>
                <c:pt idx="26">
                  <c:v>8.1583320743314705</c:v>
                </c:pt>
                <c:pt idx="27">
                  <c:v>8.0072518507327395</c:v>
                </c:pt>
                <c:pt idx="28">
                  <c:v>7.8561716271340085</c:v>
                </c:pt>
                <c:pt idx="29">
                  <c:v>11.179936546306088</c:v>
                </c:pt>
                <c:pt idx="30">
                  <c:v>12.690738782293398</c:v>
                </c:pt>
                <c:pt idx="31">
                  <c:v>16.014503701465479</c:v>
                </c:pt>
                <c:pt idx="32">
                  <c:v>18.733947726242636</c:v>
                </c:pt>
                <c:pt idx="33">
                  <c:v>19.791509291433751</c:v>
                </c:pt>
                <c:pt idx="34">
                  <c:v>21.755552198217252</c:v>
                </c:pt>
                <c:pt idx="35">
                  <c:v>23.719595105000757</c:v>
                </c:pt>
                <c:pt idx="36">
                  <c:v>24.32391599939568</c:v>
                </c:pt>
                <c:pt idx="37">
                  <c:v>23.115274210605833</c:v>
                </c:pt>
                <c:pt idx="38">
                  <c:v>23.870675328599486</c:v>
                </c:pt>
                <c:pt idx="39">
                  <c:v>22.813113763408371</c:v>
                </c:pt>
                <c:pt idx="40">
                  <c:v>27.496600694969029</c:v>
                </c:pt>
                <c:pt idx="41">
                  <c:v>30.971445837739839</c:v>
                </c:pt>
                <c:pt idx="42">
                  <c:v>35.201692098504303</c:v>
                </c:pt>
                <c:pt idx="43">
                  <c:v>40.036259253663694</c:v>
                </c:pt>
                <c:pt idx="44">
                  <c:v>38.374376794077655</c:v>
                </c:pt>
                <c:pt idx="45">
                  <c:v>42.453542831243389</c:v>
                </c:pt>
                <c:pt idx="46">
                  <c:v>45.626227526816741</c:v>
                </c:pt>
                <c:pt idx="47">
                  <c:v>46.532708868409124</c:v>
                </c:pt>
                <c:pt idx="48">
                  <c:v>45.021906632421818</c:v>
                </c:pt>
                <c:pt idx="49">
                  <c:v>46.230548421211665</c:v>
                </c:pt>
                <c:pt idx="50">
                  <c:v>44.266505514428161</c:v>
                </c:pt>
                <c:pt idx="51">
                  <c:v>50.158634234778667</c:v>
                </c:pt>
                <c:pt idx="52">
                  <c:v>55.144281613536791</c:v>
                </c:pt>
                <c:pt idx="53">
                  <c:v>65.266656594651764</c:v>
                </c:pt>
                <c:pt idx="54">
                  <c:v>67.381779725033994</c:v>
                </c:pt>
                <c:pt idx="55">
                  <c:v>72.216346880193385</c:v>
                </c:pt>
                <c:pt idx="56">
                  <c:v>77.504154706148967</c:v>
                </c:pt>
                <c:pt idx="57">
                  <c:v>78.86387671853754</c:v>
                </c:pt>
                <c:pt idx="58">
                  <c:v>77.353074482550241</c:v>
                </c:pt>
                <c:pt idx="59">
                  <c:v>77.201994258951501</c:v>
                </c:pt>
                <c:pt idx="60">
                  <c:v>72.065266656594645</c:v>
                </c:pt>
                <c:pt idx="61">
                  <c:v>80.676839401722319</c:v>
                </c:pt>
                <c:pt idx="62">
                  <c:v>86.871128569270283</c:v>
                </c:pt>
                <c:pt idx="63">
                  <c:v>96.087022208792874</c:v>
                </c:pt>
                <c:pt idx="64">
                  <c:v>108.17344009669134</c:v>
                </c:pt>
                <c:pt idx="65">
                  <c:v>122.22390089137332</c:v>
                </c:pt>
                <c:pt idx="66">
                  <c:v>133.70599788487687</c:v>
                </c:pt>
                <c:pt idx="67">
                  <c:v>152.13778516392205</c:v>
                </c:pt>
                <c:pt idx="68">
                  <c:v>168.30336908898624</c:v>
                </c:pt>
                <c:pt idx="69">
                  <c:v>199.12373470312735</c:v>
                </c:pt>
                <c:pt idx="70">
                  <c:v>206.97990633026137</c:v>
                </c:pt>
                <c:pt idx="71">
                  <c:v>220.12388578335097</c:v>
                </c:pt>
                <c:pt idx="72">
                  <c:v>237.34703127360629</c:v>
                </c:pt>
                <c:pt idx="73">
                  <c:v>263.03066928539056</c:v>
                </c:pt>
                <c:pt idx="74">
                  <c:v>282.97325880042303</c:v>
                </c:pt>
                <c:pt idx="75">
                  <c:v>304.72881099864026</c:v>
                </c:pt>
                <c:pt idx="76">
                  <c:v>305.18205166943648</c:v>
                </c:pt>
                <c:pt idx="77">
                  <c:v>326.63544342045628</c:v>
                </c:pt>
                <c:pt idx="78">
                  <c:v>307.44825502341746</c:v>
                </c:pt>
                <c:pt idx="79">
                  <c:v>315.002266203354</c:v>
                </c:pt>
                <c:pt idx="80">
                  <c:v>323.46275872488292</c:v>
                </c:pt>
                <c:pt idx="81">
                  <c:v>352.621241879438</c:v>
                </c:pt>
                <c:pt idx="82">
                  <c:v>365.16090043813267</c:v>
                </c:pt>
                <c:pt idx="83">
                  <c:v>380.87324369240065</c:v>
                </c:pt>
                <c:pt idx="84">
                  <c:v>377.09623810243238</c:v>
                </c:pt>
                <c:pt idx="85">
                  <c:v>413.808732436924</c:v>
                </c:pt>
                <c:pt idx="86">
                  <c:v>410.78712796494938</c:v>
                </c:pt>
                <c:pt idx="87">
                  <c:v>403.83743767940774</c:v>
                </c:pt>
                <c:pt idx="88">
                  <c:v>369.3911466988971</c:v>
                </c:pt>
                <c:pt idx="89">
                  <c:v>340.5348239915395</c:v>
                </c:pt>
                <c:pt idx="90">
                  <c:v>317.11738933373624</c:v>
                </c:pt>
                <c:pt idx="91">
                  <c:v>316.51306843934128</c:v>
                </c:pt>
                <c:pt idx="92">
                  <c:v>303.21800876265297</c:v>
                </c:pt>
                <c:pt idx="93">
                  <c:v>302.31152742106059</c:v>
                </c:pt>
                <c:pt idx="94">
                  <c:v>281.16029611723826</c:v>
                </c:pt>
                <c:pt idx="95">
                  <c:v>285.08838193080527</c:v>
                </c:pt>
                <c:pt idx="96">
                  <c:v>280.55597522284336</c:v>
                </c:pt>
                <c:pt idx="97">
                  <c:v>273.30412449010424</c:v>
                </c:pt>
                <c:pt idx="98">
                  <c:v>281.00921589363952</c:v>
                </c:pt>
                <c:pt idx="99">
                  <c:v>279.80057410484966</c:v>
                </c:pt>
                <c:pt idx="100">
                  <c:v>272.39764314851186</c:v>
                </c:pt>
                <c:pt idx="101">
                  <c:v>266.95875509895757</c:v>
                </c:pt>
                <c:pt idx="102">
                  <c:v>260.00906481341593</c:v>
                </c:pt>
                <c:pt idx="103">
                  <c:v>259.25366369542229</c:v>
                </c:pt>
                <c:pt idx="104">
                  <c:v>267.86523644054995</c:v>
                </c:pt>
                <c:pt idx="105">
                  <c:v>245.20320290074028</c:v>
                </c:pt>
                <c:pt idx="106">
                  <c:v>242.33267865236439</c:v>
                </c:pt>
                <c:pt idx="107">
                  <c:v>229.79302009366972</c:v>
                </c:pt>
                <c:pt idx="108">
                  <c:v>246.56292491312888</c:v>
                </c:pt>
                <c:pt idx="109">
                  <c:v>252.60613385707811</c:v>
                </c:pt>
                <c:pt idx="110">
                  <c:v>249.88668983230096</c:v>
                </c:pt>
                <c:pt idx="111">
                  <c:v>234.02326635443421</c:v>
                </c:pt>
                <c:pt idx="112">
                  <c:v>238.25351261519867</c:v>
                </c:pt>
                <c:pt idx="113">
                  <c:v>231.45490255325578</c:v>
                </c:pt>
                <c:pt idx="114">
                  <c:v>239.61323462758725</c:v>
                </c:pt>
                <c:pt idx="115">
                  <c:v>220.57712645414716</c:v>
                </c:pt>
                <c:pt idx="116">
                  <c:v>202.14533917510198</c:v>
                </c:pt>
                <c:pt idx="117">
                  <c:v>205.46910409427406</c:v>
                </c:pt>
                <c:pt idx="118">
                  <c:v>211.36123281462457</c:v>
                </c:pt>
                <c:pt idx="119">
                  <c:v>199.27481492672609</c:v>
                </c:pt>
                <c:pt idx="120">
                  <c:v>195.95105000755402</c:v>
                </c:pt>
                <c:pt idx="121">
                  <c:v>174.49765825653421</c:v>
                </c:pt>
                <c:pt idx="122">
                  <c:v>176.310620939719</c:v>
                </c:pt>
                <c:pt idx="123">
                  <c:v>170.87173289016468</c:v>
                </c:pt>
                <c:pt idx="124">
                  <c:v>158.7853150022662</c:v>
                </c:pt>
                <c:pt idx="125">
                  <c:v>153.49750717631062</c:v>
                </c:pt>
                <c:pt idx="126">
                  <c:v>146.09457621997279</c:v>
                </c:pt>
                <c:pt idx="127">
                  <c:v>141.10892884121469</c:v>
                </c:pt>
                <c:pt idx="128">
                  <c:v>149.4183411391449</c:v>
                </c:pt>
                <c:pt idx="129">
                  <c:v>137.63408369844387</c:v>
                </c:pt>
                <c:pt idx="130">
                  <c:v>136.57652213325275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F6B-902E-9570AA6C5FBE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d_cases_by_hb!$BH$151:$BH$290</c:f>
              <c:numCache>
                <c:formatCode>_(* #,##0.00_);_(* \(#,##0.00\);_(* "-"??_);_(@_)</c:formatCode>
                <c:ptCount val="140"/>
                <c:pt idx="0">
                  <c:v>3.1273243627020082</c:v>
                </c:pt>
                <c:pt idx="1">
                  <c:v>3.4654134829941174</c:v>
                </c:pt>
                <c:pt idx="2">
                  <c:v>3.8880248833592534</c:v>
                </c:pt>
                <c:pt idx="3">
                  <c:v>3.9725471634322806</c:v>
                </c:pt>
                <c:pt idx="4">
                  <c:v>4.0570694435053083</c:v>
                </c:pt>
                <c:pt idx="5">
                  <c:v>5.0713368043816347</c:v>
                </c:pt>
                <c:pt idx="6">
                  <c:v>4.9022922442355803</c:v>
                </c:pt>
                <c:pt idx="7">
                  <c:v>5.4094259246737444</c:v>
                </c:pt>
                <c:pt idx="8">
                  <c:v>4.9022922442355803</c:v>
                </c:pt>
                <c:pt idx="9">
                  <c:v>4.9022922442355803</c:v>
                </c:pt>
                <c:pt idx="10">
                  <c:v>5.6629927648928255</c:v>
                </c:pt>
                <c:pt idx="11">
                  <c:v>5.0713368043816347</c:v>
                </c:pt>
                <c:pt idx="12">
                  <c:v>4.4796808438704439</c:v>
                </c:pt>
                <c:pt idx="13">
                  <c:v>4.8177699641625535</c:v>
                </c:pt>
                <c:pt idx="14">
                  <c:v>4.7332476840895259</c:v>
                </c:pt>
                <c:pt idx="15">
                  <c:v>5.4939482047467711</c:v>
                </c:pt>
                <c:pt idx="16">
                  <c:v>5.4939482047467711</c:v>
                </c:pt>
                <c:pt idx="17">
                  <c:v>5.4094259246737444</c:v>
                </c:pt>
                <c:pt idx="18">
                  <c:v>5.5784704848197988</c:v>
                </c:pt>
                <c:pt idx="19">
                  <c:v>6.5927378456961252</c:v>
                </c:pt>
                <c:pt idx="20">
                  <c:v>7.184393806207316</c:v>
                </c:pt>
                <c:pt idx="21">
                  <c:v>7.4379606464263981</c:v>
                </c:pt>
                <c:pt idx="22">
                  <c:v>7.8605720467915345</c:v>
                </c:pt>
                <c:pt idx="23">
                  <c:v>8.6212725674487789</c:v>
                </c:pt>
                <c:pt idx="24">
                  <c:v>8.6212725674487789</c:v>
                </c:pt>
                <c:pt idx="25">
                  <c:v>9.0438839678139153</c:v>
                </c:pt>
                <c:pt idx="26">
                  <c:v>8.9593616877408877</c:v>
                </c:pt>
                <c:pt idx="27">
                  <c:v>8.7903171275948342</c:v>
                </c:pt>
                <c:pt idx="28">
                  <c:v>10.903374129420515</c:v>
                </c:pt>
                <c:pt idx="29">
                  <c:v>12.847386571100142</c:v>
                </c:pt>
                <c:pt idx="30">
                  <c:v>17.411589695043613</c:v>
                </c:pt>
                <c:pt idx="31">
                  <c:v>21.975792818987085</c:v>
                </c:pt>
                <c:pt idx="32">
                  <c:v>27.976874704172019</c:v>
                </c:pt>
                <c:pt idx="33">
                  <c:v>30.681587666508893</c:v>
                </c:pt>
                <c:pt idx="34">
                  <c:v>35.668402190817503</c:v>
                </c:pt>
                <c:pt idx="35">
                  <c:v>38.373115153154373</c:v>
                </c:pt>
                <c:pt idx="36">
                  <c:v>42.852795997024813</c:v>
                </c:pt>
                <c:pt idx="37">
                  <c:v>43.613496517682059</c:v>
                </c:pt>
                <c:pt idx="38">
                  <c:v>45.726553519507739</c:v>
                </c:pt>
                <c:pt idx="39">
                  <c:v>43.782541077828114</c:v>
                </c:pt>
                <c:pt idx="40">
                  <c:v>44.796808438704446</c:v>
                </c:pt>
                <c:pt idx="41">
                  <c:v>45.388464399215636</c:v>
                </c:pt>
                <c:pt idx="42">
                  <c:v>48.600311041990672</c:v>
                </c:pt>
                <c:pt idx="43">
                  <c:v>49.614578402866996</c:v>
                </c:pt>
                <c:pt idx="44">
                  <c:v>45.303942119142604</c:v>
                </c:pt>
                <c:pt idx="45">
                  <c:v>46.149164919872881</c:v>
                </c:pt>
                <c:pt idx="46">
                  <c:v>49.699100682940021</c:v>
                </c:pt>
                <c:pt idx="47">
                  <c:v>53.671647846372302</c:v>
                </c:pt>
                <c:pt idx="48">
                  <c:v>52.741902765569002</c:v>
                </c:pt>
                <c:pt idx="49">
                  <c:v>53.587125566299278</c:v>
                </c:pt>
                <c:pt idx="50">
                  <c:v>49.868145243086076</c:v>
                </c:pt>
                <c:pt idx="51">
                  <c:v>56.291838528636148</c:v>
                </c:pt>
                <c:pt idx="52">
                  <c:v>63.053620934478332</c:v>
                </c:pt>
                <c:pt idx="53">
                  <c:v>73.111772263168575</c:v>
                </c:pt>
                <c:pt idx="54">
                  <c:v>82.155656230982487</c:v>
                </c:pt>
                <c:pt idx="55">
                  <c:v>97.876800324565551</c:v>
                </c:pt>
                <c:pt idx="56">
                  <c:v>112.5836770572723</c:v>
                </c:pt>
                <c:pt idx="57">
                  <c:v>122.05017242545135</c:v>
                </c:pt>
                <c:pt idx="58">
                  <c:v>117.82405842179999</c:v>
                </c:pt>
                <c:pt idx="59">
                  <c:v>128.0512543106363</c:v>
                </c:pt>
                <c:pt idx="60">
                  <c:v>128.72743255122049</c:v>
                </c:pt>
                <c:pt idx="61">
                  <c:v>130.84048955304618</c:v>
                </c:pt>
                <c:pt idx="62">
                  <c:v>136.67252687808505</c:v>
                </c:pt>
                <c:pt idx="63">
                  <c:v>137.4332273987423</c:v>
                </c:pt>
                <c:pt idx="64">
                  <c:v>145.37832172560687</c:v>
                </c:pt>
                <c:pt idx="65">
                  <c:v>161.35303265940902</c:v>
                </c:pt>
                <c:pt idx="66">
                  <c:v>161.43755493948206</c:v>
                </c:pt>
                <c:pt idx="67">
                  <c:v>176.4825207924809</c:v>
                </c:pt>
                <c:pt idx="68">
                  <c:v>190.0906078842383</c:v>
                </c:pt>
                <c:pt idx="69">
                  <c:v>199.89519237270946</c:v>
                </c:pt>
                <c:pt idx="70">
                  <c:v>204.79748461694501</c:v>
                </c:pt>
                <c:pt idx="71">
                  <c:v>207.33315301913584</c:v>
                </c:pt>
                <c:pt idx="72">
                  <c:v>217.22225978768003</c:v>
                </c:pt>
                <c:pt idx="73">
                  <c:v>227.02684427615119</c:v>
                </c:pt>
                <c:pt idx="74">
                  <c:v>237.76117384542565</c:v>
                </c:pt>
                <c:pt idx="75">
                  <c:v>241.56467644871188</c:v>
                </c:pt>
                <c:pt idx="76">
                  <c:v>239.53614172695922</c:v>
                </c:pt>
                <c:pt idx="77">
                  <c:v>246.12887957265536</c:v>
                </c:pt>
                <c:pt idx="78">
                  <c:v>229.81607951856108</c:v>
                </c:pt>
                <c:pt idx="79">
                  <c:v>230.06964635878018</c:v>
                </c:pt>
                <c:pt idx="80">
                  <c:v>236.91595104469539</c:v>
                </c:pt>
                <c:pt idx="81">
                  <c:v>242.66346608966123</c:v>
                </c:pt>
                <c:pt idx="82">
                  <c:v>253.9894516194469</c:v>
                </c:pt>
                <c:pt idx="83">
                  <c:v>260.49766718506999</c:v>
                </c:pt>
                <c:pt idx="84">
                  <c:v>268.02015011156942</c:v>
                </c:pt>
                <c:pt idx="85">
                  <c:v>296.25059165596053</c:v>
                </c:pt>
                <c:pt idx="86">
                  <c:v>301.82906214078031</c:v>
                </c:pt>
                <c:pt idx="87">
                  <c:v>297.94103725742104</c:v>
                </c:pt>
                <c:pt idx="88">
                  <c:v>284.92460612617487</c:v>
                </c:pt>
                <c:pt idx="89">
                  <c:v>270.72486307390631</c:v>
                </c:pt>
                <c:pt idx="90">
                  <c:v>270.97842991412534</c:v>
                </c:pt>
                <c:pt idx="91">
                  <c:v>258.30008790317129</c:v>
                </c:pt>
                <c:pt idx="92">
                  <c:v>258.80722158360942</c:v>
                </c:pt>
                <c:pt idx="93">
                  <c:v>255.17276354046928</c:v>
                </c:pt>
                <c:pt idx="94">
                  <c:v>248.74907025491919</c:v>
                </c:pt>
                <c:pt idx="95">
                  <c:v>261.5119345459463</c:v>
                </c:pt>
                <c:pt idx="96">
                  <c:v>267.0058827506931</c:v>
                </c:pt>
                <c:pt idx="97">
                  <c:v>263.96308066806409</c:v>
                </c:pt>
                <c:pt idx="98">
                  <c:v>283.2341605247143</c:v>
                </c:pt>
                <c:pt idx="99">
                  <c:v>280.95205896274257</c:v>
                </c:pt>
                <c:pt idx="100">
                  <c:v>279.092568801136</c:v>
                </c:pt>
                <c:pt idx="101">
                  <c:v>271.90817499492869</c:v>
                </c:pt>
                <c:pt idx="102">
                  <c:v>262.27263506660358</c:v>
                </c:pt>
                <c:pt idx="103">
                  <c:v>261.68097910609237</c:v>
                </c:pt>
                <c:pt idx="104">
                  <c:v>259.39887754412064</c:v>
                </c:pt>
                <c:pt idx="105">
                  <c:v>242.32537696936913</c:v>
                </c:pt>
                <c:pt idx="106">
                  <c:v>245.9598350125093</c:v>
                </c:pt>
                <c:pt idx="107">
                  <c:v>233.87314896206641</c:v>
                </c:pt>
                <c:pt idx="108">
                  <c:v>246.21340185272837</c:v>
                </c:pt>
                <c:pt idx="109">
                  <c:v>240.46588680776253</c:v>
                </c:pt>
                <c:pt idx="110">
                  <c:v>229.90060179863411</c:v>
                </c:pt>
                <c:pt idx="111">
                  <c:v>226.35066603556697</c:v>
                </c:pt>
                <c:pt idx="112">
                  <c:v>212.31996754344445</c:v>
                </c:pt>
                <c:pt idx="113">
                  <c:v>199.64162553249037</c:v>
                </c:pt>
                <c:pt idx="114">
                  <c:v>212.31996754344445</c:v>
                </c:pt>
                <c:pt idx="115">
                  <c:v>196.09168976942323</c:v>
                </c:pt>
                <c:pt idx="116">
                  <c:v>182.56812495773886</c:v>
                </c:pt>
                <c:pt idx="117">
                  <c:v>185.44188248022178</c:v>
                </c:pt>
                <c:pt idx="118">
                  <c:v>179.01818919467172</c:v>
                </c:pt>
                <c:pt idx="119">
                  <c:v>177.91939955372237</c:v>
                </c:pt>
                <c:pt idx="120">
                  <c:v>171.15761714788019</c:v>
                </c:pt>
                <c:pt idx="121">
                  <c:v>151.12583677057273</c:v>
                </c:pt>
                <c:pt idx="122">
                  <c:v>150.19609168976942</c:v>
                </c:pt>
                <c:pt idx="123">
                  <c:v>157.21144093583069</c:v>
                </c:pt>
                <c:pt idx="124">
                  <c:v>146.56163364662925</c:v>
                </c:pt>
                <c:pt idx="125">
                  <c:v>141.7438636824667</c:v>
                </c:pt>
                <c:pt idx="126">
                  <c:v>140.81411860166341</c:v>
                </c:pt>
                <c:pt idx="127">
                  <c:v>137.51774967881533</c:v>
                </c:pt>
                <c:pt idx="128">
                  <c:v>141.32125228210157</c:v>
                </c:pt>
                <c:pt idx="129">
                  <c:v>137.34870511866927</c:v>
                </c:pt>
                <c:pt idx="130">
                  <c:v>127.20603150990601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F6B-902E-9570AA6C5FBE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d_cases_by_hb!$BB$151:$BB$290</c:f>
              <c:numCache>
                <c:formatCode>_(* #,##0.00_);_(* \(#,##0.00\);_(* "-"??_);_(@_)</c:formatCode>
                <c:ptCount val="140"/>
                <c:pt idx="0">
                  <c:v>0.81221572449642621</c:v>
                </c:pt>
                <c:pt idx="1">
                  <c:v>0.81221572449642621</c:v>
                </c:pt>
                <c:pt idx="2">
                  <c:v>0.54147714966428417</c:v>
                </c:pt>
                <c:pt idx="3">
                  <c:v>0.54147714966428417</c:v>
                </c:pt>
                <c:pt idx="4">
                  <c:v>0.81221572449642621</c:v>
                </c:pt>
                <c:pt idx="5">
                  <c:v>0.81221572449642621</c:v>
                </c:pt>
                <c:pt idx="6">
                  <c:v>0.81221572449642621</c:v>
                </c:pt>
                <c:pt idx="7">
                  <c:v>0.81221572449642621</c:v>
                </c:pt>
                <c:pt idx="8">
                  <c:v>1.3536928741607104</c:v>
                </c:pt>
                <c:pt idx="9">
                  <c:v>1.6244314489928524</c:v>
                </c:pt>
                <c:pt idx="10">
                  <c:v>1.6244314489928524</c:v>
                </c:pt>
                <c:pt idx="11">
                  <c:v>1.8951700238249947</c:v>
                </c:pt>
                <c:pt idx="12">
                  <c:v>2.1659085986571367</c:v>
                </c:pt>
                <c:pt idx="13">
                  <c:v>1.8951700238249947</c:v>
                </c:pt>
                <c:pt idx="14">
                  <c:v>1.6244314489928524</c:v>
                </c:pt>
                <c:pt idx="15">
                  <c:v>1.3536928741607104</c:v>
                </c:pt>
                <c:pt idx="16">
                  <c:v>1.3536928741607104</c:v>
                </c:pt>
                <c:pt idx="17">
                  <c:v>1.8951700238249947</c:v>
                </c:pt>
                <c:pt idx="18">
                  <c:v>2.1659085986571367</c:v>
                </c:pt>
                <c:pt idx="19">
                  <c:v>2.4366471734892787</c:v>
                </c:pt>
                <c:pt idx="20">
                  <c:v>2.4366471734892787</c:v>
                </c:pt>
                <c:pt idx="21">
                  <c:v>3.2488628979857048</c:v>
                </c:pt>
                <c:pt idx="22">
                  <c:v>4.0610786224821309</c:v>
                </c:pt>
                <c:pt idx="23">
                  <c:v>4.3318171973142734</c:v>
                </c:pt>
                <c:pt idx="24">
                  <c:v>4.3318171973142734</c:v>
                </c:pt>
                <c:pt idx="25">
                  <c:v>4.0610786224821309</c:v>
                </c:pt>
                <c:pt idx="26">
                  <c:v>4.0610786224821309</c:v>
                </c:pt>
                <c:pt idx="27">
                  <c:v>5.1440329218106999</c:v>
                </c:pt>
                <c:pt idx="28">
                  <c:v>7.0392029456356946</c:v>
                </c:pt>
                <c:pt idx="29">
                  <c:v>10.2880658436214</c:v>
                </c:pt>
                <c:pt idx="30">
                  <c:v>11.912497292614251</c:v>
                </c:pt>
                <c:pt idx="31">
                  <c:v>14.34914446610353</c:v>
                </c:pt>
                <c:pt idx="32">
                  <c:v>15.432098765432098</c:v>
                </c:pt>
                <c:pt idx="33">
                  <c:v>16.515053064760668</c:v>
                </c:pt>
                <c:pt idx="34">
                  <c:v>18.139484513753519</c:v>
                </c:pt>
                <c:pt idx="35">
                  <c:v>17.327268789257094</c:v>
                </c:pt>
                <c:pt idx="36">
                  <c:v>15.973575915096383</c:v>
                </c:pt>
                <c:pt idx="37">
                  <c:v>16.244314489928524</c:v>
                </c:pt>
                <c:pt idx="38">
                  <c:v>15.432098765432098</c:v>
                </c:pt>
                <c:pt idx="39">
                  <c:v>16.244314489928524</c:v>
                </c:pt>
                <c:pt idx="40">
                  <c:v>16.785791639592809</c:v>
                </c:pt>
                <c:pt idx="41">
                  <c:v>17.327268789257094</c:v>
                </c:pt>
                <c:pt idx="42">
                  <c:v>16.515053064760668</c:v>
                </c:pt>
                <c:pt idx="43">
                  <c:v>16.515053064760668</c:v>
                </c:pt>
                <c:pt idx="44">
                  <c:v>16.785791639592809</c:v>
                </c:pt>
                <c:pt idx="45">
                  <c:v>18.139484513753519</c:v>
                </c:pt>
                <c:pt idx="46">
                  <c:v>18.139484513753519</c:v>
                </c:pt>
                <c:pt idx="47">
                  <c:v>19.763915962746371</c:v>
                </c:pt>
                <c:pt idx="48">
                  <c:v>18.680961663417804</c:v>
                </c:pt>
                <c:pt idx="49">
                  <c:v>21.117608836907081</c:v>
                </c:pt>
                <c:pt idx="50">
                  <c:v>18.41022308858566</c:v>
                </c:pt>
                <c:pt idx="51">
                  <c:v>17.598007364089234</c:v>
                </c:pt>
                <c:pt idx="52">
                  <c:v>15.973575915096383</c:v>
                </c:pt>
                <c:pt idx="53">
                  <c:v>17.056530214424953</c:v>
                </c:pt>
                <c:pt idx="54">
                  <c:v>16.515053064760668</c:v>
                </c:pt>
                <c:pt idx="55">
                  <c:v>20.84687026207494</c:v>
                </c:pt>
                <c:pt idx="56">
                  <c:v>24.637210309724928</c:v>
                </c:pt>
                <c:pt idx="57">
                  <c:v>29.78124323153563</c:v>
                </c:pt>
                <c:pt idx="58">
                  <c:v>30.05198180636777</c:v>
                </c:pt>
                <c:pt idx="59">
                  <c:v>38.444877626164178</c:v>
                </c:pt>
                <c:pt idx="60">
                  <c:v>40.06930907515703</c:v>
                </c:pt>
                <c:pt idx="61">
                  <c:v>44.130387697639158</c:v>
                </c:pt>
                <c:pt idx="62">
                  <c:v>50.086636343946289</c:v>
                </c:pt>
                <c:pt idx="63">
                  <c:v>51.981806367771277</c:v>
                </c:pt>
                <c:pt idx="64">
                  <c:v>57.938055014078408</c:v>
                </c:pt>
                <c:pt idx="65">
                  <c:v>66.601689408706946</c:v>
                </c:pt>
                <c:pt idx="66">
                  <c:v>67.143166558371234</c:v>
                </c:pt>
                <c:pt idx="67">
                  <c:v>79.055663850985482</c:v>
                </c:pt>
                <c:pt idx="68">
                  <c:v>91.509638293264018</c:v>
                </c:pt>
                <c:pt idx="69">
                  <c:v>101.79770413688543</c:v>
                </c:pt>
                <c:pt idx="70">
                  <c:v>111.81503140567467</c:v>
                </c:pt>
                <c:pt idx="71">
                  <c:v>119.93718865063894</c:v>
                </c:pt>
                <c:pt idx="72">
                  <c:v>132.93264024258175</c:v>
                </c:pt>
                <c:pt idx="73">
                  <c:v>147.82326185834958</c:v>
                </c:pt>
                <c:pt idx="74">
                  <c:v>155.6746805284817</c:v>
                </c:pt>
                <c:pt idx="75">
                  <c:v>165.96274637210308</c:v>
                </c:pt>
                <c:pt idx="76">
                  <c:v>171.37751786874594</c:v>
                </c:pt>
                <c:pt idx="77">
                  <c:v>180.0411522633745</c:v>
                </c:pt>
                <c:pt idx="78">
                  <c:v>170.83604071908167</c:v>
                </c:pt>
                <c:pt idx="79">
                  <c:v>162.44314489928524</c:v>
                </c:pt>
                <c:pt idx="80">
                  <c:v>168.12865497076024</c:v>
                </c:pt>
                <c:pt idx="81">
                  <c:v>171.64825644357808</c:v>
                </c:pt>
                <c:pt idx="82">
                  <c:v>182.47779943686376</c:v>
                </c:pt>
                <c:pt idx="83">
                  <c:v>185.9974009096816</c:v>
                </c:pt>
                <c:pt idx="84">
                  <c:v>205.21983972276371</c:v>
                </c:pt>
                <c:pt idx="85">
                  <c:v>230.66926575698506</c:v>
                </c:pt>
                <c:pt idx="86">
                  <c:v>241.49880875027074</c:v>
                </c:pt>
                <c:pt idx="87">
                  <c:v>236.08403725362788</c:v>
                </c:pt>
                <c:pt idx="88">
                  <c:v>232.29369720597791</c:v>
                </c:pt>
                <c:pt idx="89">
                  <c:v>224.17153996101365</c:v>
                </c:pt>
                <c:pt idx="90">
                  <c:v>215.50790556638509</c:v>
                </c:pt>
                <c:pt idx="91">
                  <c:v>191.14143383149232</c:v>
                </c:pt>
                <c:pt idx="92">
                  <c:v>177.87524366471735</c:v>
                </c:pt>
                <c:pt idx="93">
                  <c:v>172.18973359324235</c:v>
                </c:pt>
                <c:pt idx="94">
                  <c:v>175.16785791639592</c:v>
                </c:pt>
                <c:pt idx="95">
                  <c:v>174.35564219189951</c:v>
                </c:pt>
                <c:pt idx="96">
                  <c:v>163.25536062378168</c:v>
                </c:pt>
                <c:pt idx="97">
                  <c:v>160.54797487546026</c:v>
                </c:pt>
                <c:pt idx="98">
                  <c:v>169.75308641975309</c:v>
                </c:pt>
                <c:pt idx="99">
                  <c:v>174.62638076673164</c:v>
                </c:pt>
                <c:pt idx="100">
                  <c:v>173.81416504223523</c:v>
                </c:pt>
                <c:pt idx="101">
                  <c:v>169.21160927008881</c:v>
                </c:pt>
                <c:pt idx="102">
                  <c:v>167.04570067143166</c:v>
                </c:pt>
                <c:pt idx="103">
                  <c:v>165.96274637210308</c:v>
                </c:pt>
                <c:pt idx="104">
                  <c:v>166.50422352176739</c:v>
                </c:pt>
                <c:pt idx="105">
                  <c:v>155.6746805284817</c:v>
                </c:pt>
                <c:pt idx="106">
                  <c:v>152.69655620532814</c:v>
                </c:pt>
                <c:pt idx="107">
                  <c:v>145.92809183452459</c:v>
                </c:pt>
                <c:pt idx="108">
                  <c:v>142.94996751137103</c:v>
                </c:pt>
                <c:pt idx="109">
                  <c:v>144.57439896036388</c:v>
                </c:pt>
                <c:pt idx="110">
                  <c:v>145.11587611002815</c:v>
                </c:pt>
                <c:pt idx="111">
                  <c:v>147.55252328351744</c:v>
                </c:pt>
                <c:pt idx="112">
                  <c:v>142.40849036170673</c:v>
                </c:pt>
                <c:pt idx="113">
                  <c:v>130.49599306909249</c:v>
                </c:pt>
                <c:pt idx="114">
                  <c:v>139.97184318821746</c:v>
                </c:pt>
                <c:pt idx="115">
                  <c:v>132.12042451808534</c:v>
                </c:pt>
                <c:pt idx="116">
                  <c:v>125.62269872211392</c:v>
                </c:pt>
                <c:pt idx="117">
                  <c:v>136.72298029023176</c:v>
                </c:pt>
                <c:pt idx="118">
                  <c:v>130.49599306909249</c:v>
                </c:pt>
                <c:pt idx="119">
                  <c:v>130.22525449426035</c:v>
                </c:pt>
                <c:pt idx="120">
                  <c:v>138.88888888888889</c:v>
                </c:pt>
                <c:pt idx="121">
                  <c:v>125.35196014728179</c:v>
                </c:pt>
                <c:pt idx="122">
                  <c:v>123.72752869828894</c:v>
                </c:pt>
                <c:pt idx="123">
                  <c:v>125.89343729694608</c:v>
                </c:pt>
                <c:pt idx="124">
                  <c:v>117.7712800519818</c:v>
                </c:pt>
                <c:pt idx="125">
                  <c:v>119.39571150097466</c:v>
                </c:pt>
                <c:pt idx="126">
                  <c:v>121.02014294996751</c:v>
                </c:pt>
                <c:pt idx="127">
                  <c:v>118.85423435131038</c:v>
                </c:pt>
                <c:pt idx="128">
                  <c:v>125.08122157244965</c:v>
                </c:pt>
                <c:pt idx="129">
                  <c:v>135.91076456573532</c:v>
                </c:pt>
                <c:pt idx="130">
                  <c:v>134.55707169157461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F6B-902E-9570AA6C5FBE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d_cases_by_hb!$BC$151:$BC$290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0.86572591117652153</c:v>
                </c:pt>
                <c:pt idx="8">
                  <c:v>0.86572591117652153</c:v>
                </c:pt>
                <c:pt idx="9">
                  <c:v>0.86572591117652153</c:v>
                </c:pt>
                <c:pt idx="10">
                  <c:v>1.7314518223530431</c:v>
                </c:pt>
                <c:pt idx="11">
                  <c:v>1.7314518223530431</c:v>
                </c:pt>
                <c:pt idx="12">
                  <c:v>2.5971777335295645</c:v>
                </c:pt>
                <c:pt idx="13">
                  <c:v>2.5971777335295645</c:v>
                </c:pt>
                <c:pt idx="14">
                  <c:v>1.7314518223530431</c:v>
                </c:pt>
                <c:pt idx="15">
                  <c:v>1.7314518223530431</c:v>
                </c:pt>
                <c:pt idx="16">
                  <c:v>1.7314518223530431</c:v>
                </c:pt>
                <c:pt idx="17">
                  <c:v>0.86572591117652153</c:v>
                </c:pt>
                <c:pt idx="18">
                  <c:v>0.86572591117652153</c:v>
                </c:pt>
                <c:pt idx="19">
                  <c:v>0</c:v>
                </c:pt>
                <c:pt idx="20">
                  <c:v>0</c:v>
                </c:pt>
                <c:pt idx="21">
                  <c:v>1.7314518223530431</c:v>
                </c:pt>
                <c:pt idx="22">
                  <c:v>2.5971777335295645</c:v>
                </c:pt>
                <c:pt idx="23">
                  <c:v>4.3286295558826078</c:v>
                </c:pt>
                <c:pt idx="24">
                  <c:v>5.194355467059129</c:v>
                </c:pt>
                <c:pt idx="25">
                  <c:v>7.7915332005886935</c:v>
                </c:pt>
                <c:pt idx="26">
                  <c:v>8.6572591117652156</c:v>
                </c:pt>
                <c:pt idx="27">
                  <c:v>12.1201627564713</c:v>
                </c:pt>
                <c:pt idx="28">
                  <c:v>12.1201627564713</c:v>
                </c:pt>
                <c:pt idx="29">
                  <c:v>12.1201627564713</c:v>
                </c:pt>
                <c:pt idx="30">
                  <c:v>12.985888667647822</c:v>
                </c:pt>
                <c:pt idx="31">
                  <c:v>13.851614578824345</c:v>
                </c:pt>
                <c:pt idx="32">
                  <c:v>12.1201627564713</c:v>
                </c:pt>
                <c:pt idx="33">
                  <c:v>12.985888667647822</c:v>
                </c:pt>
                <c:pt idx="34">
                  <c:v>12.1201627564713</c:v>
                </c:pt>
                <c:pt idx="35">
                  <c:v>11.25443684529478</c:v>
                </c:pt>
                <c:pt idx="36">
                  <c:v>13.851614578824345</c:v>
                </c:pt>
                <c:pt idx="37">
                  <c:v>12.1201627564713</c:v>
                </c:pt>
                <c:pt idx="38">
                  <c:v>12.1201627564713</c:v>
                </c:pt>
                <c:pt idx="39">
                  <c:v>13.851614578824345</c:v>
                </c:pt>
                <c:pt idx="40">
                  <c:v>15.583066401177387</c:v>
                </c:pt>
                <c:pt idx="41">
                  <c:v>14.717340490000865</c:v>
                </c:pt>
                <c:pt idx="42">
                  <c:v>19.045970045883472</c:v>
                </c:pt>
                <c:pt idx="43">
                  <c:v>25.971777335295645</c:v>
                </c:pt>
                <c:pt idx="44">
                  <c:v>26.837503246472167</c:v>
                </c:pt>
                <c:pt idx="45">
                  <c:v>29.43468098000173</c:v>
                </c:pt>
                <c:pt idx="46">
                  <c:v>30.300406891178252</c:v>
                </c:pt>
                <c:pt idx="47">
                  <c:v>34.629036447060862</c:v>
                </c:pt>
                <c:pt idx="48">
                  <c:v>45.01774738117912</c:v>
                </c:pt>
                <c:pt idx="49">
                  <c:v>51.077828759414771</c:v>
                </c:pt>
                <c:pt idx="50">
                  <c:v>45.01774738117912</c:v>
                </c:pt>
                <c:pt idx="51">
                  <c:v>50.212102848238246</c:v>
                </c:pt>
                <c:pt idx="52">
                  <c:v>45.883473292355639</c:v>
                </c:pt>
                <c:pt idx="53">
                  <c:v>46.749199203532164</c:v>
                </c:pt>
                <c:pt idx="54">
                  <c:v>39.823391914119988</c:v>
                </c:pt>
                <c:pt idx="55">
                  <c:v>34.629036447060862</c:v>
                </c:pt>
                <c:pt idx="56">
                  <c:v>28.568955068825211</c:v>
                </c:pt>
                <c:pt idx="57">
                  <c:v>27.703229157648689</c:v>
                </c:pt>
                <c:pt idx="58">
                  <c:v>24.240325512942601</c:v>
                </c:pt>
                <c:pt idx="59">
                  <c:v>31.166132802354774</c:v>
                </c:pt>
                <c:pt idx="60">
                  <c:v>31.166132802354774</c:v>
                </c:pt>
                <c:pt idx="61">
                  <c:v>31.166132802354774</c:v>
                </c:pt>
                <c:pt idx="62">
                  <c:v>28.568955068825211</c:v>
                </c:pt>
                <c:pt idx="63">
                  <c:v>26.837503246472167</c:v>
                </c:pt>
                <c:pt idx="64">
                  <c:v>28.568955068825211</c:v>
                </c:pt>
                <c:pt idx="65">
                  <c:v>33.763310535884337</c:v>
                </c:pt>
                <c:pt idx="66">
                  <c:v>30.300406891178252</c:v>
                </c:pt>
                <c:pt idx="67">
                  <c:v>30.300406891178252</c:v>
                </c:pt>
                <c:pt idx="68">
                  <c:v>38.957666002943469</c:v>
                </c:pt>
                <c:pt idx="69">
                  <c:v>38.091940091766944</c:v>
                </c:pt>
                <c:pt idx="70">
                  <c:v>37.226214180590425</c:v>
                </c:pt>
                <c:pt idx="71">
                  <c:v>34.629036447060862</c:v>
                </c:pt>
                <c:pt idx="72">
                  <c:v>29.43468098000173</c:v>
                </c:pt>
                <c:pt idx="73">
                  <c:v>35.494762358237381</c:v>
                </c:pt>
                <c:pt idx="74">
                  <c:v>34.629036447060862</c:v>
                </c:pt>
                <c:pt idx="75">
                  <c:v>34.629036447060862</c:v>
                </c:pt>
                <c:pt idx="76">
                  <c:v>35.494762358237381</c:v>
                </c:pt>
                <c:pt idx="77">
                  <c:v>38.957666002943469</c:v>
                </c:pt>
                <c:pt idx="78">
                  <c:v>38.091940091766944</c:v>
                </c:pt>
                <c:pt idx="79">
                  <c:v>38.957666002943469</c:v>
                </c:pt>
                <c:pt idx="80">
                  <c:v>38.957666002943469</c:v>
                </c:pt>
                <c:pt idx="81">
                  <c:v>44.152021470002595</c:v>
                </c:pt>
                <c:pt idx="82">
                  <c:v>39.823391914119988</c:v>
                </c:pt>
                <c:pt idx="83">
                  <c:v>41.554843736473032</c:v>
                </c:pt>
                <c:pt idx="84">
                  <c:v>38.091940091766944</c:v>
                </c:pt>
                <c:pt idx="85">
                  <c:v>40.689117825296513</c:v>
                </c:pt>
                <c:pt idx="86">
                  <c:v>45.883473292355639</c:v>
                </c:pt>
                <c:pt idx="87">
                  <c:v>40.689117825296513</c:v>
                </c:pt>
                <c:pt idx="88">
                  <c:v>34.629036447060862</c:v>
                </c:pt>
                <c:pt idx="89">
                  <c:v>38.091940091766944</c:v>
                </c:pt>
                <c:pt idx="90">
                  <c:v>39.823391914119988</c:v>
                </c:pt>
                <c:pt idx="91">
                  <c:v>44.152021470002595</c:v>
                </c:pt>
                <c:pt idx="92">
                  <c:v>48.480651025885201</c:v>
                </c:pt>
                <c:pt idx="93">
                  <c:v>48.480651025885201</c:v>
                </c:pt>
                <c:pt idx="94">
                  <c:v>54.540732404120853</c:v>
                </c:pt>
                <c:pt idx="95">
                  <c:v>60.600813782356504</c:v>
                </c:pt>
                <c:pt idx="96">
                  <c:v>54.540732404120853</c:v>
                </c:pt>
                <c:pt idx="97">
                  <c:v>58.869361960003459</c:v>
                </c:pt>
                <c:pt idx="98">
                  <c:v>67.526621071768673</c:v>
                </c:pt>
                <c:pt idx="99">
                  <c:v>64.929443338239111</c:v>
                </c:pt>
                <c:pt idx="100">
                  <c:v>60.600813782356504</c:v>
                </c:pt>
                <c:pt idx="101">
                  <c:v>57.137910137650422</c:v>
                </c:pt>
                <c:pt idx="102">
                  <c:v>53.675006492944334</c:v>
                </c:pt>
                <c:pt idx="103">
                  <c:v>67.526621071768673</c:v>
                </c:pt>
                <c:pt idx="104">
                  <c:v>64.063717427062599</c:v>
                </c:pt>
                <c:pt idx="105">
                  <c:v>54.540732404120853</c:v>
                </c:pt>
                <c:pt idx="106">
                  <c:v>64.929443338239111</c:v>
                </c:pt>
                <c:pt idx="107">
                  <c:v>71.855250627651287</c:v>
                </c:pt>
                <c:pt idx="108">
                  <c:v>70.989524716474762</c:v>
                </c:pt>
                <c:pt idx="109">
                  <c:v>72.720976538827813</c:v>
                </c:pt>
                <c:pt idx="110">
                  <c:v>68.392346982945199</c:v>
                </c:pt>
                <c:pt idx="111">
                  <c:v>69.258072894121725</c:v>
                </c:pt>
                <c:pt idx="112">
                  <c:v>73.586702450004324</c:v>
                </c:pt>
                <c:pt idx="113">
                  <c:v>64.929443338239111</c:v>
                </c:pt>
                <c:pt idx="114">
                  <c:v>59.735087871179985</c:v>
                </c:pt>
                <c:pt idx="115">
                  <c:v>58.869361960003459</c:v>
                </c:pt>
                <c:pt idx="116">
                  <c:v>57.137910137650422</c:v>
                </c:pt>
                <c:pt idx="117">
                  <c:v>50.212102848238246</c:v>
                </c:pt>
                <c:pt idx="118">
                  <c:v>45.01774738117912</c:v>
                </c:pt>
                <c:pt idx="119">
                  <c:v>39.823391914119988</c:v>
                </c:pt>
                <c:pt idx="120">
                  <c:v>32.897584624707818</c:v>
                </c:pt>
                <c:pt idx="121">
                  <c:v>28.568955068825211</c:v>
                </c:pt>
                <c:pt idx="122">
                  <c:v>32.897584624707818</c:v>
                </c:pt>
                <c:pt idx="123">
                  <c:v>32.897584624707818</c:v>
                </c:pt>
                <c:pt idx="124">
                  <c:v>33.763310535884337</c:v>
                </c:pt>
                <c:pt idx="125">
                  <c:v>35.494762358237381</c:v>
                </c:pt>
                <c:pt idx="126">
                  <c:v>35.494762358237381</c:v>
                </c:pt>
                <c:pt idx="127">
                  <c:v>37.226214180590425</c:v>
                </c:pt>
                <c:pt idx="128">
                  <c:v>39.823391914119988</c:v>
                </c:pt>
                <c:pt idx="129">
                  <c:v>40.689117825296513</c:v>
                </c:pt>
                <c:pt idx="130">
                  <c:v>48.480651025885201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F6B-902E-9570AA6C5FBE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d_cases_by_hb!$BD$151:$BD$290</c:f>
              <c:numCache>
                <c:formatCode>_(* #,##0.00_);_(* \(#,##0.00\);_(* "-"??_);_(@_)</c:formatCode>
                <c:ptCount val="140"/>
                <c:pt idx="0">
                  <c:v>1.3435442697836895</c:v>
                </c:pt>
                <c:pt idx="1">
                  <c:v>2.0153164046755339</c:v>
                </c:pt>
                <c:pt idx="2">
                  <c:v>2.0153164046755339</c:v>
                </c:pt>
                <c:pt idx="3">
                  <c:v>2.6870885395673789</c:v>
                </c:pt>
                <c:pt idx="4">
                  <c:v>2.0153164046755339</c:v>
                </c:pt>
                <c:pt idx="5">
                  <c:v>2.6870885395673789</c:v>
                </c:pt>
                <c:pt idx="6">
                  <c:v>2.0153164046755339</c:v>
                </c:pt>
                <c:pt idx="7">
                  <c:v>2.0153164046755339</c:v>
                </c:pt>
                <c:pt idx="8">
                  <c:v>1.3435442697836895</c:v>
                </c:pt>
                <c:pt idx="9">
                  <c:v>1.3435442697836895</c:v>
                </c:pt>
                <c:pt idx="10">
                  <c:v>0.67177213489184473</c:v>
                </c:pt>
                <c:pt idx="11">
                  <c:v>0.67177213489184473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0.67177213489184473</c:v>
                </c:pt>
                <c:pt idx="20">
                  <c:v>1.3435442697836895</c:v>
                </c:pt>
                <c:pt idx="21">
                  <c:v>2.0153164046755339</c:v>
                </c:pt>
                <c:pt idx="22">
                  <c:v>2.6870885395673789</c:v>
                </c:pt>
                <c:pt idx="23">
                  <c:v>2.6870885395673789</c:v>
                </c:pt>
                <c:pt idx="24">
                  <c:v>2.6870885395673789</c:v>
                </c:pt>
                <c:pt idx="25">
                  <c:v>3.3588606744592235</c:v>
                </c:pt>
                <c:pt idx="26">
                  <c:v>3.3588606744592235</c:v>
                </c:pt>
                <c:pt idx="27">
                  <c:v>3.3588606744592235</c:v>
                </c:pt>
                <c:pt idx="28">
                  <c:v>2.6870885395673789</c:v>
                </c:pt>
                <c:pt idx="29">
                  <c:v>2.6870885395673789</c:v>
                </c:pt>
                <c:pt idx="30">
                  <c:v>2.6870885395673789</c:v>
                </c:pt>
                <c:pt idx="31">
                  <c:v>3.3588606744592235</c:v>
                </c:pt>
                <c:pt idx="32">
                  <c:v>2.6870885395673789</c:v>
                </c:pt>
                <c:pt idx="33">
                  <c:v>2.0153164046755339</c:v>
                </c:pt>
                <c:pt idx="34">
                  <c:v>1.3435442697836895</c:v>
                </c:pt>
                <c:pt idx="35">
                  <c:v>2.0153164046755339</c:v>
                </c:pt>
                <c:pt idx="36">
                  <c:v>3.3588606744592235</c:v>
                </c:pt>
                <c:pt idx="37">
                  <c:v>3.3588606744592235</c:v>
                </c:pt>
                <c:pt idx="38">
                  <c:v>5.3741770791347578</c:v>
                </c:pt>
                <c:pt idx="39">
                  <c:v>6.045949214026602</c:v>
                </c:pt>
                <c:pt idx="40">
                  <c:v>8.0612656187021354</c:v>
                </c:pt>
                <c:pt idx="41">
                  <c:v>8.0612656187021354</c:v>
                </c:pt>
                <c:pt idx="42">
                  <c:v>9.4048098884858256</c:v>
                </c:pt>
                <c:pt idx="43">
                  <c:v>8.0612656187021354</c:v>
                </c:pt>
                <c:pt idx="44">
                  <c:v>8.7330377535939814</c:v>
                </c:pt>
                <c:pt idx="45">
                  <c:v>7.3894934838102913</c:v>
                </c:pt>
                <c:pt idx="46">
                  <c:v>11.42012629316136</c:v>
                </c:pt>
                <c:pt idx="47">
                  <c:v>10.07658202337767</c:v>
                </c:pt>
                <c:pt idx="48">
                  <c:v>11.42012629316136</c:v>
                </c:pt>
                <c:pt idx="49">
                  <c:v>11.42012629316136</c:v>
                </c:pt>
                <c:pt idx="50">
                  <c:v>13.435442697836894</c:v>
                </c:pt>
                <c:pt idx="51">
                  <c:v>15.450759102512428</c:v>
                </c:pt>
                <c:pt idx="52">
                  <c:v>15.450759102512428</c:v>
                </c:pt>
                <c:pt idx="53">
                  <c:v>13.435442697836894</c:v>
                </c:pt>
                <c:pt idx="54">
                  <c:v>17.466075507187963</c:v>
                </c:pt>
                <c:pt idx="55">
                  <c:v>18.137847642079805</c:v>
                </c:pt>
                <c:pt idx="56">
                  <c:v>22.168480451430874</c:v>
                </c:pt>
                <c:pt idx="57">
                  <c:v>25.527341125890096</c:v>
                </c:pt>
                <c:pt idx="58">
                  <c:v>24.855568990998254</c:v>
                </c:pt>
                <c:pt idx="59">
                  <c:v>28.886201800349323</c:v>
                </c:pt>
                <c:pt idx="60">
                  <c:v>34.26037887948408</c:v>
                </c:pt>
                <c:pt idx="61">
                  <c:v>32.916834609700388</c:v>
                </c:pt>
                <c:pt idx="62">
                  <c:v>39.634555958618833</c:v>
                </c:pt>
                <c:pt idx="63">
                  <c:v>36.947467419051456</c:v>
                </c:pt>
                <c:pt idx="64">
                  <c:v>35.603923149267771</c:v>
                </c:pt>
                <c:pt idx="65">
                  <c:v>36.947467419051456</c:v>
                </c:pt>
                <c:pt idx="66">
                  <c:v>33.588606744592234</c:v>
                </c:pt>
                <c:pt idx="67">
                  <c:v>35.603923149267771</c:v>
                </c:pt>
                <c:pt idx="68">
                  <c:v>36.947467419051456</c:v>
                </c:pt>
                <c:pt idx="69">
                  <c:v>36.947467419051456</c:v>
                </c:pt>
                <c:pt idx="70">
                  <c:v>51.054682251780193</c:v>
                </c:pt>
                <c:pt idx="71">
                  <c:v>71.207846298535543</c:v>
                </c:pt>
                <c:pt idx="72">
                  <c:v>73.894934838102913</c:v>
                </c:pt>
                <c:pt idx="73">
                  <c:v>88.002149670831656</c:v>
                </c:pt>
                <c:pt idx="74">
                  <c:v>88.002149670831656</c:v>
                </c:pt>
                <c:pt idx="75">
                  <c:v>102.78113663845224</c:v>
                </c:pt>
                <c:pt idx="76">
                  <c:v>113.52949079672175</c:v>
                </c:pt>
                <c:pt idx="77">
                  <c:v>102.78113663845224</c:v>
                </c:pt>
                <c:pt idx="78">
                  <c:v>82.627972591696903</c:v>
                </c:pt>
                <c:pt idx="79">
                  <c:v>84.643288996372434</c:v>
                </c:pt>
                <c:pt idx="80">
                  <c:v>79.269111917237666</c:v>
                </c:pt>
                <c:pt idx="81">
                  <c:v>79.940884052129519</c:v>
                </c:pt>
                <c:pt idx="82">
                  <c:v>73.223162703211074</c:v>
                </c:pt>
                <c:pt idx="83">
                  <c:v>65.161897084508936</c:v>
                </c:pt>
                <c:pt idx="84">
                  <c:v>68.520757758968159</c:v>
                </c:pt>
                <c:pt idx="85">
                  <c:v>69.864302028751851</c:v>
                </c:pt>
                <c:pt idx="86">
                  <c:v>74.566706972994766</c:v>
                </c:pt>
                <c:pt idx="87">
                  <c:v>80.612656187021358</c:v>
                </c:pt>
                <c:pt idx="88">
                  <c:v>78.597339782345827</c:v>
                </c:pt>
                <c:pt idx="89">
                  <c:v>71.879618433427382</c:v>
                </c:pt>
                <c:pt idx="90">
                  <c:v>71.879618433427382</c:v>
                </c:pt>
                <c:pt idx="91">
                  <c:v>71.879618433427382</c:v>
                </c:pt>
                <c:pt idx="92">
                  <c:v>74.566706972994766</c:v>
                </c:pt>
                <c:pt idx="93">
                  <c:v>69.192529893859998</c:v>
                </c:pt>
                <c:pt idx="94">
                  <c:v>59.11594787048233</c:v>
                </c:pt>
                <c:pt idx="95">
                  <c:v>57.100631465806799</c:v>
                </c:pt>
                <c:pt idx="96">
                  <c:v>63.818352814725245</c:v>
                </c:pt>
                <c:pt idx="97">
                  <c:v>67.84898562407632</c:v>
                </c:pt>
                <c:pt idx="98">
                  <c:v>71.879618433427382</c:v>
                </c:pt>
                <c:pt idx="99">
                  <c:v>67.84898562407632</c:v>
                </c:pt>
                <c:pt idx="100">
                  <c:v>67.84898562407632</c:v>
                </c:pt>
                <c:pt idx="101">
                  <c:v>65.161897084508936</c:v>
                </c:pt>
                <c:pt idx="102">
                  <c:v>66.505441354292628</c:v>
                </c:pt>
                <c:pt idx="103">
                  <c:v>65.833669219400775</c:v>
                </c:pt>
                <c:pt idx="104">
                  <c:v>59.11594787048233</c:v>
                </c:pt>
                <c:pt idx="105">
                  <c:v>49.711137981996508</c:v>
                </c:pt>
                <c:pt idx="106">
                  <c:v>49.711137981996508</c:v>
                </c:pt>
                <c:pt idx="107">
                  <c:v>47.69582157732097</c:v>
                </c:pt>
                <c:pt idx="108">
                  <c:v>47.69582157732097</c:v>
                </c:pt>
                <c:pt idx="109">
                  <c:v>41.649872363294371</c:v>
                </c:pt>
                <c:pt idx="110">
                  <c:v>36.27569528415961</c:v>
                </c:pt>
                <c:pt idx="111">
                  <c:v>30.901518205024857</c:v>
                </c:pt>
                <c:pt idx="112">
                  <c:v>34.26037887948408</c:v>
                </c:pt>
                <c:pt idx="113">
                  <c:v>32.916834609700388</c:v>
                </c:pt>
                <c:pt idx="114">
                  <c:v>30.901518205024857</c:v>
                </c:pt>
                <c:pt idx="115">
                  <c:v>27.542657530565631</c:v>
                </c:pt>
                <c:pt idx="116">
                  <c:v>30.901518205024857</c:v>
                </c:pt>
                <c:pt idx="117">
                  <c:v>28.214429665457477</c:v>
                </c:pt>
                <c:pt idx="118">
                  <c:v>30.229746070133011</c:v>
                </c:pt>
                <c:pt idx="119">
                  <c:v>24.855568990998254</c:v>
                </c:pt>
                <c:pt idx="120">
                  <c:v>22.84025258632272</c:v>
                </c:pt>
                <c:pt idx="121">
                  <c:v>19.481391911863497</c:v>
                </c:pt>
                <c:pt idx="122">
                  <c:v>21.496708316539031</c:v>
                </c:pt>
                <c:pt idx="123">
                  <c:v>21.496708316539031</c:v>
                </c:pt>
                <c:pt idx="124">
                  <c:v>20.824936181647185</c:v>
                </c:pt>
                <c:pt idx="125">
                  <c:v>20.153164046755339</c:v>
                </c:pt>
                <c:pt idx="126">
                  <c:v>20.824936181647185</c:v>
                </c:pt>
                <c:pt idx="127">
                  <c:v>22.84025258632272</c:v>
                </c:pt>
                <c:pt idx="128">
                  <c:v>26.199113260781942</c:v>
                </c:pt>
                <c:pt idx="129">
                  <c:v>25.527341125890096</c:v>
                </c:pt>
                <c:pt idx="130">
                  <c:v>26.199113260781942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F6B-902E-9570AA6C5FBE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d_cases_by_hb!$BE$151:$BE$290</c:f>
              <c:numCache>
                <c:formatCode>_(* #,##0.00_);_(* \(#,##0.00\);_(* "-"??_);_(@_)</c:formatCode>
                <c:ptCount val="140"/>
                <c:pt idx="0">
                  <c:v>1.6062106813010306</c:v>
                </c:pt>
                <c:pt idx="1">
                  <c:v>1.8739124615178691</c:v>
                </c:pt>
                <c:pt idx="2">
                  <c:v>1.8739124615178691</c:v>
                </c:pt>
                <c:pt idx="3">
                  <c:v>1.6062106813010306</c:v>
                </c:pt>
                <c:pt idx="4">
                  <c:v>1.8739124615178691</c:v>
                </c:pt>
                <c:pt idx="5">
                  <c:v>1.3385089010841922</c:v>
                </c:pt>
                <c:pt idx="6">
                  <c:v>1.6062106813010306</c:v>
                </c:pt>
                <c:pt idx="7">
                  <c:v>1.8739124615178691</c:v>
                </c:pt>
                <c:pt idx="8">
                  <c:v>1.6062106813010306</c:v>
                </c:pt>
                <c:pt idx="9">
                  <c:v>1.8739124615178691</c:v>
                </c:pt>
                <c:pt idx="10">
                  <c:v>2.6770178021683844</c:v>
                </c:pt>
                <c:pt idx="11">
                  <c:v>2.4093160219515459</c:v>
                </c:pt>
                <c:pt idx="12">
                  <c:v>2.9447195823852228</c:v>
                </c:pt>
                <c:pt idx="13">
                  <c:v>3.2124213626020612</c:v>
                </c:pt>
                <c:pt idx="14">
                  <c:v>2.9447195823852228</c:v>
                </c:pt>
                <c:pt idx="15">
                  <c:v>2.9447195823852228</c:v>
                </c:pt>
                <c:pt idx="16">
                  <c:v>3.2124213626020612</c:v>
                </c:pt>
                <c:pt idx="17">
                  <c:v>2.6770178021683844</c:v>
                </c:pt>
                <c:pt idx="18">
                  <c:v>3.2124213626020612</c:v>
                </c:pt>
                <c:pt idx="19">
                  <c:v>2.6770178021683844</c:v>
                </c:pt>
                <c:pt idx="20">
                  <c:v>1.6062106813010306</c:v>
                </c:pt>
                <c:pt idx="21">
                  <c:v>2.1416142417347075</c:v>
                </c:pt>
                <c:pt idx="22">
                  <c:v>3.4801231428188997</c:v>
                </c:pt>
                <c:pt idx="23">
                  <c:v>3.2124213626020612</c:v>
                </c:pt>
                <c:pt idx="24">
                  <c:v>2.9447195823852228</c:v>
                </c:pt>
                <c:pt idx="25">
                  <c:v>2.6770178021683844</c:v>
                </c:pt>
                <c:pt idx="26">
                  <c:v>2.9447195823852228</c:v>
                </c:pt>
                <c:pt idx="27">
                  <c:v>3.2124213626020612</c:v>
                </c:pt>
                <c:pt idx="28">
                  <c:v>3.4801231428188997</c:v>
                </c:pt>
                <c:pt idx="29">
                  <c:v>3.2124213626020612</c:v>
                </c:pt>
                <c:pt idx="30">
                  <c:v>4.0155267032525765</c:v>
                </c:pt>
                <c:pt idx="31">
                  <c:v>5.0863338241199303</c:v>
                </c:pt>
                <c:pt idx="32">
                  <c:v>5.6217373845536072</c:v>
                </c:pt>
                <c:pt idx="33">
                  <c:v>5.3540356043367687</c:v>
                </c:pt>
                <c:pt idx="34">
                  <c:v>6.4248427252041225</c:v>
                </c:pt>
                <c:pt idx="35">
                  <c:v>5.6217373845536072</c:v>
                </c:pt>
                <c:pt idx="36">
                  <c:v>6.6925445054209609</c:v>
                </c:pt>
                <c:pt idx="37">
                  <c:v>6.157140944987284</c:v>
                </c:pt>
                <c:pt idx="38">
                  <c:v>5.6217373845536072</c:v>
                </c:pt>
                <c:pt idx="39">
                  <c:v>6.6925445054209609</c:v>
                </c:pt>
                <c:pt idx="40">
                  <c:v>8.0310534065051531</c:v>
                </c:pt>
                <c:pt idx="41">
                  <c:v>7.2279480658546378</c:v>
                </c:pt>
                <c:pt idx="42">
                  <c:v>8.56645696693883</c:v>
                </c:pt>
                <c:pt idx="43">
                  <c:v>7.4956498460714762</c:v>
                </c:pt>
                <c:pt idx="44">
                  <c:v>7.4956498460714762</c:v>
                </c:pt>
                <c:pt idx="45">
                  <c:v>8.2987551867219924</c:v>
                </c:pt>
                <c:pt idx="46">
                  <c:v>7.2279480658546378</c:v>
                </c:pt>
                <c:pt idx="47">
                  <c:v>8.8341587471556693</c:v>
                </c:pt>
                <c:pt idx="48">
                  <c:v>9.904965868023023</c:v>
                </c:pt>
                <c:pt idx="49">
                  <c:v>14.188194351492438</c:v>
                </c:pt>
                <c:pt idx="50">
                  <c:v>19.274528175612367</c:v>
                </c:pt>
                <c:pt idx="51">
                  <c:v>22.486949538214429</c:v>
                </c:pt>
                <c:pt idx="52">
                  <c:v>24.896265560165975</c:v>
                </c:pt>
                <c:pt idx="53">
                  <c:v>30.250301164502744</c:v>
                </c:pt>
                <c:pt idx="54">
                  <c:v>31.856511845803773</c:v>
                </c:pt>
                <c:pt idx="55">
                  <c:v>34.801231428188999</c:v>
                </c:pt>
                <c:pt idx="56">
                  <c:v>41.49377593360996</c:v>
                </c:pt>
                <c:pt idx="57">
                  <c:v>36.675143889706867</c:v>
                </c:pt>
                <c:pt idx="58">
                  <c:v>36.139740329273188</c:v>
                </c:pt>
                <c:pt idx="59">
                  <c:v>42.029179494043632</c:v>
                </c:pt>
                <c:pt idx="60">
                  <c:v>44.438495515995179</c:v>
                </c:pt>
                <c:pt idx="61">
                  <c:v>47.115513318163565</c:v>
                </c:pt>
                <c:pt idx="62">
                  <c:v>48.454022219247761</c:v>
                </c:pt>
                <c:pt idx="63">
                  <c:v>42.296881274260471</c:v>
                </c:pt>
                <c:pt idx="64">
                  <c:v>47.918618658814083</c:v>
                </c:pt>
                <c:pt idx="65">
                  <c:v>50.595636460982469</c:v>
                </c:pt>
                <c:pt idx="66">
                  <c:v>46.580109757729886</c:v>
                </c:pt>
                <c:pt idx="67">
                  <c:v>49.257127559898272</c:v>
                </c:pt>
                <c:pt idx="68">
                  <c:v>47.918618658814083</c:v>
                </c:pt>
                <c:pt idx="69">
                  <c:v>48.989425779681433</c:v>
                </c:pt>
                <c:pt idx="70">
                  <c:v>53.004952482934009</c:v>
                </c:pt>
                <c:pt idx="71">
                  <c:v>54.611163164235045</c:v>
                </c:pt>
                <c:pt idx="72">
                  <c:v>53.808057823584527</c:v>
                </c:pt>
                <c:pt idx="73">
                  <c:v>59.429795208138131</c:v>
                </c:pt>
                <c:pt idx="74">
                  <c:v>61.036005889439167</c:v>
                </c:pt>
                <c:pt idx="75">
                  <c:v>63.713023691607546</c:v>
                </c:pt>
                <c:pt idx="76">
                  <c:v>63.713023691607546</c:v>
                </c:pt>
                <c:pt idx="77">
                  <c:v>60.768304109222328</c:v>
                </c:pt>
                <c:pt idx="78">
                  <c:v>53.004952482934009</c:v>
                </c:pt>
                <c:pt idx="79">
                  <c:v>54.611163164235045</c:v>
                </c:pt>
                <c:pt idx="80">
                  <c:v>55.681970285102395</c:v>
                </c:pt>
                <c:pt idx="81">
                  <c:v>52.469548922500337</c:v>
                </c:pt>
                <c:pt idx="82">
                  <c:v>61.571409449872839</c:v>
                </c:pt>
                <c:pt idx="83">
                  <c:v>67.193146834426443</c:v>
                </c:pt>
                <c:pt idx="84">
                  <c:v>75.491902021148434</c:v>
                </c:pt>
                <c:pt idx="85">
                  <c:v>92.089412394592429</c:v>
                </c:pt>
                <c:pt idx="86">
                  <c:v>96.372640878061844</c:v>
                </c:pt>
                <c:pt idx="87">
                  <c:v>94.23102663632713</c:v>
                </c:pt>
                <c:pt idx="88">
                  <c:v>94.23102663632713</c:v>
                </c:pt>
                <c:pt idx="89">
                  <c:v>91.018605273725072</c:v>
                </c:pt>
                <c:pt idx="90">
                  <c:v>88.609289251773518</c:v>
                </c:pt>
                <c:pt idx="91">
                  <c:v>86.467675010038818</c:v>
                </c:pt>
                <c:pt idx="92">
                  <c:v>78.972025163967345</c:v>
                </c:pt>
                <c:pt idx="93">
                  <c:v>78.168919823316827</c:v>
                </c:pt>
                <c:pt idx="94">
                  <c:v>79.239726944184184</c:v>
                </c:pt>
                <c:pt idx="95">
                  <c:v>91.82171061437559</c:v>
                </c:pt>
                <c:pt idx="96">
                  <c:v>95.837237317628166</c:v>
                </c:pt>
                <c:pt idx="97">
                  <c:v>97.978851559362866</c:v>
                </c:pt>
                <c:pt idx="98">
                  <c:v>104.67139606478383</c:v>
                </c:pt>
                <c:pt idx="99">
                  <c:v>111.09623878998795</c:v>
                </c:pt>
                <c:pt idx="100">
                  <c:v>114.30866015259001</c:v>
                </c:pt>
                <c:pt idx="101">
                  <c:v>111.89934413063847</c:v>
                </c:pt>
                <c:pt idx="102">
                  <c:v>108.15151920760273</c:v>
                </c:pt>
                <c:pt idx="103">
                  <c:v>110.02543166912059</c:v>
                </c:pt>
                <c:pt idx="104">
                  <c:v>137.06331147102128</c:v>
                </c:pt>
                <c:pt idx="105">
                  <c:v>138.93722393253915</c:v>
                </c:pt>
                <c:pt idx="106">
                  <c:v>140.81113639405703</c:v>
                </c:pt>
                <c:pt idx="107">
                  <c:v>138.66952215232232</c:v>
                </c:pt>
                <c:pt idx="108">
                  <c:v>146.43287377861063</c:v>
                </c:pt>
                <c:pt idx="109">
                  <c:v>150.44840048186322</c:v>
                </c:pt>
                <c:pt idx="110">
                  <c:v>147.50368089947798</c:v>
                </c:pt>
                <c:pt idx="111">
                  <c:v>123.9459242403962</c:v>
                </c:pt>
                <c:pt idx="112">
                  <c:v>115.91487083389104</c:v>
                </c:pt>
                <c:pt idx="113">
                  <c:v>109.49002810868693</c:v>
                </c:pt>
                <c:pt idx="114">
                  <c:v>114.30866015259001</c:v>
                </c:pt>
                <c:pt idx="115">
                  <c:v>110.56083522955427</c:v>
                </c:pt>
                <c:pt idx="116">
                  <c:v>98.781956900013384</c:v>
                </c:pt>
                <c:pt idx="117">
                  <c:v>101.99437826261544</c:v>
                </c:pt>
                <c:pt idx="118">
                  <c:v>101.99437826261544</c:v>
                </c:pt>
                <c:pt idx="119">
                  <c:v>103.86829072413332</c:v>
                </c:pt>
                <c:pt idx="120">
                  <c:v>104.67139606478383</c:v>
                </c:pt>
                <c:pt idx="121">
                  <c:v>96.104939097845005</c:v>
                </c:pt>
                <c:pt idx="122">
                  <c:v>99.317360460447063</c:v>
                </c:pt>
                <c:pt idx="123">
                  <c:v>107.08071208673537</c:v>
                </c:pt>
                <c:pt idx="124">
                  <c:v>102.52978182304912</c:v>
                </c:pt>
                <c:pt idx="125">
                  <c:v>103.33288716369964</c:v>
                </c:pt>
                <c:pt idx="126">
                  <c:v>101.45897470218176</c:v>
                </c:pt>
                <c:pt idx="127">
                  <c:v>104.93909784500067</c:v>
                </c:pt>
                <c:pt idx="128">
                  <c:v>111.36394057020479</c:v>
                </c:pt>
                <c:pt idx="129">
                  <c:v>107.34841386695221</c:v>
                </c:pt>
                <c:pt idx="130">
                  <c:v>105.74220318565118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C-4F6B-902E-9570AA6C5FBE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d_cases_by_hb!$BF$151:$BF$290</c:f>
              <c:numCache>
                <c:formatCode>_(* #,##0.00_);_(* \(#,##0.00\);_(* "-"??_);_(@_)</c:formatCode>
                <c:ptCount val="140"/>
                <c:pt idx="0">
                  <c:v>1.9566918862509783</c:v>
                </c:pt>
                <c:pt idx="1">
                  <c:v>1.9566918862509783</c:v>
                </c:pt>
                <c:pt idx="2">
                  <c:v>1.9566918862509783</c:v>
                </c:pt>
                <c:pt idx="3">
                  <c:v>1.9566918862509783</c:v>
                </c:pt>
                <c:pt idx="4">
                  <c:v>1.9566918862509783</c:v>
                </c:pt>
                <c:pt idx="5">
                  <c:v>0.97834594312548917</c:v>
                </c:pt>
                <c:pt idx="6">
                  <c:v>1.3044612575006522</c:v>
                </c:pt>
                <c:pt idx="7">
                  <c:v>1.6305765718758154</c:v>
                </c:pt>
                <c:pt idx="8">
                  <c:v>3.2611531437516308</c:v>
                </c:pt>
                <c:pt idx="9">
                  <c:v>1.9566918862509783</c:v>
                </c:pt>
                <c:pt idx="10">
                  <c:v>2.2828072006261415</c:v>
                </c:pt>
                <c:pt idx="11">
                  <c:v>2.6089225150013045</c:v>
                </c:pt>
                <c:pt idx="12">
                  <c:v>2.6089225150013045</c:v>
                </c:pt>
                <c:pt idx="13">
                  <c:v>2.2828072006261415</c:v>
                </c:pt>
                <c:pt idx="14">
                  <c:v>1.9566918862509783</c:v>
                </c:pt>
                <c:pt idx="15">
                  <c:v>0.32611531437516306</c:v>
                </c:pt>
                <c:pt idx="16">
                  <c:v>1.6305765718758154</c:v>
                </c:pt>
                <c:pt idx="17">
                  <c:v>1.6305765718758154</c:v>
                </c:pt>
                <c:pt idx="18">
                  <c:v>1.3044612575006522</c:v>
                </c:pt>
                <c:pt idx="19">
                  <c:v>1.6305765718758154</c:v>
                </c:pt>
                <c:pt idx="20">
                  <c:v>1.6305765718758154</c:v>
                </c:pt>
                <c:pt idx="21">
                  <c:v>1.6305765718758154</c:v>
                </c:pt>
                <c:pt idx="22">
                  <c:v>1.9566918862509783</c:v>
                </c:pt>
                <c:pt idx="23">
                  <c:v>2.9350378293764674</c:v>
                </c:pt>
                <c:pt idx="24">
                  <c:v>2.9350378293764674</c:v>
                </c:pt>
                <c:pt idx="25">
                  <c:v>2.6089225150013045</c:v>
                </c:pt>
                <c:pt idx="26">
                  <c:v>2.6089225150013045</c:v>
                </c:pt>
                <c:pt idx="27">
                  <c:v>3.5872684581267937</c:v>
                </c:pt>
                <c:pt idx="28">
                  <c:v>4.2394990868771201</c:v>
                </c:pt>
                <c:pt idx="29">
                  <c:v>6.1961909731280977</c:v>
                </c:pt>
                <c:pt idx="30">
                  <c:v>8.1528828593790763</c:v>
                </c:pt>
                <c:pt idx="31">
                  <c:v>10.109574745630054</c:v>
                </c:pt>
                <c:pt idx="32">
                  <c:v>12.392381946256195</c:v>
                </c:pt>
                <c:pt idx="33">
                  <c:v>12.066266631881033</c:v>
                </c:pt>
                <c:pt idx="34">
                  <c:v>13.370727889381685</c:v>
                </c:pt>
                <c:pt idx="35">
                  <c:v>16.95799634750848</c:v>
                </c:pt>
                <c:pt idx="36">
                  <c:v>19.240803548134622</c:v>
                </c:pt>
                <c:pt idx="37">
                  <c:v>17.284111661883642</c:v>
                </c:pt>
                <c:pt idx="38">
                  <c:v>17.610226976258804</c:v>
                </c:pt>
                <c:pt idx="39">
                  <c:v>18.588572919384294</c:v>
                </c:pt>
                <c:pt idx="40">
                  <c:v>19.240803548134622</c:v>
                </c:pt>
                <c:pt idx="41">
                  <c:v>19.240803548134622</c:v>
                </c:pt>
                <c:pt idx="42">
                  <c:v>15.001304461257501</c:v>
                </c:pt>
                <c:pt idx="43">
                  <c:v>11.74015131750587</c:v>
                </c:pt>
                <c:pt idx="44">
                  <c:v>11.414036003130708</c:v>
                </c:pt>
                <c:pt idx="45">
                  <c:v>11.74015131750587</c:v>
                </c:pt>
                <c:pt idx="46">
                  <c:v>13.370727889381685</c:v>
                </c:pt>
                <c:pt idx="47">
                  <c:v>15.327419775632663</c:v>
                </c:pt>
                <c:pt idx="48">
                  <c:v>16.305765718758153</c:v>
                </c:pt>
                <c:pt idx="49">
                  <c:v>18.588572919384294</c:v>
                </c:pt>
                <c:pt idx="50">
                  <c:v>21.197495434385598</c:v>
                </c:pt>
                <c:pt idx="51">
                  <c:v>25.763109835637881</c:v>
                </c:pt>
                <c:pt idx="52">
                  <c:v>27.71980172188886</c:v>
                </c:pt>
                <c:pt idx="53">
                  <c:v>26.74145577876337</c:v>
                </c:pt>
                <c:pt idx="54">
                  <c:v>29.024262979389512</c:v>
                </c:pt>
                <c:pt idx="55">
                  <c:v>29.350378293764674</c:v>
                </c:pt>
                <c:pt idx="56">
                  <c:v>31.959300808765981</c:v>
                </c:pt>
                <c:pt idx="57">
                  <c:v>30.002608922515002</c:v>
                </c:pt>
                <c:pt idx="58">
                  <c:v>28.372032350639184</c:v>
                </c:pt>
                <c:pt idx="59">
                  <c:v>31.307070180015653</c:v>
                </c:pt>
                <c:pt idx="60">
                  <c:v>36.524915210018264</c:v>
                </c:pt>
                <c:pt idx="61">
                  <c:v>37.503261153143754</c:v>
                </c:pt>
                <c:pt idx="62">
                  <c:v>42.068875554396037</c:v>
                </c:pt>
                <c:pt idx="63">
                  <c:v>47.938951213148968</c:v>
                </c:pt>
                <c:pt idx="64">
                  <c:v>54.787372815027396</c:v>
                </c:pt>
                <c:pt idx="65">
                  <c:v>62.940255674406473</c:v>
                </c:pt>
                <c:pt idx="66">
                  <c:v>68.810331333159411</c:v>
                </c:pt>
                <c:pt idx="67">
                  <c:v>71.419253848160707</c:v>
                </c:pt>
                <c:pt idx="68">
                  <c:v>76.310983563788156</c:v>
                </c:pt>
                <c:pt idx="69">
                  <c:v>85.442212366292722</c:v>
                </c:pt>
                <c:pt idx="70">
                  <c:v>84.137751108792074</c:v>
                </c:pt>
                <c:pt idx="71">
                  <c:v>90.007826767544998</c:v>
                </c:pt>
                <c:pt idx="72">
                  <c:v>89.029480824419508</c:v>
                </c:pt>
                <c:pt idx="73">
                  <c:v>93.595095225671798</c:v>
                </c:pt>
                <c:pt idx="74">
                  <c:v>100.76963214192538</c:v>
                </c:pt>
                <c:pt idx="75">
                  <c:v>106.96582311505348</c:v>
                </c:pt>
                <c:pt idx="76">
                  <c:v>99.465170884424737</c:v>
                </c:pt>
                <c:pt idx="77">
                  <c:v>102.72632402817636</c:v>
                </c:pt>
                <c:pt idx="78">
                  <c:v>90.986172710670488</c:v>
                </c:pt>
                <c:pt idx="79">
                  <c:v>88.051134881294033</c:v>
                </c:pt>
                <c:pt idx="80">
                  <c:v>84.463866423167232</c:v>
                </c:pt>
                <c:pt idx="81">
                  <c:v>88.70336551004435</c:v>
                </c:pt>
                <c:pt idx="82">
                  <c:v>95.551787111922778</c:v>
                </c:pt>
                <c:pt idx="83">
                  <c:v>97.834594312548916</c:v>
                </c:pt>
                <c:pt idx="84">
                  <c:v>102.72632402817636</c:v>
                </c:pt>
                <c:pt idx="85">
                  <c:v>114.7925906600574</c:v>
                </c:pt>
                <c:pt idx="86">
                  <c:v>121.31489694756065</c:v>
                </c:pt>
                <c:pt idx="87">
                  <c:v>126.53274197756326</c:v>
                </c:pt>
                <c:pt idx="88">
                  <c:v>116.42316723193321</c:v>
                </c:pt>
                <c:pt idx="89">
                  <c:v>106.96582311505348</c:v>
                </c:pt>
                <c:pt idx="90">
                  <c:v>108.92251500130446</c:v>
                </c:pt>
                <c:pt idx="91">
                  <c:v>103.05243934255152</c:v>
                </c:pt>
                <c:pt idx="92">
                  <c:v>106.31359248630315</c:v>
                </c:pt>
                <c:pt idx="93">
                  <c:v>102.72632402817636</c:v>
                </c:pt>
                <c:pt idx="94">
                  <c:v>90.007826767544998</c:v>
                </c:pt>
                <c:pt idx="95">
                  <c:v>88.051134881294033</c:v>
                </c:pt>
                <c:pt idx="96">
                  <c:v>97.834594312548916</c:v>
                </c:pt>
                <c:pt idx="97">
                  <c:v>93.26897991129664</c:v>
                </c:pt>
                <c:pt idx="98">
                  <c:v>102.72632402817636</c:v>
                </c:pt>
                <c:pt idx="99">
                  <c:v>98.486824941299247</c:v>
                </c:pt>
                <c:pt idx="100">
                  <c:v>94.24732585442213</c:v>
                </c:pt>
                <c:pt idx="101">
                  <c:v>99.791286198799895</c:v>
                </c:pt>
                <c:pt idx="102">
                  <c:v>106.96582311505348</c:v>
                </c:pt>
                <c:pt idx="103">
                  <c:v>92.616749282546309</c:v>
                </c:pt>
                <c:pt idx="104">
                  <c:v>109.24863031567962</c:v>
                </c:pt>
                <c:pt idx="105">
                  <c:v>106.96582311505348</c:v>
                </c:pt>
                <c:pt idx="106">
                  <c:v>115.77093660318289</c:v>
                </c:pt>
                <c:pt idx="107">
                  <c:v>129.7938951213149</c:v>
                </c:pt>
                <c:pt idx="108">
                  <c:v>143.16462301069657</c:v>
                </c:pt>
                <c:pt idx="109">
                  <c:v>145.12131489694755</c:v>
                </c:pt>
                <c:pt idx="110">
                  <c:v>148.38246804069919</c:v>
                </c:pt>
                <c:pt idx="111">
                  <c:v>140.55570049569528</c:v>
                </c:pt>
                <c:pt idx="112">
                  <c:v>135.66397078006784</c:v>
                </c:pt>
                <c:pt idx="113">
                  <c:v>121.31489694756065</c:v>
                </c:pt>
                <c:pt idx="114">
                  <c:v>111.85755283068093</c:v>
                </c:pt>
                <c:pt idx="115">
                  <c:v>100.11740151317505</c:v>
                </c:pt>
                <c:pt idx="116">
                  <c:v>87.72501956691886</c:v>
                </c:pt>
                <c:pt idx="117">
                  <c:v>96.204017740673109</c:v>
                </c:pt>
                <c:pt idx="118">
                  <c:v>91.964518653795977</c:v>
                </c:pt>
                <c:pt idx="119">
                  <c:v>92.29063396817115</c:v>
                </c:pt>
                <c:pt idx="120">
                  <c:v>96.856248369423426</c:v>
                </c:pt>
                <c:pt idx="121">
                  <c:v>88.377250195669191</c:v>
                </c:pt>
                <c:pt idx="122">
                  <c:v>92.942864596921467</c:v>
                </c:pt>
                <c:pt idx="123">
                  <c:v>100.76963214192538</c:v>
                </c:pt>
                <c:pt idx="124">
                  <c:v>94.573441168797288</c:v>
                </c:pt>
                <c:pt idx="125">
                  <c:v>95.877902426297936</c:v>
                </c:pt>
                <c:pt idx="126">
                  <c:v>97.182363683798584</c:v>
                </c:pt>
                <c:pt idx="127">
                  <c:v>91.964518653795977</c:v>
                </c:pt>
                <c:pt idx="128">
                  <c:v>106.31359248630315</c:v>
                </c:pt>
                <c:pt idx="129">
                  <c:v>101.09574745630054</c:v>
                </c:pt>
                <c:pt idx="130">
                  <c:v>102.07409339942603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C-4F6B-902E-9570AA6C5FBE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d_cases_by_hb!$BG$151:$BG$290</c:f>
              <c:numCache>
                <c:formatCode>_(* #,##0.00_);_(* \(#,##0.00\);_(* "-"??_);_(@_)</c:formatCode>
                <c:ptCount val="140"/>
                <c:pt idx="0">
                  <c:v>2.0488304592794946</c:v>
                </c:pt>
                <c:pt idx="1">
                  <c:v>4.2683967901656139</c:v>
                </c:pt>
                <c:pt idx="2">
                  <c:v>6.1464913778384842</c:v>
                </c:pt>
                <c:pt idx="3">
                  <c:v>8.7075294519378517</c:v>
                </c:pt>
                <c:pt idx="4">
                  <c:v>14.683284958169711</c:v>
                </c:pt>
                <c:pt idx="5">
                  <c:v>20.829776336008194</c:v>
                </c:pt>
                <c:pt idx="6">
                  <c:v>24.927437254567185</c:v>
                </c:pt>
                <c:pt idx="7">
                  <c:v>30.561721017585796</c:v>
                </c:pt>
                <c:pt idx="8">
                  <c:v>33.122759091685161</c:v>
                </c:pt>
                <c:pt idx="9">
                  <c:v>34.317910192931535</c:v>
                </c:pt>
                <c:pt idx="10">
                  <c:v>36.366740652211028</c:v>
                </c:pt>
                <c:pt idx="11">
                  <c:v>34.317910192931535</c:v>
                </c:pt>
                <c:pt idx="12">
                  <c:v>32.269079733652042</c:v>
                </c:pt>
                <c:pt idx="13">
                  <c:v>32.439815605258666</c:v>
                </c:pt>
                <c:pt idx="14">
                  <c:v>30.049513402765921</c:v>
                </c:pt>
                <c:pt idx="15">
                  <c:v>27.659211200273177</c:v>
                </c:pt>
                <c:pt idx="16">
                  <c:v>26.805531842240054</c:v>
                </c:pt>
                <c:pt idx="17">
                  <c:v>23.390814410107563</c:v>
                </c:pt>
                <c:pt idx="18">
                  <c:v>21.854191565647941</c:v>
                </c:pt>
                <c:pt idx="19">
                  <c:v>19.4638893631552</c:v>
                </c:pt>
                <c:pt idx="20">
                  <c:v>16.390643674235957</c:v>
                </c:pt>
                <c:pt idx="21">
                  <c:v>13.488133856923339</c:v>
                </c:pt>
                <c:pt idx="22">
                  <c:v>11.610039269250469</c:v>
                </c:pt>
                <c:pt idx="23">
                  <c:v>10.244152296397473</c:v>
                </c:pt>
                <c:pt idx="24">
                  <c:v>10.073416424790848</c:v>
                </c:pt>
                <c:pt idx="25">
                  <c:v>8.3660577087246022</c:v>
                </c:pt>
                <c:pt idx="26">
                  <c:v>7.8538500939047298</c:v>
                </c:pt>
                <c:pt idx="27">
                  <c:v>6.4879631210517328</c:v>
                </c:pt>
                <c:pt idx="28">
                  <c:v>6.1464913778384842</c:v>
                </c:pt>
                <c:pt idx="29">
                  <c:v>6.6586989926583575</c:v>
                </c:pt>
                <c:pt idx="30">
                  <c:v>6.4879631210517328</c:v>
                </c:pt>
                <c:pt idx="31">
                  <c:v>5.8050196346252347</c:v>
                </c:pt>
                <c:pt idx="32">
                  <c:v>5.4635478914119853</c:v>
                </c:pt>
                <c:pt idx="33">
                  <c:v>4.951340276592112</c:v>
                </c:pt>
                <c:pt idx="34">
                  <c:v>5.63428376301861</c:v>
                </c:pt>
                <c:pt idx="35">
                  <c:v>4.951340276592112</c:v>
                </c:pt>
                <c:pt idx="36">
                  <c:v>6.3172272494451081</c:v>
                </c:pt>
                <c:pt idx="37">
                  <c:v>7.000170735871607</c:v>
                </c:pt>
                <c:pt idx="38">
                  <c:v>7.5123783506914803</c:v>
                </c:pt>
                <c:pt idx="39">
                  <c:v>8.3660577087246022</c:v>
                </c:pt>
                <c:pt idx="40">
                  <c:v>8.1953218371179783</c:v>
                </c:pt>
                <c:pt idx="41">
                  <c:v>7.5123783506914803</c:v>
                </c:pt>
                <c:pt idx="42">
                  <c:v>8.0245859655113545</c:v>
                </c:pt>
                <c:pt idx="43">
                  <c:v>7.000170735871607</c:v>
                </c:pt>
                <c:pt idx="44">
                  <c:v>6.6586989926583575</c:v>
                </c:pt>
                <c:pt idx="45">
                  <c:v>7.3416424790848556</c:v>
                </c:pt>
                <c:pt idx="46">
                  <c:v>8.7075294519378517</c:v>
                </c:pt>
                <c:pt idx="47">
                  <c:v>10.073416424790848</c:v>
                </c:pt>
                <c:pt idx="48">
                  <c:v>11.439303397643846</c:v>
                </c:pt>
                <c:pt idx="49">
                  <c:v>12.805190370496842</c:v>
                </c:pt>
                <c:pt idx="50">
                  <c:v>14.854020829776337</c:v>
                </c:pt>
                <c:pt idx="51">
                  <c:v>16.561379545842581</c:v>
                </c:pt>
                <c:pt idx="52">
                  <c:v>16.219907802629333</c:v>
                </c:pt>
                <c:pt idx="53">
                  <c:v>16.732115417449204</c:v>
                </c:pt>
                <c:pt idx="54">
                  <c:v>17.756530647088955</c:v>
                </c:pt>
                <c:pt idx="55">
                  <c:v>18.098002390302202</c:v>
                </c:pt>
                <c:pt idx="56">
                  <c:v>20.146832849581696</c:v>
                </c:pt>
                <c:pt idx="57">
                  <c:v>18.780945876728701</c:v>
                </c:pt>
                <c:pt idx="58">
                  <c:v>18.268738261908826</c:v>
                </c:pt>
                <c:pt idx="59">
                  <c:v>26.293324227420182</c:v>
                </c:pt>
                <c:pt idx="60">
                  <c:v>29.537305787946046</c:v>
                </c:pt>
                <c:pt idx="61">
                  <c:v>30.561721017585796</c:v>
                </c:pt>
                <c:pt idx="62">
                  <c:v>32.61055147686529</c:v>
                </c:pt>
                <c:pt idx="63">
                  <c:v>31.586136247225543</c:v>
                </c:pt>
                <c:pt idx="64">
                  <c:v>33.976438449718287</c:v>
                </c:pt>
                <c:pt idx="65">
                  <c:v>35.854533037391157</c:v>
                </c:pt>
                <c:pt idx="66">
                  <c:v>30.049513402765921</c:v>
                </c:pt>
                <c:pt idx="67">
                  <c:v>29.366569916339422</c:v>
                </c:pt>
                <c:pt idx="68">
                  <c:v>31.927607990438791</c:v>
                </c:pt>
                <c:pt idx="69">
                  <c:v>39.439986341130272</c:v>
                </c:pt>
                <c:pt idx="70">
                  <c:v>45.07427010414888</c:v>
                </c:pt>
                <c:pt idx="71">
                  <c:v>47.293836435035004</c:v>
                </c:pt>
                <c:pt idx="72">
                  <c:v>49.171931022707874</c:v>
                </c:pt>
                <c:pt idx="73">
                  <c:v>55.14768652893973</c:v>
                </c:pt>
                <c:pt idx="74">
                  <c:v>56.513573501792727</c:v>
                </c:pt>
                <c:pt idx="75">
                  <c:v>56.342837630186104</c:v>
                </c:pt>
                <c:pt idx="76">
                  <c:v>50.537817995560864</c:v>
                </c:pt>
                <c:pt idx="77">
                  <c:v>48.147515793068123</c:v>
                </c:pt>
                <c:pt idx="78">
                  <c:v>42.854703773262763</c:v>
                </c:pt>
                <c:pt idx="79">
                  <c:v>41.488816800409765</c:v>
                </c:pt>
                <c:pt idx="80">
                  <c:v>41.318080928803141</c:v>
                </c:pt>
                <c:pt idx="81">
                  <c:v>40.80587331398327</c:v>
                </c:pt>
                <c:pt idx="82">
                  <c:v>39.439986341130272</c:v>
                </c:pt>
                <c:pt idx="83">
                  <c:v>36.537476523817652</c:v>
                </c:pt>
                <c:pt idx="84">
                  <c:v>34.830117807751407</c:v>
                </c:pt>
                <c:pt idx="85">
                  <c:v>42.854703773262763</c:v>
                </c:pt>
                <c:pt idx="86">
                  <c:v>43.708383131295882</c:v>
                </c:pt>
                <c:pt idx="87">
                  <c:v>38.244835239883898</c:v>
                </c:pt>
                <c:pt idx="88">
                  <c:v>36.366740652211028</c:v>
                </c:pt>
                <c:pt idx="89">
                  <c:v>35.513061294177909</c:v>
                </c:pt>
                <c:pt idx="90">
                  <c:v>37.732627625064026</c:v>
                </c:pt>
                <c:pt idx="91">
                  <c:v>40.122929827556767</c:v>
                </c:pt>
                <c:pt idx="92">
                  <c:v>35.854533037391157</c:v>
                </c:pt>
                <c:pt idx="93">
                  <c:v>33.293494963291785</c:v>
                </c:pt>
                <c:pt idx="94">
                  <c:v>34.659381936144783</c:v>
                </c:pt>
                <c:pt idx="95">
                  <c:v>37.049684138637531</c:v>
                </c:pt>
                <c:pt idx="96">
                  <c:v>37.220420010244155</c:v>
                </c:pt>
                <c:pt idx="97">
                  <c:v>36.196004780604405</c:v>
                </c:pt>
                <c:pt idx="98">
                  <c:v>34.317910192931535</c:v>
                </c:pt>
                <c:pt idx="99">
                  <c:v>36.366740652211028</c:v>
                </c:pt>
                <c:pt idx="100">
                  <c:v>37.90336349667065</c:v>
                </c:pt>
                <c:pt idx="101">
                  <c:v>36.196004780604405</c:v>
                </c:pt>
                <c:pt idx="102">
                  <c:v>37.732627625064026</c:v>
                </c:pt>
                <c:pt idx="103">
                  <c:v>42.342496158442891</c:v>
                </c:pt>
                <c:pt idx="104">
                  <c:v>46.781628820215126</c:v>
                </c:pt>
                <c:pt idx="105">
                  <c:v>54.29400717090661</c:v>
                </c:pt>
                <c:pt idx="106">
                  <c:v>56.001365886972856</c:v>
                </c:pt>
                <c:pt idx="107">
                  <c:v>57.196516988219223</c:v>
                </c:pt>
                <c:pt idx="108">
                  <c:v>61.46491377838484</c:v>
                </c:pt>
                <c:pt idx="109">
                  <c:v>60.781970291958338</c:v>
                </c:pt>
                <c:pt idx="110">
                  <c:v>62.147857264811336</c:v>
                </c:pt>
                <c:pt idx="111">
                  <c:v>63.001536622844462</c:v>
                </c:pt>
                <c:pt idx="112">
                  <c:v>56.342837630186104</c:v>
                </c:pt>
                <c:pt idx="113">
                  <c:v>55.659894143759601</c:v>
                </c:pt>
                <c:pt idx="114">
                  <c:v>57.367252859825847</c:v>
                </c:pt>
                <c:pt idx="115">
                  <c:v>58.050196346252349</c:v>
                </c:pt>
                <c:pt idx="116">
                  <c:v>70.855386716749194</c:v>
                </c:pt>
                <c:pt idx="117">
                  <c:v>72.904217176028681</c:v>
                </c:pt>
                <c:pt idx="118">
                  <c:v>75.977462864947924</c:v>
                </c:pt>
                <c:pt idx="119">
                  <c:v>78.367765067440672</c:v>
                </c:pt>
                <c:pt idx="120">
                  <c:v>78.197029195834048</c:v>
                </c:pt>
                <c:pt idx="121">
                  <c:v>77.172613966194291</c:v>
                </c:pt>
                <c:pt idx="122">
                  <c:v>76.148198736554548</c:v>
                </c:pt>
                <c:pt idx="123">
                  <c:v>66.074782311763698</c:v>
                </c:pt>
                <c:pt idx="124">
                  <c:v>66.416254054976946</c:v>
                </c:pt>
                <c:pt idx="125">
                  <c:v>65.562574696943827</c:v>
                </c:pt>
                <c:pt idx="126">
                  <c:v>68.806556257469694</c:v>
                </c:pt>
                <c:pt idx="127">
                  <c:v>68.977292129076318</c:v>
                </c:pt>
                <c:pt idx="128">
                  <c:v>73.7578965340618</c:v>
                </c:pt>
                <c:pt idx="129">
                  <c:v>73.7578965340618</c:v>
                </c:pt>
                <c:pt idx="130">
                  <c:v>79.562916168687039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C-4F6B-902E-9570AA6C5FBE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d_cases_by_hb!$BI$151:$BI$290</c:f>
              <c:numCache>
                <c:formatCode>_(* #,##0.00_);_(* \(#,##0.00\);_(* "-"??_);_(@_)</c:formatCode>
                <c:ptCount val="140"/>
                <c:pt idx="0">
                  <c:v>0.6216972334473112</c:v>
                </c:pt>
                <c:pt idx="1">
                  <c:v>0.6216972334473112</c:v>
                </c:pt>
                <c:pt idx="2">
                  <c:v>0.6216972334473112</c:v>
                </c:pt>
                <c:pt idx="3">
                  <c:v>0.6216972334473112</c:v>
                </c:pt>
                <c:pt idx="4">
                  <c:v>1.2433944668946224</c:v>
                </c:pt>
                <c:pt idx="5">
                  <c:v>1.2433944668946224</c:v>
                </c:pt>
                <c:pt idx="6">
                  <c:v>0.93254585017096669</c:v>
                </c:pt>
                <c:pt idx="7">
                  <c:v>0.93254585017096669</c:v>
                </c:pt>
                <c:pt idx="8">
                  <c:v>0.93254585017096669</c:v>
                </c:pt>
                <c:pt idx="9">
                  <c:v>0.93254585017096669</c:v>
                </c:pt>
                <c:pt idx="10">
                  <c:v>1.5542430836182779</c:v>
                </c:pt>
                <c:pt idx="11">
                  <c:v>0.93254585017096669</c:v>
                </c:pt>
                <c:pt idx="12">
                  <c:v>0.93254585017096669</c:v>
                </c:pt>
                <c:pt idx="13">
                  <c:v>1.2433944668946224</c:v>
                </c:pt>
                <c:pt idx="14">
                  <c:v>0.93254585017096669</c:v>
                </c:pt>
                <c:pt idx="15">
                  <c:v>0.93254585017096669</c:v>
                </c:pt>
                <c:pt idx="16">
                  <c:v>1.2433944668946224</c:v>
                </c:pt>
                <c:pt idx="17">
                  <c:v>0.93254585017096669</c:v>
                </c:pt>
                <c:pt idx="18">
                  <c:v>1.2433944668946224</c:v>
                </c:pt>
                <c:pt idx="19">
                  <c:v>1.5542430836182779</c:v>
                </c:pt>
                <c:pt idx="20">
                  <c:v>2.1759403170655891</c:v>
                </c:pt>
                <c:pt idx="21">
                  <c:v>3.1084861672365558</c:v>
                </c:pt>
                <c:pt idx="22">
                  <c:v>3.1084861672365558</c:v>
                </c:pt>
                <c:pt idx="23">
                  <c:v>2.7976375505129001</c:v>
                </c:pt>
                <c:pt idx="24">
                  <c:v>3.1084861672365558</c:v>
                </c:pt>
                <c:pt idx="25">
                  <c:v>3.1084861672365558</c:v>
                </c:pt>
                <c:pt idx="26">
                  <c:v>3.1084861672365558</c:v>
                </c:pt>
                <c:pt idx="27">
                  <c:v>2.1759403170655891</c:v>
                </c:pt>
                <c:pt idx="28">
                  <c:v>2.4867889337892448</c:v>
                </c:pt>
                <c:pt idx="29">
                  <c:v>2.7976375505129001</c:v>
                </c:pt>
                <c:pt idx="30">
                  <c:v>3.7301834006838668</c:v>
                </c:pt>
                <c:pt idx="31">
                  <c:v>4.9735778675784896</c:v>
                </c:pt>
                <c:pt idx="32">
                  <c:v>5.9061237177494563</c:v>
                </c:pt>
                <c:pt idx="33">
                  <c:v>9.0146098849860117</c:v>
                </c:pt>
                <c:pt idx="34">
                  <c:v>13.055641902393534</c:v>
                </c:pt>
                <c:pt idx="35">
                  <c:v>13.677339135840846</c:v>
                </c:pt>
                <c:pt idx="36">
                  <c:v>15.231582219459124</c:v>
                </c:pt>
                <c:pt idx="37">
                  <c:v>16.164128069630092</c:v>
                </c:pt>
                <c:pt idx="38">
                  <c:v>15.542430836182779</c:v>
                </c:pt>
                <c:pt idx="39">
                  <c:v>15.231582219459124</c:v>
                </c:pt>
                <c:pt idx="40">
                  <c:v>12.744793285669878</c:v>
                </c:pt>
                <c:pt idx="41">
                  <c:v>9.9471557351569793</c:v>
                </c:pt>
                <c:pt idx="42">
                  <c:v>9.3254585017096669</c:v>
                </c:pt>
                <c:pt idx="43">
                  <c:v>9.9471557351569793</c:v>
                </c:pt>
                <c:pt idx="44">
                  <c:v>9.6363071184333222</c:v>
                </c:pt>
                <c:pt idx="45">
                  <c:v>10.56885296860429</c:v>
                </c:pt>
                <c:pt idx="46">
                  <c:v>13.055641902393534</c:v>
                </c:pt>
                <c:pt idx="47">
                  <c:v>16.164128069630092</c:v>
                </c:pt>
                <c:pt idx="48">
                  <c:v>18.029219769972023</c:v>
                </c:pt>
                <c:pt idx="49">
                  <c:v>21.13770593720858</c:v>
                </c:pt>
                <c:pt idx="50">
                  <c:v>21.13770593720858</c:v>
                </c:pt>
                <c:pt idx="51">
                  <c:v>20.205160087037612</c:v>
                </c:pt>
                <c:pt idx="52">
                  <c:v>20.205160087037612</c:v>
                </c:pt>
                <c:pt idx="53">
                  <c:v>19.272614236866644</c:v>
                </c:pt>
                <c:pt idx="54">
                  <c:v>21.448554553932237</c:v>
                </c:pt>
                <c:pt idx="55">
                  <c:v>23.002797637550511</c:v>
                </c:pt>
                <c:pt idx="56">
                  <c:v>22.691949020826858</c:v>
                </c:pt>
                <c:pt idx="57">
                  <c:v>22.691949020826858</c:v>
                </c:pt>
                <c:pt idx="58">
                  <c:v>23.313646254274168</c:v>
                </c:pt>
                <c:pt idx="59">
                  <c:v>24.867889337892446</c:v>
                </c:pt>
                <c:pt idx="60">
                  <c:v>24.557040721168789</c:v>
                </c:pt>
                <c:pt idx="61">
                  <c:v>23.313646254274168</c:v>
                </c:pt>
                <c:pt idx="62">
                  <c:v>22.381100404103201</c:v>
                </c:pt>
                <c:pt idx="63">
                  <c:v>24.246192104445136</c:v>
                </c:pt>
                <c:pt idx="64">
                  <c:v>26.422132421510724</c:v>
                </c:pt>
                <c:pt idx="65">
                  <c:v>27.354678271681692</c:v>
                </c:pt>
                <c:pt idx="66">
                  <c:v>25.489586571339757</c:v>
                </c:pt>
                <c:pt idx="67">
                  <c:v>29.219769972023624</c:v>
                </c:pt>
                <c:pt idx="68">
                  <c:v>27.665526888405346</c:v>
                </c:pt>
                <c:pt idx="69">
                  <c:v>28.287224121852656</c:v>
                </c:pt>
                <c:pt idx="70">
                  <c:v>26.111283804787067</c:v>
                </c:pt>
                <c:pt idx="71">
                  <c:v>24.867889337892446</c:v>
                </c:pt>
                <c:pt idx="72">
                  <c:v>26.422132421510724</c:v>
                </c:pt>
                <c:pt idx="73">
                  <c:v>28.598072738576313</c:v>
                </c:pt>
                <c:pt idx="74">
                  <c:v>25.178737954616103</c:v>
                </c:pt>
                <c:pt idx="75">
                  <c:v>26.111283804787067</c:v>
                </c:pt>
                <c:pt idx="76">
                  <c:v>26.111283804787067</c:v>
                </c:pt>
                <c:pt idx="77">
                  <c:v>25.800435188063414</c:v>
                </c:pt>
                <c:pt idx="78">
                  <c:v>24.557040721168789</c:v>
                </c:pt>
                <c:pt idx="79">
                  <c:v>25.800435188063414</c:v>
                </c:pt>
                <c:pt idx="80">
                  <c:v>25.489586571339757</c:v>
                </c:pt>
                <c:pt idx="81">
                  <c:v>28.90892135529997</c:v>
                </c:pt>
                <c:pt idx="82">
                  <c:v>32.639104755983837</c:v>
                </c:pt>
                <c:pt idx="83">
                  <c:v>31.084861672365559</c:v>
                </c:pt>
                <c:pt idx="84">
                  <c:v>32.017407522536523</c:v>
                </c:pt>
                <c:pt idx="85">
                  <c:v>33.882499222878458</c:v>
                </c:pt>
                <c:pt idx="86">
                  <c:v>32.328256139260183</c:v>
                </c:pt>
                <c:pt idx="87">
                  <c:v>32.94995337270749</c:v>
                </c:pt>
                <c:pt idx="88">
                  <c:v>32.639104755983837</c:v>
                </c:pt>
                <c:pt idx="89">
                  <c:v>27.665526888405346</c:v>
                </c:pt>
                <c:pt idx="90">
                  <c:v>31.395710289089212</c:v>
                </c:pt>
                <c:pt idx="91">
                  <c:v>30.463164438918248</c:v>
                </c:pt>
                <c:pt idx="92">
                  <c:v>34.815045073049426</c:v>
                </c:pt>
                <c:pt idx="93">
                  <c:v>34.815045073049426</c:v>
                </c:pt>
                <c:pt idx="94">
                  <c:v>34.193347839602112</c:v>
                </c:pt>
                <c:pt idx="95">
                  <c:v>32.328256139260183</c:v>
                </c:pt>
                <c:pt idx="96">
                  <c:v>34.815045073049426</c:v>
                </c:pt>
                <c:pt idx="97">
                  <c:v>33.571650606154805</c:v>
                </c:pt>
                <c:pt idx="98">
                  <c:v>36.3692881566677</c:v>
                </c:pt>
                <c:pt idx="99">
                  <c:v>32.639104755983837</c:v>
                </c:pt>
                <c:pt idx="100">
                  <c:v>31.084861672365559</c:v>
                </c:pt>
                <c:pt idx="101">
                  <c:v>30.152315822194591</c:v>
                </c:pt>
                <c:pt idx="102">
                  <c:v>29.219769972023624</c:v>
                </c:pt>
                <c:pt idx="103">
                  <c:v>28.90892135529997</c:v>
                </c:pt>
                <c:pt idx="104">
                  <c:v>27.665526888405346</c:v>
                </c:pt>
                <c:pt idx="105">
                  <c:v>25.800435188063414</c:v>
                </c:pt>
                <c:pt idx="106">
                  <c:v>23.935343487721479</c:v>
                </c:pt>
                <c:pt idx="107">
                  <c:v>25.489586571339757</c:v>
                </c:pt>
                <c:pt idx="108">
                  <c:v>25.489586571339757</c:v>
                </c:pt>
                <c:pt idx="109">
                  <c:v>27.043829654958035</c:v>
                </c:pt>
                <c:pt idx="110">
                  <c:v>25.178737954616103</c:v>
                </c:pt>
                <c:pt idx="111">
                  <c:v>23.002797637550511</c:v>
                </c:pt>
                <c:pt idx="112">
                  <c:v>20.516008703761269</c:v>
                </c:pt>
                <c:pt idx="113">
                  <c:v>19.272614236866644</c:v>
                </c:pt>
                <c:pt idx="114">
                  <c:v>18.029219769972023</c:v>
                </c:pt>
                <c:pt idx="115">
                  <c:v>18.650917003419334</c:v>
                </c:pt>
                <c:pt idx="116">
                  <c:v>18.650917003419334</c:v>
                </c:pt>
                <c:pt idx="117">
                  <c:v>19.272614236866644</c:v>
                </c:pt>
                <c:pt idx="118">
                  <c:v>19.583462853590301</c:v>
                </c:pt>
                <c:pt idx="119">
                  <c:v>23.624494870997825</c:v>
                </c:pt>
                <c:pt idx="120">
                  <c:v>25.800435188063414</c:v>
                </c:pt>
                <c:pt idx="121">
                  <c:v>24.867889337892446</c:v>
                </c:pt>
                <c:pt idx="122">
                  <c:v>23.624494870997825</c:v>
                </c:pt>
                <c:pt idx="123">
                  <c:v>23.002797637550511</c:v>
                </c:pt>
                <c:pt idx="124">
                  <c:v>23.935343487721479</c:v>
                </c:pt>
                <c:pt idx="125">
                  <c:v>52.222567609574135</c:v>
                </c:pt>
                <c:pt idx="126">
                  <c:v>50.979173142679514</c:v>
                </c:pt>
                <c:pt idx="127">
                  <c:v>48.181535592166618</c:v>
                </c:pt>
                <c:pt idx="128">
                  <c:v>49.114081442337579</c:v>
                </c:pt>
                <c:pt idx="129">
                  <c:v>48.492384208890272</c:v>
                </c:pt>
                <c:pt idx="130">
                  <c:v>48.803232825613925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C-4F6B-902E-9570AA6C5FBE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d_cases_by_hb!$BK$151:$BK$290</c:f>
              <c:numCache>
                <c:formatCode>_(* #,##0.00_);_(* \(#,##0.00\);_(* "-"??_);_(@_)</c:formatCode>
                <c:ptCount val="140"/>
                <c:pt idx="0">
                  <c:v>1.7629299896427864</c:v>
                </c:pt>
                <c:pt idx="1">
                  <c:v>2.313845611406157</c:v>
                </c:pt>
                <c:pt idx="2">
                  <c:v>2.424028735758831</c:v>
                </c:pt>
                <c:pt idx="3">
                  <c:v>2.7545781088168537</c:v>
                </c:pt>
                <c:pt idx="4">
                  <c:v>2.5342118601115051</c:v>
                </c:pt>
                <c:pt idx="5">
                  <c:v>2.7545781088168537</c:v>
                </c:pt>
                <c:pt idx="6">
                  <c:v>2.313845611406157</c:v>
                </c:pt>
                <c:pt idx="7">
                  <c:v>2.0934793627008088</c:v>
                </c:pt>
                <c:pt idx="8">
                  <c:v>2.0934793627008088</c:v>
                </c:pt>
                <c:pt idx="9">
                  <c:v>2.313845611406157</c:v>
                </c:pt>
                <c:pt idx="10">
                  <c:v>2.0934793627008088</c:v>
                </c:pt>
                <c:pt idx="11">
                  <c:v>2.313845611406157</c:v>
                </c:pt>
                <c:pt idx="12">
                  <c:v>2.0934793627008088</c:v>
                </c:pt>
                <c:pt idx="13">
                  <c:v>2.2036624870534829</c:v>
                </c:pt>
                <c:pt idx="14">
                  <c:v>2.313845611406157</c:v>
                </c:pt>
                <c:pt idx="15">
                  <c:v>2.313845611406157</c:v>
                </c:pt>
                <c:pt idx="16">
                  <c:v>1.9832962383481345</c:v>
                </c:pt>
                <c:pt idx="17">
                  <c:v>2.2036624870534829</c:v>
                </c:pt>
                <c:pt idx="18">
                  <c:v>1.9832962383481345</c:v>
                </c:pt>
                <c:pt idx="19">
                  <c:v>1.8731131139954604</c:v>
                </c:pt>
                <c:pt idx="20">
                  <c:v>2.2036624870534829</c:v>
                </c:pt>
                <c:pt idx="21">
                  <c:v>2.424028735758831</c:v>
                </c:pt>
                <c:pt idx="22">
                  <c:v>3.085127481874876</c:v>
                </c:pt>
                <c:pt idx="23">
                  <c:v>3.8564093523435949</c:v>
                </c:pt>
                <c:pt idx="24">
                  <c:v>4.4073249741069658</c:v>
                </c:pt>
                <c:pt idx="25">
                  <c:v>5.7295224663390556</c:v>
                </c:pt>
                <c:pt idx="26">
                  <c:v>6.5008043368077741</c:v>
                </c:pt>
                <c:pt idx="27">
                  <c:v>6.8313537098657973</c:v>
                </c:pt>
                <c:pt idx="28">
                  <c:v>6.8313537098657973</c:v>
                </c:pt>
                <c:pt idx="29">
                  <c:v>7.2720862072764936</c:v>
                </c:pt>
                <c:pt idx="30">
                  <c:v>8.4841005751559084</c:v>
                </c:pt>
                <c:pt idx="31">
                  <c:v>9.585931818682651</c:v>
                </c:pt>
                <c:pt idx="32">
                  <c:v>9.6961149430353242</c:v>
                </c:pt>
                <c:pt idx="33">
                  <c:v>9.2553824456246279</c:v>
                </c:pt>
                <c:pt idx="34">
                  <c:v>10.247030564798695</c:v>
                </c:pt>
                <c:pt idx="35">
                  <c:v>11.128495559620088</c:v>
                </c:pt>
                <c:pt idx="36">
                  <c:v>11.459044932678111</c:v>
                </c:pt>
                <c:pt idx="37">
                  <c:v>10.90812931091474</c:v>
                </c:pt>
                <c:pt idx="38">
                  <c:v>10.687763062209392</c:v>
                </c:pt>
                <c:pt idx="39">
                  <c:v>12.120143678794156</c:v>
                </c:pt>
                <c:pt idx="40">
                  <c:v>13.111791797968223</c:v>
                </c:pt>
                <c:pt idx="41">
                  <c:v>13.883073668436943</c:v>
                </c:pt>
                <c:pt idx="42">
                  <c:v>16.196919279843101</c:v>
                </c:pt>
                <c:pt idx="43">
                  <c:v>16.968201150311817</c:v>
                </c:pt>
                <c:pt idx="44">
                  <c:v>16.196919279843101</c:v>
                </c:pt>
                <c:pt idx="45">
                  <c:v>20.273694880892041</c:v>
                </c:pt>
                <c:pt idx="46">
                  <c:v>22.03662487053483</c:v>
                </c:pt>
                <c:pt idx="47">
                  <c:v>25.893034222878423</c:v>
                </c:pt>
                <c:pt idx="48">
                  <c:v>26.55413296899447</c:v>
                </c:pt>
                <c:pt idx="49">
                  <c:v>31.512373564864806</c:v>
                </c:pt>
                <c:pt idx="50">
                  <c:v>34.59750104673968</c:v>
                </c:pt>
                <c:pt idx="51">
                  <c:v>37.241896031203858</c:v>
                </c:pt>
                <c:pt idx="52">
                  <c:v>37.021529782498511</c:v>
                </c:pt>
                <c:pt idx="53">
                  <c:v>38.343727274730604</c:v>
                </c:pt>
                <c:pt idx="54">
                  <c:v>41.208488507900128</c:v>
                </c:pt>
                <c:pt idx="55">
                  <c:v>51.014786575288127</c:v>
                </c:pt>
                <c:pt idx="56">
                  <c:v>54.650829678926378</c:v>
                </c:pt>
                <c:pt idx="57">
                  <c:v>53.218449062341612</c:v>
                </c:pt>
                <c:pt idx="58">
                  <c:v>55.86284404680579</c:v>
                </c:pt>
                <c:pt idx="59">
                  <c:v>70.07646708830076</c:v>
                </c:pt>
                <c:pt idx="60">
                  <c:v>81.425328896626198</c:v>
                </c:pt>
                <c:pt idx="61">
                  <c:v>91.67235946142489</c:v>
                </c:pt>
                <c:pt idx="62">
                  <c:v>96.630600057295226</c:v>
                </c:pt>
                <c:pt idx="63">
                  <c:v>99.93609378787545</c:v>
                </c:pt>
                <c:pt idx="64">
                  <c:v>114.92099869983913</c:v>
                </c:pt>
                <c:pt idx="65">
                  <c:v>124.94766301593248</c:v>
                </c:pt>
                <c:pt idx="66">
                  <c:v>123.18473302628969</c:v>
                </c:pt>
                <c:pt idx="67">
                  <c:v>126.49022675686992</c:v>
                </c:pt>
                <c:pt idx="68">
                  <c:v>124.94766301593248</c:v>
                </c:pt>
                <c:pt idx="69">
                  <c:v>128.03279049780735</c:v>
                </c:pt>
                <c:pt idx="70">
                  <c:v>129.90590361180281</c:v>
                </c:pt>
                <c:pt idx="71">
                  <c:v>127.92260737345468</c:v>
                </c:pt>
                <c:pt idx="72">
                  <c:v>124.28656426981644</c:v>
                </c:pt>
                <c:pt idx="73">
                  <c:v>127.26150862733864</c:v>
                </c:pt>
                <c:pt idx="74">
                  <c:v>132.66048172061966</c:v>
                </c:pt>
                <c:pt idx="75">
                  <c:v>133.65212983979373</c:v>
                </c:pt>
                <c:pt idx="76">
                  <c:v>130.23645298486085</c:v>
                </c:pt>
                <c:pt idx="77">
                  <c:v>125.16802926463782</c:v>
                </c:pt>
                <c:pt idx="78">
                  <c:v>111.61550496925891</c:v>
                </c:pt>
                <c:pt idx="79">
                  <c:v>112.71733621278565</c:v>
                </c:pt>
                <c:pt idx="80">
                  <c:v>113.48861808325437</c:v>
                </c:pt>
                <c:pt idx="81">
                  <c:v>112.49696996408031</c:v>
                </c:pt>
                <c:pt idx="82">
                  <c:v>115.9126468190132</c:v>
                </c:pt>
                <c:pt idx="83">
                  <c:v>116.79411181383459</c:v>
                </c:pt>
                <c:pt idx="84">
                  <c:v>122.52363428017365</c:v>
                </c:pt>
                <c:pt idx="85">
                  <c:v>135.74560920249453</c:v>
                </c:pt>
                <c:pt idx="86">
                  <c:v>133.87249608849908</c:v>
                </c:pt>
                <c:pt idx="87">
                  <c:v>134.31322858590977</c:v>
                </c:pt>
                <c:pt idx="88">
                  <c:v>125.7189448864012</c:v>
                </c:pt>
                <c:pt idx="89">
                  <c:v>117.45521055995064</c:v>
                </c:pt>
                <c:pt idx="90">
                  <c:v>120.20978866876749</c:v>
                </c:pt>
                <c:pt idx="91">
                  <c:v>115.25154807289715</c:v>
                </c:pt>
                <c:pt idx="92">
                  <c:v>113.59880120760704</c:v>
                </c:pt>
                <c:pt idx="93">
                  <c:v>109.63220873091078</c:v>
                </c:pt>
                <c:pt idx="94">
                  <c:v>101.47865752881289</c:v>
                </c:pt>
                <c:pt idx="95">
                  <c:v>102.69067189669231</c:v>
                </c:pt>
                <c:pt idx="96">
                  <c:v>103.90268626457171</c:v>
                </c:pt>
                <c:pt idx="97">
                  <c:v>94.86767006765244</c:v>
                </c:pt>
                <c:pt idx="98">
                  <c:v>102.58048877233963</c:v>
                </c:pt>
                <c:pt idx="99">
                  <c:v>100.59719253399149</c:v>
                </c:pt>
                <c:pt idx="100">
                  <c:v>104.78415125939311</c:v>
                </c:pt>
                <c:pt idx="101">
                  <c:v>103.24158751845567</c:v>
                </c:pt>
                <c:pt idx="102">
                  <c:v>101.25829128010754</c:v>
                </c:pt>
                <c:pt idx="103">
                  <c:v>102.69067189669231</c:v>
                </c:pt>
                <c:pt idx="104">
                  <c:v>108.31001123867868</c:v>
                </c:pt>
                <c:pt idx="105">
                  <c:v>100.48700940963882</c:v>
                </c:pt>
                <c:pt idx="106">
                  <c:v>98.944445668701377</c:v>
                </c:pt>
                <c:pt idx="107">
                  <c:v>98.283346922585338</c:v>
                </c:pt>
                <c:pt idx="108">
                  <c:v>102.58048877233963</c:v>
                </c:pt>
                <c:pt idx="109">
                  <c:v>102.13975627492893</c:v>
                </c:pt>
                <c:pt idx="110">
                  <c:v>106.76744749774124</c:v>
                </c:pt>
                <c:pt idx="111">
                  <c:v>102.36012252363427</c:v>
                </c:pt>
                <c:pt idx="112">
                  <c:v>104.56378501068777</c:v>
                </c:pt>
                <c:pt idx="113">
                  <c:v>105.77579937856719</c:v>
                </c:pt>
                <c:pt idx="114">
                  <c:v>105.11470063245113</c:v>
                </c:pt>
                <c:pt idx="115">
                  <c:v>100.1564600365808</c:v>
                </c:pt>
                <c:pt idx="116">
                  <c:v>94.977853192005114</c:v>
                </c:pt>
                <c:pt idx="117">
                  <c:v>93.325106326715002</c:v>
                </c:pt>
                <c:pt idx="118">
                  <c:v>93.104740078009655</c:v>
                </c:pt>
                <c:pt idx="119">
                  <c:v>91.121443839661524</c:v>
                </c:pt>
                <c:pt idx="120">
                  <c:v>86.60393574120188</c:v>
                </c:pt>
                <c:pt idx="121">
                  <c:v>81.425328896626198</c:v>
                </c:pt>
                <c:pt idx="122">
                  <c:v>78.670750787809339</c:v>
                </c:pt>
                <c:pt idx="123">
                  <c:v>80.984596399215491</c:v>
                </c:pt>
                <c:pt idx="124">
                  <c:v>79.001300160867359</c:v>
                </c:pt>
                <c:pt idx="125">
                  <c:v>78.560567663456666</c:v>
                </c:pt>
                <c:pt idx="126">
                  <c:v>81.535512020978871</c:v>
                </c:pt>
                <c:pt idx="127">
                  <c:v>79.992948280041432</c:v>
                </c:pt>
                <c:pt idx="128">
                  <c:v>87.265034487317919</c:v>
                </c:pt>
                <c:pt idx="129">
                  <c:v>92.774190704951636</c:v>
                </c:pt>
                <c:pt idx="130">
                  <c:v>96.630600057295226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C-4F6B-902E-9570AA6C5FBE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d_cases_by_hb!$BL$151:$BL$290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13.471037269869781</c:v>
                </c:pt>
                <c:pt idx="13">
                  <c:v>22.451728783116302</c:v>
                </c:pt>
                <c:pt idx="14">
                  <c:v>26.942074539739561</c:v>
                </c:pt>
                <c:pt idx="15">
                  <c:v>31.432420296362821</c:v>
                </c:pt>
                <c:pt idx="16">
                  <c:v>31.432420296362821</c:v>
                </c:pt>
                <c:pt idx="17">
                  <c:v>31.432420296362821</c:v>
                </c:pt>
                <c:pt idx="18">
                  <c:v>31.432420296362821</c:v>
                </c:pt>
                <c:pt idx="19">
                  <c:v>17.961383026493039</c:v>
                </c:pt>
                <c:pt idx="20">
                  <c:v>8.9806915132465193</c:v>
                </c:pt>
                <c:pt idx="21">
                  <c:v>4.4903457566232596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4.4903457566232596</c:v>
                </c:pt>
                <c:pt idx="31">
                  <c:v>4.4903457566232596</c:v>
                </c:pt>
                <c:pt idx="32">
                  <c:v>4.4903457566232596</c:v>
                </c:pt>
                <c:pt idx="33">
                  <c:v>4.4903457566232596</c:v>
                </c:pt>
                <c:pt idx="34">
                  <c:v>4.4903457566232596</c:v>
                </c:pt>
                <c:pt idx="35">
                  <c:v>4.4903457566232596</c:v>
                </c:pt>
                <c:pt idx="36">
                  <c:v>4.4903457566232596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8.9806915132465193</c:v>
                </c:pt>
                <c:pt idx="50">
                  <c:v>8.9806915132465193</c:v>
                </c:pt>
                <c:pt idx="51">
                  <c:v>8.9806915132465193</c:v>
                </c:pt>
                <c:pt idx="52">
                  <c:v>8.9806915132465193</c:v>
                </c:pt>
                <c:pt idx="53">
                  <c:v>8.9806915132465193</c:v>
                </c:pt>
                <c:pt idx="54">
                  <c:v>13.471037269869781</c:v>
                </c:pt>
                <c:pt idx="55">
                  <c:v>13.471037269869781</c:v>
                </c:pt>
                <c:pt idx="56">
                  <c:v>13.471037269869781</c:v>
                </c:pt>
                <c:pt idx="57">
                  <c:v>13.471037269869781</c:v>
                </c:pt>
                <c:pt idx="58">
                  <c:v>13.471037269869781</c:v>
                </c:pt>
                <c:pt idx="59">
                  <c:v>17.961383026493039</c:v>
                </c:pt>
                <c:pt idx="60">
                  <c:v>17.961383026493039</c:v>
                </c:pt>
                <c:pt idx="61">
                  <c:v>13.471037269869781</c:v>
                </c:pt>
                <c:pt idx="62">
                  <c:v>13.471037269869781</c:v>
                </c:pt>
                <c:pt idx="63">
                  <c:v>4.4903457566232596</c:v>
                </c:pt>
                <c:pt idx="64">
                  <c:v>4.4903457566232596</c:v>
                </c:pt>
                <c:pt idx="65">
                  <c:v>4.4903457566232596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4.4903457566232596</c:v>
                </c:pt>
                <c:pt idx="71">
                  <c:v>4.4903457566232596</c:v>
                </c:pt>
                <c:pt idx="72">
                  <c:v>4.4903457566232596</c:v>
                </c:pt>
                <c:pt idx="73">
                  <c:v>4.4903457566232596</c:v>
                </c:pt>
                <c:pt idx="74">
                  <c:v>4.4903457566232596</c:v>
                </c:pt>
                <c:pt idx="75">
                  <c:v>4.4903457566232596</c:v>
                </c:pt>
                <c:pt idx="76">
                  <c:v>13.471037269869781</c:v>
                </c:pt>
                <c:pt idx="77">
                  <c:v>8.9806915132465193</c:v>
                </c:pt>
                <c:pt idx="78">
                  <c:v>8.9806915132465193</c:v>
                </c:pt>
                <c:pt idx="79">
                  <c:v>8.9806915132465193</c:v>
                </c:pt>
                <c:pt idx="80">
                  <c:v>13.471037269869781</c:v>
                </c:pt>
                <c:pt idx="81">
                  <c:v>17.961383026493039</c:v>
                </c:pt>
                <c:pt idx="82">
                  <c:v>22.451728783116302</c:v>
                </c:pt>
                <c:pt idx="83">
                  <c:v>22.451728783116302</c:v>
                </c:pt>
                <c:pt idx="84">
                  <c:v>22.451728783116302</c:v>
                </c:pt>
                <c:pt idx="85">
                  <c:v>22.451728783116302</c:v>
                </c:pt>
                <c:pt idx="86">
                  <c:v>22.451728783116302</c:v>
                </c:pt>
                <c:pt idx="87">
                  <c:v>17.961383026493039</c:v>
                </c:pt>
                <c:pt idx="88">
                  <c:v>17.961383026493039</c:v>
                </c:pt>
                <c:pt idx="89">
                  <c:v>17.961383026493039</c:v>
                </c:pt>
                <c:pt idx="90">
                  <c:v>8.9806915132465193</c:v>
                </c:pt>
                <c:pt idx="91">
                  <c:v>8.9806915132465193</c:v>
                </c:pt>
                <c:pt idx="92">
                  <c:v>8.9806915132465193</c:v>
                </c:pt>
                <c:pt idx="93">
                  <c:v>8.9806915132465193</c:v>
                </c:pt>
                <c:pt idx="94">
                  <c:v>8.9806915132465193</c:v>
                </c:pt>
                <c:pt idx="95">
                  <c:v>4.4903457566232596</c:v>
                </c:pt>
                <c:pt idx="96">
                  <c:v>0</c:v>
                </c:pt>
                <c:pt idx="97">
                  <c:v>0</c:v>
                </c:pt>
                <c:pt idx="98">
                  <c:v>4.4903457566232596</c:v>
                </c:pt>
                <c:pt idx="99">
                  <c:v>4.4903457566232596</c:v>
                </c:pt>
                <c:pt idx="100">
                  <c:v>4.4903457566232596</c:v>
                </c:pt>
                <c:pt idx="101">
                  <c:v>4.4903457566232596</c:v>
                </c:pt>
                <c:pt idx="102">
                  <c:v>4.4903457566232596</c:v>
                </c:pt>
                <c:pt idx="103">
                  <c:v>8.9806915132465193</c:v>
                </c:pt>
                <c:pt idx="104">
                  <c:v>8.9806915132465193</c:v>
                </c:pt>
                <c:pt idx="105">
                  <c:v>4.4903457566232596</c:v>
                </c:pt>
                <c:pt idx="106">
                  <c:v>4.4903457566232596</c:v>
                </c:pt>
                <c:pt idx="107">
                  <c:v>4.4903457566232596</c:v>
                </c:pt>
                <c:pt idx="108">
                  <c:v>4.4903457566232596</c:v>
                </c:pt>
                <c:pt idx="109">
                  <c:v>4.4903457566232596</c:v>
                </c:pt>
                <c:pt idx="110">
                  <c:v>4.4903457566232596</c:v>
                </c:pt>
                <c:pt idx="111">
                  <c:v>4.4903457566232596</c:v>
                </c:pt>
                <c:pt idx="112">
                  <c:v>4.4903457566232596</c:v>
                </c:pt>
                <c:pt idx="113">
                  <c:v>4.4903457566232596</c:v>
                </c:pt>
                <c:pt idx="114">
                  <c:v>4.4903457566232596</c:v>
                </c:pt>
                <c:pt idx="115">
                  <c:v>4.4903457566232596</c:v>
                </c:pt>
                <c:pt idx="116">
                  <c:v>4.4903457566232596</c:v>
                </c:pt>
                <c:pt idx="117">
                  <c:v>4.4903457566232596</c:v>
                </c:pt>
                <c:pt idx="118">
                  <c:v>4.4903457566232596</c:v>
                </c:pt>
                <c:pt idx="119">
                  <c:v>4.4903457566232596</c:v>
                </c:pt>
                <c:pt idx="120">
                  <c:v>4.4903457566232596</c:v>
                </c:pt>
                <c:pt idx="121">
                  <c:v>4.4903457566232596</c:v>
                </c:pt>
                <c:pt idx="122">
                  <c:v>8.9806915132465193</c:v>
                </c:pt>
                <c:pt idx="123">
                  <c:v>8.9806915132465193</c:v>
                </c:pt>
                <c:pt idx="124">
                  <c:v>4.4903457566232596</c:v>
                </c:pt>
                <c:pt idx="125">
                  <c:v>4.4903457566232596</c:v>
                </c:pt>
                <c:pt idx="126">
                  <c:v>4.4903457566232596</c:v>
                </c:pt>
                <c:pt idx="127">
                  <c:v>4.4903457566232596</c:v>
                </c:pt>
                <c:pt idx="128">
                  <c:v>4.4903457566232596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C-4F6B-902E-9570AA6C5FBE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d_cases_by_hb!$BM$151:$BM$290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4.3630017452006982</c:v>
                </c:pt>
                <c:pt idx="9">
                  <c:v>4.3630017452006982</c:v>
                </c:pt>
                <c:pt idx="10">
                  <c:v>8.7260034904013963</c:v>
                </c:pt>
                <c:pt idx="11">
                  <c:v>8.7260034904013963</c:v>
                </c:pt>
                <c:pt idx="12">
                  <c:v>8.7260034904013963</c:v>
                </c:pt>
                <c:pt idx="13">
                  <c:v>8.7260034904013963</c:v>
                </c:pt>
                <c:pt idx="14">
                  <c:v>8.7260034904013963</c:v>
                </c:pt>
                <c:pt idx="15">
                  <c:v>4.3630017452006982</c:v>
                </c:pt>
                <c:pt idx="16">
                  <c:v>4.3630017452006982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4.3630017452006982</c:v>
                </c:pt>
                <c:pt idx="41">
                  <c:v>4.3630017452006982</c:v>
                </c:pt>
                <c:pt idx="42">
                  <c:v>4.3630017452006982</c:v>
                </c:pt>
                <c:pt idx="43">
                  <c:v>4.3630017452006982</c:v>
                </c:pt>
                <c:pt idx="44">
                  <c:v>4.3630017452006982</c:v>
                </c:pt>
                <c:pt idx="45">
                  <c:v>4.3630017452006982</c:v>
                </c:pt>
                <c:pt idx="46">
                  <c:v>4.3630017452006982</c:v>
                </c:pt>
                <c:pt idx="47">
                  <c:v>0</c:v>
                </c:pt>
                <c:pt idx="48">
                  <c:v>0</c:v>
                </c:pt>
                <c:pt idx="49">
                  <c:v>13.089005235602095</c:v>
                </c:pt>
                <c:pt idx="50">
                  <c:v>13.089005235602095</c:v>
                </c:pt>
                <c:pt idx="51">
                  <c:v>13.089005235602095</c:v>
                </c:pt>
                <c:pt idx="52">
                  <c:v>13.089005235602095</c:v>
                </c:pt>
                <c:pt idx="53">
                  <c:v>13.089005235602095</c:v>
                </c:pt>
                <c:pt idx="54">
                  <c:v>13.089005235602095</c:v>
                </c:pt>
                <c:pt idx="55">
                  <c:v>13.089005235602095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4.3630017452006982</c:v>
                </c:pt>
                <c:pt idx="71">
                  <c:v>8.7260034904013963</c:v>
                </c:pt>
                <c:pt idx="72">
                  <c:v>8.7260034904013963</c:v>
                </c:pt>
                <c:pt idx="73">
                  <c:v>8.7260034904013963</c:v>
                </c:pt>
                <c:pt idx="74">
                  <c:v>13.089005235602095</c:v>
                </c:pt>
                <c:pt idx="75">
                  <c:v>13.089005235602095</c:v>
                </c:pt>
                <c:pt idx="76">
                  <c:v>13.089005235602095</c:v>
                </c:pt>
                <c:pt idx="77">
                  <c:v>8.7260034904013963</c:v>
                </c:pt>
                <c:pt idx="78">
                  <c:v>4.3630017452006982</c:v>
                </c:pt>
                <c:pt idx="79">
                  <c:v>4.3630017452006982</c:v>
                </c:pt>
                <c:pt idx="80">
                  <c:v>8.7260034904013963</c:v>
                </c:pt>
                <c:pt idx="81">
                  <c:v>4.3630017452006982</c:v>
                </c:pt>
                <c:pt idx="82">
                  <c:v>8.7260034904013963</c:v>
                </c:pt>
                <c:pt idx="83">
                  <c:v>8.7260034904013963</c:v>
                </c:pt>
                <c:pt idx="84">
                  <c:v>13.089005235602095</c:v>
                </c:pt>
                <c:pt idx="85">
                  <c:v>13.089005235602095</c:v>
                </c:pt>
                <c:pt idx="86">
                  <c:v>13.089005235602095</c:v>
                </c:pt>
                <c:pt idx="87">
                  <c:v>8.7260034904013963</c:v>
                </c:pt>
                <c:pt idx="88">
                  <c:v>13.089005235602095</c:v>
                </c:pt>
                <c:pt idx="89">
                  <c:v>8.7260034904013963</c:v>
                </c:pt>
                <c:pt idx="90">
                  <c:v>8.7260034904013963</c:v>
                </c:pt>
                <c:pt idx="91">
                  <c:v>8.7260034904013963</c:v>
                </c:pt>
                <c:pt idx="92">
                  <c:v>8.7260034904013963</c:v>
                </c:pt>
                <c:pt idx="93">
                  <c:v>8.7260034904013963</c:v>
                </c:pt>
                <c:pt idx="94">
                  <c:v>13.089005235602095</c:v>
                </c:pt>
                <c:pt idx="95">
                  <c:v>13.089005235602095</c:v>
                </c:pt>
                <c:pt idx="96">
                  <c:v>13.089005235602095</c:v>
                </c:pt>
                <c:pt idx="97">
                  <c:v>13.089005235602095</c:v>
                </c:pt>
                <c:pt idx="98">
                  <c:v>8.7260034904013963</c:v>
                </c:pt>
                <c:pt idx="99">
                  <c:v>8.7260034904013963</c:v>
                </c:pt>
                <c:pt idx="100">
                  <c:v>8.7260034904013963</c:v>
                </c:pt>
                <c:pt idx="101">
                  <c:v>4.3630017452006982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4.3630017452006982</c:v>
                </c:pt>
                <c:pt idx="108">
                  <c:v>4.3630017452006982</c:v>
                </c:pt>
                <c:pt idx="109">
                  <c:v>4.3630017452006982</c:v>
                </c:pt>
                <c:pt idx="110">
                  <c:v>13.089005235602095</c:v>
                </c:pt>
                <c:pt idx="111">
                  <c:v>13.089005235602095</c:v>
                </c:pt>
                <c:pt idx="112">
                  <c:v>13.089005235602095</c:v>
                </c:pt>
                <c:pt idx="113">
                  <c:v>13.089005235602095</c:v>
                </c:pt>
                <c:pt idx="114">
                  <c:v>8.7260034904013963</c:v>
                </c:pt>
                <c:pt idx="115">
                  <c:v>0</c:v>
                </c:pt>
                <c:pt idx="116">
                  <c:v>8.7260034904013963</c:v>
                </c:pt>
                <c:pt idx="117">
                  <c:v>8.7260034904013963</c:v>
                </c:pt>
                <c:pt idx="118">
                  <c:v>8.7260034904013963</c:v>
                </c:pt>
                <c:pt idx="119">
                  <c:v>8.7260034904013963</c:v>
                </c:pt>
                <c:pt idx="120">
                  <c:v>8.7260034904013963</c:v>
                </c:pt>
                <c:pt idx="121">
                  <c:v>8.7260034904013963</c:v>
                </c:pt>
                <c:pt idx="122">
                  <c:v>17.452006980802793</c:v>
                </c:pt>
                <c:pt idx="123">
                  <c:v>8.7260034904013963</c:v>
                </c:pt>
                <c:pt idx="124">
                  <c:v>4.3630017452006982</c:v>
                </c:pt>
                <c:pt idx="125">
                  <c:v>4.3630017452006982</c:v>
                </c:pt>
                <c:pt idx="126">
                  <c:v>4.3630017452006982</c:v>
                </c:pt>
                <c:pt idx="127">
                  <c:v>4.3630017452006982</c:v>
                </c:pt>
                <c:pt idx="128">
                  <c:v>4.3630017452006982</c:v>
                </c:pt>
                <c:pt idx="129">
                  <c:v>4.3630017452006982</c:v>
                </c:pt>
                <c:pt idx="130">
                  <c:v>4.3630017452006982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C-4F6B-902E-9570AA6C5FBE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d_cases_by_hb!$BN$151:$BN$290</c:f>
              <c:numCache>
                <c:formatCode>_(* #,##0.00_);_(* \(#,##0.00\);_(* "-"??_);_(@_)</c:formatCode>
                <c:ptCount val="140"/>
                <c:pt idx="0">
                  <c:v>1.9163053632596354</c:v>
                </c:pt>
                <c:pt idx="1">
                  <c:v>2.3953817040745444</c:v>
                </c:pt>
                <c:pt idx="2">
                  <c:v>2.3953817040745444</c:v>
                </c:pt>
                <c:pt idx="3">
                  <c:v>2.3953817040745444</c:v>
                </c:pt>
                <c:pt idx="4">
                  <c:v>2.8744580448894532</c:v>
                </c:pt>
                <c:pt idx="5">
                  <c:v>3.353534385704362</c:v>
                </c:pt>
                <c:pt idx="6">
                  <c:v>2.6349198744819988</c:v>
                </c:pt>
                <c:pt idx="7">
                  <c:v>2.6349198744819988</c:v>
                </c:pt>
                <c:pt idx="8">
                  <c:v>2.6349198744819988</c:v>
                </c:pt>
                <c:pt idx="9">
                  <c:v>3.353534385704362</c:v>
                </c:pt>
                <c:pt idx="10">
                  <c:v>3.8326107265192708</c:v>
                </c:pt>
                <c:pt idx="11">
                  <c:v>4.3116870673341801</c:v>
                </c:pt>
                <c:pt idx="12">
                  <c:v>3.8326107265192708</c:v>
                </c:pt>
                <c:pt idx="13">
                  <c:v>4.7907634081490889</c:v>
                </c:pt>
                <c:pt idx="14">
                  <c:v>5.5093779193714516</c:v>
                </c:pt>
                <c:pt idx="15">
                  <c:v>6.946606941816178</c:v>
                </c:pt>
                <c:pt idx="16">
                  <c:v>6.946606941816178</c:v>
                </c:pt>
                <c:pt idx="17">
                  <c:v>10.30014132752054</c:v>
                </c:pt>
                <c:pt idx="18">
                  <c:v>12.216446690780176</c:v>
                </c:pt>
                <c:pt idx="19">
                  <c:v>18.204900950966536</c:v>
                </c:pt>
                <c:pt idx="20">
                  <c:v>24.193355211152898</c:v>
                </c:pt>
                <c:pt idx="21">
                  <c:v>41.919179821304525</c:v>
                </c:pt>
                <c:pt idx="22">
                  <c:v>48.865786763120703</c:v>
                </c:pt>
                <c:pt idx="23">
                  <c:v>51.500706637602704</c:v>
                </c:pt>
                <c:pt idx="24">
                  <c:v>49.344863103935609</c:v>
                </c:pt>
                <c:pt idx="25">
                  <c:v>50.303015785565428</c:v>
                </c:pt>
                <c:pt idx="26">
                  <c:v>47.428557740675977</c:v>
                </c:pt>
                <c:pt idx="27">
                  <c:v>42.398256162119431</c:v>
                </c:pt>
                <c:pt idx="28">
                  <c:v>26.349198744819986</c:v>
                </c:pt>
                <c:pt idx="29">
                  <c:v>19.163053632596355</c:v>
                </c:pt>
                <c:pt idx="30">
                  <c:v>19.163053632596355</c:v>
                </c:pt>
                <c:pt idx="31">
                  <c:v>19.881668143818718</c:v>
                </c:pt>
                <c:pt idx="32">
                  <c:v>17.007210098929264</c:v>
                </c:pt>
                <c:pt idx="33">
                  <c:v>14.372290224447266</c:v>
                </c:pt>
                <c:pt idx="34">
                  <c:v>13.414137542817448</c:v>
                </c:pt>
                <c:pt idx="35">
                  <c:v>12.695523031595085</c:v>
                </c:pt>
                <c:pt idx="36">
                  <c:v>12.935061202002538</c:v>
                </c:pt>
                <c:pt idx="37">
                  <c:v>11.258294009150358</c:v>
                </c:pt>
                <c:pt idx="38">
                  <c:v>9.8210649867056308</c:v>
                </c:pt>
                <c:pt idx="39">
                  <c:v>10.539679497927995</c:v>
                </c:pt>
                <c:pt idx="40">
                  <c:v>11.018755838742903</c:v>
                </c:pt>
                <c:pt idx="41">
                  <c:v>10.060603157113086</c:v>
                </c:pt>
                <c:pt idx="42">
                  <c:v>9.102450475483268</c:v>
                </c:pt>
                <c:pt idx="43">
                  <c:v>8.3838359642609053</c:v>
                </c:pt>
                <c:pt idx="44">
                  <c:v>6.946606941816178</c:v>
                </c:pt>
                <c:pt idx="45">
                  <c:v>6.946606941816178</c:v>
                </c:pt>
                <c:pt idx="46">
                  <c:v>8.1442977938534504</c:v>
                </c:pt>
                <c:pt idx="47">
                  <c:v>8.6233741346683601</c:v>
                </c:pt>
                <c:pt idx="48">
                  <c:v>11.497832179557813</c:v>
                </c:pt>
                <c:pt idx="49">
                  <c:v>12.45598486118763</c:v>
                </c:pt>
                <c:pt idx="50">
                  <c:v>13.653675713224903</c:v>
                </c:pt>
                <c:pt idx="51">
                  <c:v>15.330442906077083</c:v>
                </c:pt>
                <c:pt idx="52">
                  <c:v>16.049057417299448</c:v>
                </c:pt>
                <c:pt idx="53">
                  <c:v>16.528133758114354</c:v>
                </c:pt>
                <c:pt idx="54">
                  <c:v>17.965362780559083</c:v>
                </c:pt>
                <c:pt idx="55">
                  <c:v>21.558435336670897</c:v>
                </c:pt>
                <c:pt idx="56">
                  <c:v>37.847030924377798</c:v>
                </c:pt>
                <c:pt idx="57">
                  <c:v>36.888878242747985</c:v>
                </c:pt>
                <c:pt idx="58">
                  <c:v>38.326107265192711</c:v>
                </c:pt>
                <c:pt idx="59">
                  <c:v>48.626248592713246</c:v>
                </c:pt>
                <c:pt idx="60">
                  <c:v>52.93793566004743</c:v>
                </c:pt>
                <c:pt idx="61">
                  <c:v>52.698397489639973</c:v>
                </c:pt>
                <c:pt idx="62">
                  <c:v>52.93793566004743</c:v>
                </c:pt>
                <c:pt idx="63">
                  <c:v>41.200565310082162</c:v>
                </c:pt>
                <c:pt idx="64">
                  <c:v>46.709943229453614</c:v>
                </c:pt>
                <c:pt idx="65">
                  <c:v>51.261168467195247</c:v>
                </c:pt>
                <c:pt idx="66">
                  <c:v>45.751790547823795</c:v>
                </c:pt>
                <c:pt idx="67">
                  <c:v>48.14717225189834</c:v>
                </c:pt>
                <c:pt idx="68">
                  <c:v>55.093779193714518</c:v>
                </c:pt>
                <c:pt idx="69">
                  <c:v>57.968237238603969</c:v>
                </c:pt>
                <c:pt idx="70">
                  <c:v>64.435767839605248</c:v>
                </c:pt>
                <c:pt idx="71">
                  <c:v>66.112535032457416</c:v>
                </c:pt>
                <c:pt idx="72">
                  <c:v>68.986993077346881</c:v>
                </c:pt>
                <c:pt idx="73">
                  <c:v>75.454523678348139</c:v>
                </c:pt>
                <c:pt idx="74">
                  <c:v>79.287134404867416</c:v>
                </c:pt>
                <c:pt idx="75">
                  <c:v>87.670970369128327</c:v>
                </c:pt>
                <c:pt idx="76">
                  <c:v>92.940810118092315</c:v>
                </c:pt>
                <c:pt idx="77">
                  <c:v>87.910508539535769</c:v>
                </c:pt>
                <c:pt idx="78">
                  <c:v>80.724363427312142</c:v>
                </c:pt>
                <c:pt idx="79">
                  <c:v>81.682516108941954</c:v>
                </c:pt>
                <c:pt idx="80">
                  <c:v>83.838359642609049</c:v>
                </c:pt>
                <c:pt idx="81">
                  <c:v>90.305890243610321</c:v>
                </c:pt>
                <c:pt idx="82">
                  <c:v>96.773420844611593</c:v>
                </c:pt>
                <c:pt idx="83">
                  <c:v>98.450188037463775</c:v>
                </c:pt>
                <c:pt idx="84">
                  <c:v>107.55263851294704</c:v>
                </c:pt>
                <c:pt idx="85">
                  <c:v>116.89462715883776</c:v>
                </c:pt>
                <c:pt idx="86">
                  <c:v>119.52954703331976</c:v>
                </c:pt>
                <c:pt idx="87">
                  <c:v>119.52954703331976</c:v>
                </c:pt>
                <c:pt idx="88">
                  <c:v>117.37370349965266</c:v>
                </c:pt>
                <c:pt idx="89">
                  <c:v>104.91771863846503</c:v>
                </c:pt>
                <c:pt idx="90">
                  <c:v>109.22940570579922</c:v>
                </c:pt>
                <c:pt idx="91">
                  <c:v>102.04326059357558</c:v>
                </c:pt>
                <c:pt idx="92">
                  <c:v>104.67818046805759</c:v>
                </c:pt>
                <c:pt idx="93">
                  <c:v>97.971111696648862</c:v>
                </c:pt>
                <c:pt idx="94">
                  <c:v>94.857115481351954</c:v>
                </c:pt>
                <c:pt idx="95">
                  <c:v>93.419886458907229</c:v>
                </c:pt>
                <c:pt idx="96">
                  <c:v>100.12695523031596</c:v>
                </c:pt>
                <c:pt idx="97">
                  <c:v>93.419886458907229</c:v>
                </c:pt>
                <c:pt idx="98">
                  <c:v>103.95956595683522</c:v>
                </c:pt>
                <c:pt idx="99">
                  <c:v>103.72002778642776</c:v>
                </c:pt>
                <c:pt idx="100">
                  <c:v>103.48048961602031</c:v>
                </c:pt>
                <c:pt idx="101">
                  <c:v>103.24095144561286</c:v>
                </c:pt>
                <c:pt idx="102">
                  <c:v>103.72002778642776</c:v>
                </c:pt>
                <c:pt idx="103">
                  <c:v>102.04326059357558</c:v>
                </c:pt>
                <c:pt idx="104">
                  <c:v>111.62478740987376</c:v>
                </c:pt>
                <c:pt idx="105">
                  <c:v>104.91771863846503</c:v>
                </c:pt>
                <c:pt idx="106">
                  <c:v>103.95956595683522</c:v>
                </c:pt>
                <c:pt idx="107">
                  <c:v>106.11540949050232</c:v>
                </c:pt>
                <c:pt idx="108">
                  <c:v>114.97832179557813</c:v>
                </c:pt>
                <c:pt idx="109">
                  <c:v>118.57139435168995</c:v>
                </c:pt>
                <c:pt idx="110">
                  <c:v>115.45739813639304</c:v>
                </c:pt>
                <c:pt idx="111">
                  <c:v>106.35494766090977</c:v>
                </c:pt>
                <c:pt idx="112">
                  <c:v>103.72002778642776</c:v>
                </c:pt>
                <c:pt idx="113">
                  <c:v>103.95956595683522</c:v>
                </c:pt>
                <c:pt idx="114">
                  <c:v>107.31310034253958</c:v>
                </c:pt>
                <c:pt idx="115">
                  <c:v>99.408340719093587</c:v>
                </c:pt>
                <c:pt idx="116">
                  <c:v>92.461733777277402</c:v>
                </c:pt>
                <c:pt idx="117">
                  <c:v>95.57572999257431</c:v>
                </c:pt>
                <c:pt idx="118">
                  <c:v>97.492035355833949</c:v>
                </c:pt>
                <c:pt idx="119">
                  <c:v>95.57572999257431</c:v>
                </c:pt>
                <c:pt idx="120">
                  <c:v>95.815268162981766</c:v>
                </c:pt>
                <c:pt idx="121">
                  <c:v>89.108199391573052</c:v>
                </c:pt>
                <c:pt idx="122">
                  <c:v>85.036050494646318</c:v>
                </c:pt>
                <c:pt idx="123">
                  <c:v>86.233741346683587</c:v>
                </c:pt>
                <c:pt idx="124">
                  <c:v>91.024504754832677</c:v>
                </c:pt>
                <c:pt idx="125">
                  <c:v>89.826813902795408</c:v>
                </c:pt>
                <c:pt idx="126">
                  <c:v>90.545428414017778</c:v>
                </c:pt>
                <c:pt idx="127">
                  <c:v>89.826813902795408</c:v>
                </c:pt>
                <c:pt idx="128">
                  <c:v>92.940810118092315</c:v>
                </c:pt>
                <c:pt idx="129">
                  <c:v>95.336191822166867</c:v>
                </c:pt>
                <c:pt idx="130">
                  <c:v>95.57572999257431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BC-4F6B-902E-9570AA6C5FBE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d_cases_by_hb!$BO$151:$BO$290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7.4850299401197606</c:v>
                </c:pt>
                <c:pt idx="35">
                  <c:v>7.4850299401197606</c:v>
                </c:pt>
                <c:pt idx="36">
                  <c:v>7.4850299401197606</c:v>
                </c:pt>
                <c:pt idx="37">
                  <c:v>7.4850299401197606</c:v>
                </c:pt>
                <c:pt idx="38">
                  <c:v>7.4850299401197606</c:v>
                </c:pt>
                <c:pt idx="39">
                  <c:v>7.4850299401197606</c:v>
                </c:pt>
                <c:pt idx="40">
                  <c:v>7.4850299401197606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3.7425149700598803</c:v>
                </c:pt>
                <c:pt idx="48">
                  <c:v>3.7425149700598803</c:v>
                </c:pt>
                <c:pt idx="49">
                  <c:v>3.7425149700598803</c:v>
                </c:pt>
                <c:pt idx="50">
                  <c:v>3.7425149700598803</c:v>
                </c:pt>
                <c:pt idx="51">
                  <c:v>3.7425149700598803</c:v>
                </c:pt>
                <c:pt idx="52">
                  <c:v>3.7425149700598803</c:v>
                </c:pt>
                <c:pt idx="53">
                  <c:v>3.7425149700598803</c:v>
                </c:pt>
                <c:pt idx="54">
                  <c:v>0</c:v>
                </c:pt>
                <c:pt idx="55">
                  <c:v>11.22754491017964</c:v>
                </c:pt>
                <c:pt idx="56">
                  <c:v>11.22754491017964</c:v>
                </c:pt>
                <c:pt idx="57">
                  <c:v>26.197604790419163</c:v>
                </c:pt>
                <c:pt idx="58">
                  <c:v>59.880239520958085</c:v>
                </c:pt>
                <c:pt idx="59">
                  <c:v>67.365269461077844</c:v>
                </c:pt>
                <c:pt idx="60">
                  <c:v>74.850299401197603</c:v>
                </c:pt>
                <c:pt idx="61">
                  <c:v>82.335329341317362</c:v>
                </c:pt>
                <c:pt idx="62">
                  <c:v>97.305389221556879</c:v>
                </c:pt>
                <c:pt idx="63">
                  <c:v>116.01796407185628</c:v>
                </c:pt>
                <c:pt idx="64">
                  <c:v>101.04790419161677</c:v>
                </c:pt>
                <c:pt idx="65">
                  <c:v>78.592814371257489</c:v>
                </c:pt>
                <c:pt idx="66">
                  <c:v>82.335329341317362</c:v>
                </c:pt>
                <c:pt idx="67">
                  <c:v>86.077844311377248</c:v>
                </c:pt>
                <c:pt idx="68">
                  <c:v>78.592814371257489</c:v>
                </c:pt>
                <c:pt idx="69">
                  <c:v>63.622754491017965</c:v>
                </c:pt>
                <c:pt idx="70">
                  <c:v>44.91017964071856</c:v>
                </c:pt>
                <c:pt idx="71">
                  <c:v>48.65269461077844</c:v>
                </c:pt>
                <c:pt idx="72">
                  <c:v>41.167664670658681</c:v>
                </c:pt>
                <c:pt idx="73">
                  <c:v>29.940119760479043</c:v>
                </c:pt>
                <c:pt idx="74">
                  <c:v>18.712574850299401</c:v>
                </c:pt>
                <c:pt idx="75">
                  <c:v>18.712574850299401</c:v>
                </c:pt>
                <c:pt idx="76">
                  <c:v>11.22754491017964</c:v>
                </c:pt>
                <c:pt idx="77">
                  <c:v>22.45508982035928</c:v>
                </c:pt>
                <c:pt idx="78">
                  <c:v>18.712574850299401</c:v>
                </c:pt>
                <c:pt idx="79">
                  <c:v>14.970059880239521</c:v>
                </c:pt>
                <c:pt idx="80">
                  <c:v>14.970059880239521</c:v>
                </c:pt>
                <c:pt idx="81">
                  <c:v>22.45508982035928</c:v>
                </c:pt>
                <c:pt idx="82">
                  <c:v>22.45508982035928</c:v>
                </c:pt>
                <c:pt idx="83">
                  <c:v>22.45508982035928</c:v>
                </c:pt>
                <c:pt idx="84">
                  <c:v>22.45508982035928</c:v>
                </c:pt>
                <c:pt idx="85">
                  <c:v>22.45508982035928</c:v>
                </c:pt>
                <c:pt idx="86">
                  <c:v>22.45508982035928</c:v>
                </c:pt>
                <c:pt idx="87">
                  <c:v>22.45508982035928</c:v>
                </c:pt>
                <c:pt idx="88">
                  <c:v>14.970059880239521</c:v>
                </c:pt>
                <c:pt idx="89">
                  <c:v>18.712574850299401</c:v>
                </c:pt>
                <c:pt idx="90">
                  <c:v>14.970059880239521</c:v>
                </c:pt>
                <c:pt idx="91">
                  <c:v>3.7425149700598803</c:v>
                </c:pt>
                <c:pt idx="92">
                  <c:v>3.7425149700598803</c:v>
                </c:pt>
                <c:pt idx="93">
                  <c:v>3.7425149700598803</c:v>
                </c:pt>
                <c:pt idx="94">
                  <c:v>3.7425149700598803</c:v>
                </c:pt>
                <c:pt idx="95">
                  <c:v>3.7425149700598803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3.7425149700598803</c:v>
                </c:pt>
                <c:pt idx="100">
                  <c:v>3.7425149700598803</c:v>
                </c:pt>
                <c:pt idx="101">
                  <c:v>3.7425149700598803</c:v>
                </c:pt>
                <c:pt idx="102">
                  <c:v>7.4850299401197606</c:v>
                </c:pt>
                <c:pt idx="103">
                  <c:v>11.22754491017964</c:v>
                </c:pt>
                <c:pt idx="104">
                  <c:v>18.712574850299401</c:v>
                </c:pt>
                <c:pt idx="105">
                  <c:v>22.45508982035928</c:v>
                </c:pt>
                <c:pt idx="106">
                  <c:v>18.712574850299401</c:v>
                </c:pt>
                <c:pt idx="107">
                  <c:v>18.712574850299401</c:v>
                </c:pt>
                <c:pt idx="108">
                  <c:v>18.712574850299401</c:v>
                </c:pt>
                <c:pt idx="109">
                  <c:v>14.970059880239521</c:v>
                </c:pt>
                <c:pt idx="110">
                  <c:v>11.22754491017964</c:v>
                </c:pt>
                <c:pt idx="111">
                  <c:v>3.7425149700598803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3.7425149700598803</c:v>
                </c:pt>
                <c:pt idx="118">
                  <c:v>11.22754491017964</c:v>
                </c:pt>
                <c:pt idx="119">
                  <c:v>11.22754491017964</c:v>
                </c:pt>
                <c:pt idx="120">
                  <c:v>11.22754491017964</c:v>
                </c:pt>
                <c:pt idx="121">
                  <c:v>11.22754491017964</c:v>
                </c:pt>
                <c:pt idx="122">
                  <c:v>22.45508982035928</c:v>
                </c:pt>
                <c:pt idx="123">
                  <c:v>22.45508982035928</c:v>
                </c:pt>
                <c:pt idx="124">
                  <c:v>22.45508982035928</c:v>
                </c:pt>
                <c:pt idx="125">
                  <c:v>14.970059880239521</c:v>
                </c:pt>
                <c:pt idx="126">
                  <c:v>14.970059880239521</c:v>
                </c:pt>
                <c:pt idx="127">
                  <c:v>14.970059880239521</c:v>
                </c:pt>
                <c:pt idx="128">
                  <c:v>14.970059880239521</c:v>
                </c:pt>
                <c:pt idx="129">
                  <c:v>3.7425149700598803</c:v>
                </c:pt>
                <c:pt idx="130">
                  <c:v>3.7425149700598803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BC-4F6B-902E-9570AA6C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124733</xdr:colOff>
      <xdr:row>121</xdr:row>
      <xdr:rowOff>122238</xdr:rowOff>
    </xdr:from>
    <xdr:to>
      <xdr:col>116</xdr:col>
      <xdr:colOff>227012</xdr:colOff>
      <xdr:row>181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8B20-DE39-49EB-922E-BA4F8514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299358</xdr:colOff>
      <xdr:row>5</xdr:row>
      <xdr:rowOff>11349</xdr:rowOff>
    </xdr:from>
    <xdr:to>
      <xdr:col>104</xdr:col>
      <xdr:colOff>394608</xdr:colOff>
      <xdr:row>39</xdr:row>
      <xdr:rowOff>52161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6358C-FCB0-43EA-9ECC-EDF7E554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0</xdr:colOff>
      <xdr:row>5</xdr:row>
      <xdr:rowOff>13607</xdr:rowOff>
    </xdr:from>
    <xdr:to>
      <xdr:col>123</xdr:col>
      <xdr:colOff>13607</xdr:colOff>
      <xdr:row>52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0631-5CFC-48AD-9128-0CD748EE9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114073</xdr:colOff>
      <xdr:row>56</xdr:row>
      <xdr:rowOff>53756</xdr:rowOff>
    </xdr:from>
    <xdr:to>
      <xdr:col>112</xdr:col>
      <xdr:colOff>291193</xdr:colOff>
      <xdr:row>102</xdr:row>
      <xdr:rowOff>148997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4EC3-5841-4141-BE52-816D32AE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115</xdr:col>
      <xdr:colOff>0</xdr:colOff>
      <xdr:row>58</xdr:row>
      <xdr:rowOff>0</xdr:rowOff>
    </xdr:from>
    <xdr:to>
      <xdr:col>138</xdr:col>
      <xdr:colOff>180295</xdr:colOff>
      <xdr:row>104</xdr:row>
      <xdr:rowOff>86170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411F5-D887-40B5-9C92-95186CEF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182b09a683713e/TrueScot/Covid/TTS%20Covid%20Daily%20Tracker%20-%20R%20Trans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182b09a683713e/TrueScot/Covid/TTS%20Covid%20Daily%20Tracker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Table5-Testing"/>
      <sheetName val="Covid-19 - Weekly registrations"/>
      <sheetName val="4 Nations Deaths Covid on cert"/>
      <sheetName val="4 Nations 28 day deaths"/>
      <sheetName val="INFO-MK"/>
      <sheetName val="MK Testing Data &amp; Charts"/>
      <sheetName val="MK PHS-ONS deaths data"/>
      <sheetName val="Chart - Deaths"/>
      <sheetName val="PHS Daily Table 8 - Deaths"/>
      <sheetName val="MK Combined Deaths"/>
      <sheetName val="Table 5 - T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 - Weekly registrations"/>
      <sheetName val="4 Nations Deaths Covid on cert"/>
      <sheetName val="4 Nations 28 day deaths"/>
      <sheetName val="INFO-MK"/>
      <sheetName val="MK Testing Data &amp; Charts"/>
      <sheetName val="MK PHS-ONS deaths data"/>
      <sheetName val="Chart - Deaths"/>
      <sheetName val="PHS Daily Table 8 - Deaths"/>
      <sheetName val="MK Combined Deaths"/>
      <sheetName val="Table 5 - Testing"/>
      <sheetName val="hb2019_pop_est_3006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AD8C-888D-4C31-AC33-F983C8EC4D15}">
  <sheetPr>
    <tabColor rgb="FF00B0F0"/>
  </sheetPr>
  <dimension ref="A1:EO337"/>
  <sheetViews>
    <sheetView zoomScale="60" zoomScaleNormal="60" workbookViewId="0">
      <pane xSplit="1" ySplit="3" topLeftCell="B221" activePane="bottomRight" state="frozen"/>
      <selection pane="topRight" activeCell="B1" sqref="B1"/>
      <selection pane="bottomLeft" activeCell="A4" sqref="A4"/>
      <selection pane="bottomRight" activeCell="BQ1" sqref="BQ1:DG1048576"/>
    </sheetView>
  </sheetViews>
  <sheetFormatPr defaultColWidth="8.5703125" defaultRowHeight="12.75" x14ac:dyDescent="0.2"/>
  <cols>
    <col min="1" max="1" width="22.7109375" style="1" customWidth="1"/>
    <col min="2" max="3" width="9.42578125" style="1" customWidth="1"/>
    <col min="4" max="4" width="10.42578125" style="1" customWidth="1"/>
    <col min="5" max="9" width="9.42578125" style="1" customWidth="1"/>
    <col min="10" max="10" width="10" style="1" customWidth="1"/>
    <col min="11" max="16" width="9.42578125" style="1" customWidth="1"/>
    <col min="17" max="17" width="16.42578125" style="1" hidden="1" customWidth="1"/>
    <col min="18" max="18" width="12.5703125" style="1" hidden="1" customWidth="1"/>
    <col min="19" max="28" width="0" style="1" hidden="1" customWidth="1"/>
    <col min="29" max="29" width="10" style="1" hidden="1" customWidth="1"/>
    <col min="30" max="34" width="0" style="1" hidden="1" customWidth="1"/>
    <col min="35" max="36" width="13.7109375" style="1" hidden="1" customWidth="1"/>
    <col min="37" max="52" width="0" style="1" hidden="1" customWidth="1"/>
    <col min="53" max="68" width="13.42578125" style="45" customWidth="1"/>
    <col min="69" max="69" width="9" style="1" bestFit="1" customWidth="1"/>
    <col min="70" max="70" width="9" style="1" customWidth="1"/>
    <col min="71" max="71" width="14" style="2" customWidth="1"/>
    <col min="72" max="89" width="9" style="1" customWidth="1"/>
    <col min="90" max="138" width="8.5703125" style="1"/>
    <col min="139" max="145" width="4.42578125" style="1" customWidth="1"/>
    <col min="146" max="16384" width="8.5703125" style="1"/>
  </cols>
  <sheetData>
    <row r="1" spans="1:89" x14ac:dyDescent="0.2">
      <c r="A1" s="44" t="s">
        <v>56</v>
      </c>
      <c r="B1" s="44"/>
      <c r="C1" s="44"/>
      <c r="D1" s="44"/>
      <c r="E1" s="44"/>
      <c r="F1" s="44"/>
      <c r="R1" s="43" t="s">
        <v>55</v>
      </c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I1" s="43" t="s">
        <v>54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BA1" s="50" t="s">
        <v>53</v>
      </c>
      <c r="BB1" s="50">
        <v>369360</v>
      </c>
      <c r="BC1" s="50">
        <v>115510</v>
      </c>
      <c r="BD1" s="50">
        <v>148860</v>
      </c>
      <c r="BE1" s="50">
        <v>373550</v>
      </c>
      <c r="BF1" s="50">
        <v>306640</v>
      </c>
      <c r="BG1" s="50">
        <v>585700</v>
      </c>
      <c r="BH1" s="50">
        <v>1183120</v>
      </c>
      <c r="BI1" s="50">
        <v>321700</v>
      </c>
      <c r="BJ1" s="50">
        <v>661900</v>
      </c>
      <c r="BK1" s="50">
        <v>907580</v>
      </c>
      <c r="BL1" s="50">
        <v>22270</v>
      </c>
      <c r="BM1" s="50">
        <v>22920</v>
      </c>
      <c r="BN1" s="50">
        <v>417470</v>
      </c>
      <c r="BO1" s="50">
        <v>26720</v>
      </c>
      <c r="BP1" s="51">
        <f>SUM(BB1:BO1)</f>
        <v>5463300</v>
      </c>
    </row>
    <row r="2" spans="1:89" ht="15" customHeight="1" x14ac:dyDescent="0.2">
      <c r="A2" s="1" t="s">
        <v>52</v>
      </c>
      <c r="Q2" s="5">
        <f>SUM(Q4:Q278)</f>
        <v>-199</v>
      </c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5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BA2" s="50"/>
      <c r="BB2" s="50">
        <v>369360</v>
      </c>
      <c r="BC2" s="50"/>
      <c r="BD2" s="49" t="s">
        <v>51</v>
      </c>
      <c r="BE2" s="49"/>
      <c r="BF2" s="49"/>
      <c r="BG2" s="49"/>
      <c r="BH2" s="49"/>
      <c r="BI2" s="50"/>
      <c r="BJ2" s="50"/>
      <c r="BK2" s="50"/>
      <c r="BL2" s="50"/>
      <c r="BM2" s="50"/>
      <c r="BN2" s="50"/>
      <c r="BO2" s="50"/>
      <c r="BP2" s="50"/>
    </row>
    <row r="3" spans="1:89" ht="54" customHeight="1" x14ac:dyDescent="0.2">
      <c r="A3" s="38" t="s">
        <v>0</v>
      </c>
      <c r="B3" s="42" t="s">
        <v>50</v>
      </c>
      <c r="C3" s="41" t="s">
        <v>40</v>
      </c>
      <c r="D3" s="41" t="s">
        <v>49</v>
      </c>
      <c r="E3" s="41" t="s">
        <v>31</v>
      </c>
      <c r="F3" s="41" t="s">
        <v>38</v>
      </c>
      <c r="G3" s="41" t="s">
        <v>37</v>
      </c>
      <c r="H3" s="41" t="s">
        <v>48</v>
      </c>
      <c r="I3" s="41" t="s">
        <v>36</v>
      </c>
      <c r="J3" s="41" t="s">
        <v>28</v>
      </c>
      <c r="K3" s="41" t="s">
        <v>35</v>
      </c>
      <c r="L3" s="41" t="s">
        <v>34</v>
      </c>
      <c r="M3" s="41" t="s">
        <v>33</v>
      </c>
      <c r="N3" s="41" t="s">
        <v>30</v>
      </c>
      <c r="O3" s="40" t="s">
        <v>32</v>
      </c>
      <c r="P3" s="39" t="s">
        <v>47</v>
      </c>
      <c r="R3" s="38" t="s">
        <v>0</v>
      </c>
      <c r="S3" s="37" t="str">
        <f>B3</f>
        <v>NHS Ayrshire &amp; Arran</v>
      </c>
      <c r="T3" s="37" t="str">
        <f>C3</f>
        <v>NHS Borders</v>
      </c>
      <c r="U3" s="37" t="str">
        <f>D3</f>
        <v>NHS Dumfries &amp; Galloway</v>
      </c>
      <c r="V3" s="37" t="str">
        <f>E3</f>
        <v>NHS Fife</v>
      </c>
      <c r="W3" s="37" t="str">
        <f>F3</f>
        <v>NHS Forth Valley</v>
      </c>
      <c r="X3" s="37" t="str">
        <f>G3</f>
        <v>NHS Grampian</v>
      </c>
      <c r="Y3" s="37" t="str">
        <f>H3</f>
        <v>NHS Greater Glasgow &amp; Clyde</v>
      </c>
      <c r="Z3" s="37" t="str">
        <f>I3</f>
        <v>NHS Highland</v>
      </c>
      <c r="AA3" s="37" t="str">
        <f>J3</f>
        <v>NHS Lanarkshire</v>
      </c>
      <c r="AB3" s="37" t="str">
        <f>K3</f>
        <v>NHS Lothian</v>
      </c>
      <c r="AC3" s="37" t="str">
        <f>L3</f>
        <v>NHS Orkney</v>
      </c>
      <c r="AD3" s="37" t="str">
        <f>M3</f>
        <v>NHS Shetland</v>
      </c>
      <c r="AE3" s="37" t="str">
        <f>N3</f>
        <v>NHS Tayside</v>
      </c>
      <c r="AF3" s="37" t="str">
        <f>O3</f>
        <v>NHS Western Isles</v>
      </c>
      <c r="AG3" s="37" t="str">
        <f>P3</f>
        <v>Scotland</v>
      </c>
      <c r="AK3" s="37" t="str">
        <f>S3</f>
        <v>NHS Ayrshire &amp; Arran</v>
      </c>
      <c r="AL3" s="37" t="str">
        <f>T3</f>
        <v>NHS Borders</v>
      </c>
      <c r="AM3" s="37" t="str">
        <f>U3</f>
        <v>NHS Dumfries &amp; Galloway</v>
      </c>
      <c r="AN3" s="37" t="str">
        <f>V3</f>
        <v>NHS Fife</v>
      </c>
      <c r="AO3" s="37" t="str">
        <f>W3</f>
        <v>NHS Forth Valley</v>
      </c>
      <c r="AP3" s="37" t="str">
        <f>X3</f>
        <v>NHS Grampian</v>
      </c>
      <c r="AQ3" s="37" t="str">
        <f>Y3</f>
        <v>NHS Greater Glasgow &amp; Clyde</v>
      </c>
      <c r="AR3" s="37" t="str">
        <f>Z3</f>
        <v>NHS Highland</v>
      </c>
      <c r="AS3" s="37" t="str">
        <f>AA3</f>
        <v>NHS Lanarkshire</v>
      </c>
      <c r="AT3" s="37" t="str">
        <f>AB3</f>
        <v>NHS Lothian</v>
      </c>
      <c r="AU3" s="37" t="str">
        <f>AC3</f>
        <v>NHS Orkney</v>
      </c>
      <c r="AV3" s="37" t="str">
        <f>AD3</f>
        <v>NHS Shetland</v>
      </c>
      <c r="AW3" s="37" t="str">
        <f>AE3</f>
        <v>NHS Tayside</v>
      </c>
      <c r="AX3" s="37" t="str">
        <f>AF3</f>
        <v>NHS Western Isles</v>
      </c>
      <c r="AY3" s="37" t="str">
        <f>AG3</f>
        <v>Scotland</v>
      </c>
      <c r="BA3" s="52" t="s">
        <v>0</v>
      </c>
      <c r="BB3" s="46" t="str">
        <f>AK3</f>
        <v>NHS Ayrshire &amp; Arran</v>
      </c>
      <c r="BC3" s="46" t="str">
        <f>AL3</f>
        <v>NHS Borders</v>
      </c>
      <c r="BD3" s="46" t="str">
        <f>AM3</f>
        <v>NHS Dumfries &amp; Galloway</v>
      </c>
      <c r="BE3" s="46" t="str">
        <f>AN3</f>
        <v>NHS Fife</v>
      </c>
      <c r="BF3" s="46" t="str">
        <f>AO3</f>
        <v>NHS Forth Valley</v>
      </c>
      <c r="BG3" s="46" t="str">
        <f>AP3</f>
        <v>NHS Grampian</v>
      </c>
      <c r="BH3" s="46" t="str">
        <f>AQ3</f>
        <v>NHS Greater Glasgow &amp; Clyde</v>
      </c>
      <c r="BI3" s="46" t="str">
        <f>AR3</f>
        <v>NHS Highland</v>
      </c>
      <c r="BJ3" s="46" t="str">
        <f>AS3</f>
        <v>NHS Lanarkshire</v>
      </c>
      <c r="BK3" s="46" t="str">
        <f>AT3</f>
        <v>NHS Lothian</v>
      </c>
      <c r="BL3" s="46" t="str">
        <f>AU3</f>
        <v>NHS Orkney</v>
      </c>
      <c r="BM3" s="46" t="str">
        <f>AV3</f>
        <v>NHS Shetland</v>
      </c>
      <c r="BN3" s="46" t="str">
        <f>AW3</f>
        <v>NHS Tayside</v>
      </c>
      <c r="BO3" s="46" t="str">
        <f>AX3</f>
        <v>NHS Western Isles</v>
      </c>
      <c r="BP3" s="46" t="str">
        <f>AY3</f>
        <v>Scotland</v>
      </c>
      <c r="BQ3" s="37"/>
      <c r="BR3" s="37"/>
      <c r="BS3" s="3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x14ac:dyDescent="0.2">
      <c r="A4" s="36">
        <v>43897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20">
        <v>16</v>
      </c>
      <c r="Q4" s="5">
        <f>SUM(B4:O4)-P4</f>
        <v>-16</v>
      </c>
      <c r="R4" s="2">
        <f>A4</f>
        <v>43897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/>
      <c r="AI4" s="2">
        <f>A4</f>
        <v>43897</v>
      </c>
      <c r="AJ4" s="2"/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BA4" s="47">
        <f>A4</f>
        <v>43897</v>
      </c>
      <c r="BB4" s="45">
        <v>0</v>
      </c>
      <c r="BC4" s="45">
        <v>0</v>
      </c>
      <c r="BD4" s="45">
        <v>0</v>
      </c>
      <c r="BE4" s="45">
        <v>0</v>
      </c>
      <c r="BF4" s="45">
        <v>0</v>
      </c>
      <c r="BG4" s="45">
        <v>0</v>
      </c>
      <c r="BH4" s="45">
        <v>0</v>
      </c>
      <c r="BI4" s="45">
        <v>0</v>
      </c>
      <c r="BJ4" s="45">
        <v>0</v>
      </c>
      <c r="BK4" s="45">
        <v>0</v>
      </c>
      <c r="BL4" s="45">
        <v>0</v>
      </c>
      <c r="BM4" s="45">
        <v>0</v>
      </c>
      <c r="BN4" s="45">
        <v>0</v>
      </c>
      <c r="BO4" s="45">
        <v>0</v>
      </c>
      <c r="BP4" s="45">
        <v>0</v>
      </c>
      <c r="BS4" s="3"/>
    </row>
    <row r="5" spans="1:89" x14ac:dyDescent="0.2">
      <c r="A5" s="8">
        <v>43898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11">
        <v>21</v>
      </c>
      <c r="Q5" s="5">
        <f>SUM(B5:O5)-P5</f>
        <v>-21</v>
      </c>
      <c r="R5" s="2">
        <f>A5</f>
        <v>43898</v>
      </c>
      <c r="S5" s="5">
        <f>B5-B4</f>
        <v>0</v>
      </c>
      <c r="T5" s="5">
        <f>C5-C4</f>
        <v>0</v>
      </c>
      <c r="U5" s="5">
        <v>0</v>
      </c>
      <c r="V5" s="5">
        <f>E5-E4</f>
        <v>0</v>
      </c>
      <c r="W5" s="5">
        <f>F5-F4</f>
        <v>0</v>
      </c>
      <c r="X5" s="5">
        <f>G5-G4</f>
        <v>0</v>
      </c>
      <c r="Y5" s="5">
        <f>H5-H4</f>
        <v>0</v>
      </c>
      <c r="Z5" s="5">
        <v>0</v>
      </c>
      <c r="AA5" s="5">
        <f>J5-J4</f>
        <v>0</v>
      </c>
      <c r="AB5" s="5">
        <f>K5-K4</f>
        <v>0</v>
      </c>
      <c r="AC5" s="5">
        <v>0</v>
      </c>
      <c r="AD5" s="5">
        <f>M5-M4</f>
        <v>0</v>
      </c>
      <c r="AE5" s="5">
        <f>N5-N4</f>
        <v>0</v>
      </c>
      <c r="AF5" s="5">
        <f t="shared" ref="AF4:AF67" si="0">O5-O4</f>
        <v>0</v>
      </c>
      <c r="AG5" s="5">
        <f>P5-P4</f>
        <v>5</v>
      </c>
      <c r="AH5" s="5"/>
      <c r="AI5" s="2">
        <f>A5</f>
        <v>43898</v>
      </c>
      <c r="AJ5" s="2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BA5" s="47">
        <f t="shared" ref="BA5:BA68" si="1">A5</f>
        <v>43898</v>
      </c>
      <c r="BB5" s="45">
        <v>0</v>
      </c>
      <c r="BC5" s="45">
        <v>0</v>
      </c>
      <c r="BD5" s="45">
        <v>0</v>
      </c>
      <c r="BE5" s="45">
        <v>0</v>
      </c>
      <c r="BF5" s="45">
        <v>0</v>
      </c>
      <c r="BG5" s="45">
        <v>0</v>
      </c>
      <c r="BH5" s="45">
        <v>0</v>
      </c>
      <c r="BI5" s="45">
        <v>0</v>
      </c>
      <c r="BJ5" s="45">
        <v>0</v>
      </c>
      <c r="BK5" s="45">
        <v>0</v>
      </c>
      <c r="BL5" s="45">
        <v>0</v>
      </c>
      <c r="BM5" s="45">
        <v>0</v>
      </c>
      <c r="BN5" s="45">
        <v>0</v>
      </c>
      <c r="BO5" s="45">
        <v>0</v>
      </c>
      <c r="BP5" s="45">
        <v>0</v>
      </c>
      <c r="BS5" s="3"/>
    </row>
    <row r="6" spans="1:89" x14ac:dyDescent="0.2">
      <c r="A6" s="8">
        <v>43899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4">
        <v>5</v>
      </c>
      <c r="L6" s="35">
        <v>0</v>
      </c>
      <c r="M6" s="35">
        <v>0</v>
      </c>
      <c r="N6" s="35">
        <v>0</v>
      </c>
      <c r="O6" s="35">
        <v>0</v>
      </c>
      <c r="P6" s="11">
        <v>23</v>
      </c>
      <c r="Q6" s="5">
        <f>SUM(B6:O6)-P6</f>
        <v>-18</v>
      </c>
      <c r="R6" s="2">
        <f>A6</f>
        <v>43899</v>
      </c>
      <c r="S6" s="5">
        <f>B6-B5</f>
        <v>0</v>
      </c>
      <c r="T6" s="5">
        <f>C6-C5</f>
        <v>0</v>
      </c>
      <c r="U6" s="5">
        <v>0</v>
      </c>
      <c r="V6" s="5">
        <f>E6-E5</f>
        <v>0</v>
      </c>
      <c r="W6" s="5">
        <f>F6-F5</f>
        <v>0</v>
      </c>
      <c r="X6" s="5">
        <f>G6-G5</f>
        <v>0</v>
      </c>
      <c r="Y6" s="5">
        <f>H6-H5</f>
        <v>0</v>
      </c>
      <c r="Z6" s="5">
        <v>0</v>
      </c>
      <c r="AA6" s="5">
        <f>J6-J5</f>
        <v>0</v>
      </c>
      <c r="AB6" s="5">
        <f>K6-K5</f>
        <v>5</v>
      </c>
      <c r="AC6" s="5">
        <v>0</v>
      </c>
      <c r="AD6" s="5">
        <f>M6-M5</f>
        <v>0</v>
      </c>
      <c r="AE6" s="5">
        <f>N6-N5</f>
        <v>0</v>
      </c>
      <c r="AF6" s="5">
        <f t="shared" si="0"/>
        <v>0</v>
      </c>
      <c r="AG6" s="5">
        <f>P6-P5</f>
        <v>2</v>
      </c>
      <c r="AH6" s="5"/>
      <c r="AI6" s="2">
        <f>A6</f>
        <v>43899</v>
      </c>
      <c r="AJ6" s="2"/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BA6" s="47">
        <f t="shared" si="1"/>
        <v>43899</v>
      </c>
      <c r="BB6" s="45">
        <v>0</v>
      </c>
      <c r="BC6" s="45">
        <v>0</v>
      </c>
      <c r="BD6" s="45">
        <v>0</v>
      </c>
      <c r="BE6" s="45">
        <v>0</v>
      </c>
      <c r="BF6" s="45">
        <v>0</v>
      </c>
      <c r="BG6" s="45">
        <v>0</v>
      </c>
      <c r="BH6" s="45">
        <v>0</v>
      </c>
      <c r="BI6" s="45">
        <v>0</v>
      </c>
      <c r="BJ6" s="45">
        <v>0</v>
      </c>
      <c r="BK6" s="45">
        <v>0</v>
      </c>
      <c r="BL6" s="45">
        <v>0</v>
      </c>
      <c r="BM6" s="45">
        <v>0</v>
      </c>
      <c r="BN6" s="45">
        <v>0</v>
      </c>
      <c r="BO6" s="45">
        <v>0</v>
      </c>
      <c r="BP6" s="45">
        <v>0</v>
      </c>
      <c r="BS6" s="3"/>
    </row>
    <row r="7" spans="1:89" x14ac:dyDescent="0.2">
      <c r="A7" s="8">
        <v>43900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4">
        <v>6</v>
      </c>
      <c r="H7" s="35">
        <v>0</v>
      </c>
      <c r="I7" s="35">
        <v>0</v>
      </c>
      <c r="J7" s="35">
        <v>0</v>
      </c>
      <c r="K7" s="34">
        <v>7</v>
      </c>
      <c r="L7" s="35">
        <v>0</v>
      </c>
      <c r="M7" s="35">
        <v>0</v>
      </c>
      <c r="N7" s="35">
        <v>0</v>
      </c>
      <c r="O7" s="35">
        <v>0</v>
      </c>
      <c r="P7" s="11">
        <v>27</v>
      </c>
      <c r="Q7" s="5">
        <f>SUM(B7:O7)-P7</f>
        <v>-14</v>
      </c>
      <c r="R7" s="2">
        <f>A7</f>
        <v>43900</v>
      </c>
      <c r="S7" s="5">
        <f>B7-B6</f>
        <v>0</v>
      </c>
      <c r="T7" s="5">
        <f>C7-C6</f>
        <v>0</v>
      </c>
      <c r="U7" s="5">
        <v>0</v>
      </c>
      <c r="V7" s="5">
        <f>E7-E6</f>
        <v>0</v>
      </c>
      <c r="W7" s="5">
        <f>F7-F6</f>
        <v>0</v>
      </c>
      <c r="X7" s="5">
        <f>G7-G6</f>
        <v>6</v>
      </c>
      <c r="Y7" s="5">
        <f>H7-H6</f>
        <v>0</v>
      </c>
      <c r="Z7" s="5">
        <v>0</v>
      </c>
      <c r="AA7" s="5">
        <f>J7-J6</f>
        <v>0</v>
      </c>
      <c r="AB7" s="5">
        <f>K7-K6</f>
        <v>2</v>
      </c>
      <c r="AC7" s="5">
        <v>0</v>
      </c>
      <c r="AD7" s="5">
        <f>M7-M6</f>
        <v>0</v>
      </c>
      <c r="AE7" s="5">
        <f>N7-N6</f>
        <v>0</v>
      </c>
      <c r="AF7" s="5">
        <f t="shared" si="0"/>
        <v>0</v>
      </c>
      <c r="AG7" s="5">
        <f>P7-P6</f>
        <v>4</v>
      </c>
      <c r="AH7" s="5"/>
      <c r="AI7" s="2">
        <f>A7</f>
        <v>43900</v>
      </c>
      <c r="AJ7" s="2"/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BA7" s="47">
        <f t="shared" si="1"/>
        <v>43900</v>
      </c>
      <c r="BB7" s="45">
        <v>0</v>
      </c>
      <c r="BC7" s="45">
        <v>0</v>
      </c>
      <c r="BD7" s="45">
        <v>0</v>
      </c>
      <c r="BE7" s="45">
        <v>0</v>
      </c>
      <c r="BF7" s="45">
        <v>0</v>
      </c>
      <c r="BG7" s="45">
        <v>0</v>
      </c>
      <c r="BH7" s="45">
        <v>0</v>
      </c>
      <c r="BI7" s="45">
        <v>0</v>
      </c>
      <c r="BJ7" s="45">
        <v>0</v>
      </c>
      <c r="BK7" s="45">
        <v>0</v>
      </c>
      <c r="BL7" s="45">
        <v>0</v>
      </c>
      <c r="BM7" s="45">
        <v>0</v>
      </c>
      <c r="BN7" s="45">
        <v>0</v>
      </c>
      <c r="BO7" s="45">
        <v>0</v>
      </c>
      <c r="BP7" s="45">
        <v>0</v>
      </c>
      <c r="BS7" s="3"/>
    </row>
    <row r="8" spans="1:89" x14ac:dyDescent="0.2">
      <c r="A8" s="8">
        <v>43901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4">
        <v>6</v>
      </c>
      <c r="H8" s="34">
        <v>5</v>
      </c>
      <c r="I8" s="35">
        <v>0</v>
      </c>
      <c r="J8" s="35">
        <v>0</v>
      </c>
      <c r="K8" s="34">
        <v>8</v>
      </c>
      <c r="L8" s="35">
        <v>0</v>
      </c>
      <c r="M8" s="35">
        <v>0</v>
      </c>
      <c r="N8" s="35">
        <v>0</v>
      </c>
      <c r="O8" s="35">
        <v>0</v>
      </c>
      <c r="P8" s="11">
        <v>36</v>
      </c>
      <c r="Q8" s="5">
        <f>SUM(B8:O8)-P8</f>
        <v>-17</v>
      </c>
      <c r="R8" s="2">
        <f>A8</f>
        <v>43901</v>
      </c>
      <c r="S8" s="5">
        <f>B8-B7</f>
        <v>0</v>
      </c>
      <c r="T8" s="5">
        <f>C8-C7</f>
        <v>0</v>
      </c>
      <c r="U8" s="5">
        <v>0</v>
      </c>
      <c r="V8" s="5">
        <f>E8-E7</f>
        <v>0</v>
      </c>
      <c r="W8" s="5">
        <f>F8-F7</f>
        <v>0</v>
      </c>
      <c r="X8" s="5">
        <f>G8-G7</f>
        <v>0</v>
      </c>
      <c r="Y8" s="5">
        <f>H8-H7</f>
        <v>5</v>
      </c>
      <c r="Z8" s="5">
        <v>0</v>
      </c>
      <c r="AA8" s="5">
        <f>J8-J7</f>
        <v>0</v>
      </c>
      <c r="AB8" s="5">
        <f>K8-K7</f>
        <v>1</v>
      </c>
      <c r="AC8" s="5">
        <v>0</v>
      </c>
      <c r="AD8" s="5">
        <f>M8-M7</f>
        <v>0</v>
      </c>
      <c r="AE8" s="5">
        <f>N8-N7</f>
        <v>0</v>
      </c>
      <c r="AF8" s="5">
        <f t="shared" si="0"/>
        <v>0</v>
      </c>
      <c r="AG8" s="5">
        <f>P8-P7</f>
        <v>9</v>
      </c>
      <c r="AH8" s="5"/>
      <c r="AI8" s="2">
        <f>A8</f>
        <v>43901</v>
      </c>
      <c r="AJ8" s="2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BA8" s="47">
        <f t="shared" si="1"/>
        <v>43901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0</v>
      </c>
      <c r="BO8" s="45">
        <v>0</v>
      </c>
      <c r="BP8" s="45">
        <v>0</v>
      </c>
      <c r="BS8" s="3"/>
    </row>
    <row r="9" spans="1:89" x14ac:dyDescent="0.2">
      <c r="A9" s="8">
        <v>43902</v>
      </c>
      <c r="B9" s="35">
        <v>0</v>
      </c>
      <c r="C9" s="35">
        <v>0</v>
      </c>
      <c r="D9" s="35">
        <v>0</v>
      </c>
      <c r="E9" s="35">
        <v>0</v>
      </c>
      <c r="F9" s="34">
        <v>6</v>
      </c>
      <c r="G9" s="34">
        <v>7</v>
      </c>
      <c r="H9" s="34">
        <v>10</v>
      </c>
      <c r="I9" s="35">
        <v>0</v>
      </c>
      <c r="J9" s="34">
        <v>7</v>
      </c>
      <c r="K9" s="34">
        <v>11</v>
      </c>
      <c r="L9" s="35">
        <v>0</v>
      </c>
      <c r="M9" s="34">
        <v>6</v>
      </c>
      <c r="N9" s="35">
        <v>0</v>
      </c>
      <c r="O9" s="35">
        <v>0</v>
      </c>
      <c r="P9" s="11">
        <v>60</v>
      </c>
      <c r="Q9" s="5">
        <f>SUM(B9:O9)-P9</f>
        <v>-13</v>
      </c>
      <c r="R9" s="2">
        <f>A9</f>
        <v>43902</v>
      </c>
      <c r="S9" s="5">
        <f>B9-B8</f>
        <v>0</v>
      </c>
      <c r="T9" s="5">
        <f>C9-C8</f>
        <v>0</v>
      </c>
      <c r="U9" s="5">
        <v>0</v>
      </c>
      <c r="V9" s="5">
        <f>E9-E8</f>
        <v>0</v>
      </c>
      <c r="W9" s="5">
        <f>F9-F8</f>
        <v>6</v>
      </c>
      <c r="X9" s="5">
        <f>G9-G8</f>
        <v>1</v>
      </c>
      <c r="Y9" s="5">
        <f>H9-H8</f>
        <v>5</v>
      </c>
      <c r="Z9" s="5">
        <v>0</v>
      </c>
      <c r="AA9" s="5">
        <f>J9-J8</f>
        <v>7</v>
      </c>
      <c r="AB9" s="5">
        <f>K9-K8</f>
        <v>3</v>
      </c>
      <c r="AC9" s="5">
        <v>0</v>
      </c>
      <c r="AD9" s="5">
        <f>M9-M8</f>
        <v>6</v>
      </c>
      <c r="AE9" s="5">
        <f>N9-N8</f>
        <v>0</v>
      </c>
      <c r="AF9" s="5">
        <f t="shared" si="0"/>
        <v>0</v>
      </c>
      <c r="AG9" s="5">
        <f>P9-P8</f>
        <v>24</v>
      </c>
      <c r="AH9" s="5"/>
      <c r="AI9" s="2">
        <f>A9</f>
        <v>43902</v>
      </c>
      <c r="AJ9" s="2"/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BA9" s="47">
        <f t="shared" si="1"/>
        <v>43902</v>
      </c>
      <c r="BB9" s="45">
        <v>0</v>
      </c>
      <c r="BC9" s="45">
        <v>0</v>
      </c>
      <c r="BD9" s="45">
        <v>0</v>
      </c>
      <c r="BE9" s="45">
        <v>0</v>
      </c>
      <c r="BF9" s="45">
        <v>0</v>
      </c>
      <c r="BG9" s="45">
        <v>0</v>
      </c>
      <c r="BH9" s="45">
        <v>0</v>
      </c>
      <c r="BI9" s="45">
        <v>0</v>
      </c>
      <c r="BJ9" s="45">
        <v>0</v>
      </c>
      <c r="BK9" s="45">
        <v>0</v>
      </c>
      <c r="BL9" s="45">
        <v>0</v>
      </c>
      <c r="BM9" s="45">
        <v>0</v>
      </c>
      <c r="BN9" s="45">
        <v>0</v>
      </c>
      <c r="BO9" s="45">
        <v>0</v>
      </c>
      <c r="BP9" s="45">
        <v>0</v>
      </c>
      <c r="BS9" s="3"/>
    </row>
    <row r="10" spans="1:89" x14ac:dyDescent="0.2">
      <c r="A10" s="8">
        <v>43903</v>
      </c>
      <c r="B10" s="35">
        <v>0</v>
      </c>
      <c r="C10" s="35">
        <v>0</v>
      </c>
      <c r="D10" s="35">
        <v>0</v>
      </c>
      <c r="E10" s="35">
        <v>0</v>
      </c>
      <c r="F10" s="34">
        <v>6</v>
      </c>
      <c r="G10" s="34">
        <v>9</v>
      </c>
      <c r="H10" s="34">
        <v>20</v>
      </c>
      <c r="I10" s="35">
        <v>0</v>
      </c>
      <c r="J10" s="34">
        <v>7</v>
      </c>
      <c r="K10" s="34">
        <v>19</v>
      </c>
      <c r="L10" s="35">
        <v>0</v>
      </c>
      <c r="M10" s="34">
        <v>8</v>
      </c>
      <c r="N10" s="35">
        <v>0</v>
      </c>
      <c r="O10" s="35">
        <v>0</v>
      </c>
      <c r="P10" s="11">
        <v>84</v>
      </c>
      <c r="Q10" s="5">
        <f>SUM(B10:O10)-P10</f>
        <v>-15</v>
      </c>
      <c r="R10" s="2">
        <f>A10</f>
        <v>43903</v>
      </c>
      <c r="S10" s="5">
        <f>B10-B9</f>
        <v>0</v>
      </c>
      <c r="T10" s="5">
        <f>C10-C9</f>
        <v>0</v>
      </c>
      <c r="U10" s="5">
        <v>0</v>
      </c>
      <c r="V10" s="5">
        <f>E10-E9</f>
        <v>0</v>
      </c>
      <c r="W10" s="5">
        <f>F10-F9</f>
        <v>0</v>
      </c>
      <c r="X10" s="5">
        <f>G10-G9</f>
        <v>2</v>
      </c>
      <c r="Y10" s="5">
        <f>H10-H9</f>
        <v>10</v>
      </c>
      <c r="Z10" s="5">
        <v>0</v>
      </c>
      <c r="AA10" s="5">
        <f>J10-J9</f>
        <v>0</v>
      </c>
      <c r="AB10" s="5">
        <f>K10-K9</f>
        <v>8</v>
      </c>
      <c r="AC10" s="5">
        <v>0</v>
      </c>
      <c r="AD10" s="5">
        <f>M10-M9</f>
        <v>2</v>
      </c>
      <c r="AE10" s="5">
        <f>N10-N9</f>
        <v>0</v>
      </c>
      <c r="AF10" s="5">
        <f t="shared" si="0"/>
        <v>0</v>
      </c>
      <c r="AG10" s="5">
        <f>P10-P9</f>
        <v>24</v>
      </c>
      <c r="AH10" s="5"/>
      <c r="AI10" s="2">
        <f>A10</f>
        <v>43903</v>
      </c>
      <c r="AJ10" s="2"/>
      <c r="AK10" s="5">
        <v>0</v>
      </c>
      <c r="AL10" s="5">
        <f>SUM(T4:T10)</f>
        <v>0</v>
      </c>
      <c r="AM10" s="5">
        <f>SUM(U4:U10)</f>
        <v>0</v>
      </c>
      <c r="AN10" s="5">
        <f>SUM(V4:V10)</f>
        <v>0</v>
      </c>
      <c r="AO10" s="5">
        <f>SUM(W4:W10)</f>
        <v>6</v>
      </c>
      <c r="AP10" s="5">
        <f>SUM(X4:X10)</f>
        <v>9</v>
      </c>
      <c r="AQ10" s="5">
        <f>SUM(Y4:Y10)</f>
        <v>20</v>
      </c>
      <c r="AR10" s="5">
        <f>SUM(Z4:Z10)</f>
        <v>0</v>
      </c>
      <c r="AS10" s="5">
        <f>SUM(AA4:AA10)</f>
        <v>7</v>
      </c>
      <c r="AT10" s="5">
        <f>SUM(AB4:AB10)</f>
        <v>19</v>
      </c>
      <c r="AU10" s="5">
        <f>SUM(AC4:AC10)</f>
        <v>0</v>
      </c>
      <c r="AV10" s="5">
        <f>SUM(AD4:AD10)</f>
        <v>8</v>
      </c>
      <c r="AW10" s="5">
        <f>SUM(AE4:AE10)</f>
        <v>0</v>
      </c>
      <c r="AX10" s="5">
        <f>SUM(AF4:AF10)</f>
        <v>0</v>
      </c>
      <c r="AY10" s="5">
        <f>SUM(AG4:AG10)</f>
        <v>68</v>
      </c>
      <c r="BA10" s="47">
        <f t="shared" si="1"/>
        <v>43903</v>
      </c>
      <c r="BB10" s="48">
        <f>AK10*100000/$BB$1</f>
        <v>0</v>
      </c>
      <c r="BC10" s="48">
        <f>AL10*100000/$BC$1</f>
        <v>0</v>
      </c>
      <c r="BD10" s="48">
        <f>AM10*100000/$BD$1</f>
        <v>0</v>
      </c>
      <c r="BE10" s="48">
        <f>AN10*100000/$BE$1</f>
        <v>0</v>
      </c>
      <c r="BF10" s="48">
        <f>AO10*100000/$BF$1</f>
        <v>1.9566918862509783</v>
      </c>
      <c r="BG10" s="48">
        <f>AP10*100000/$BG$1</f>
        <v>1.5366228444596211</v>
      </c>
      <c r="BH10" s="48">
        <f>AQ10*100000/$BH$1</f>
        <v>1.6904456014605449</v>
      </c>
      <c r="BI10" s="48">
        <f>AR10*100000/$BI$1</f>
        <v>0</v>
      </c>
      <c r="BJ10" s="48">
        <f>AS10*100000/$BJ$1</f>
        <v>1.0575615651911165</v>
      </c>
      <c r="BK10" s="48">
        <f>AT10*100000/$BK$1</f>
        <v>2.0934793627008088</v>
      </c>
      <c r="BL10" s="48">
        <f>AU10*100000/$BL$1</f>
        <v>0</v>
      </c>
      <c r="BM10" s="48">
        <f>AV10*100000/$BM$1</f>
        <v>34.904013961605585</v>
      </c>
      <c r="BN10" s="48">
        <f>AW10*100000/$BN$1</f>
        <v>0</v>
      </c>
      <c r="BO10" s="48">
        <f>AX10*100000/$BO$1</f>
        <v>0</v>
      </c>
      <c r="BP10" s="48">
        <f>AY10*100000/$BP$1</f>
        <v>1.2446689729650577</v>
      </c>
      <c r="BS10" s="3"/>
    </row>
    <row r="11" spans="1:89" x14ac:dyDescent="0.2">
      <c r="A11" s="8">
        <v>43904</v>
      </c>
      <c r="B11" s="34">
        <v>6</v>
      </c>
      <c r="C11" s="34">
        <v>5</v>
      </c>
      <c r="D11" s="35">
        <v>0</v>
      </c>
      <c r="E11" s="34">
        <v>6</v>
      </c>
      <c r="F11" s="34">
        <v>6</v>
      </c>
      <c r="G11" s="34">
        <v>9</v>
      </c>
      <c r="H11" s="34">
        <v>31</v>
      </c>
      <c r="I11" s="35">
        <v>0</v>
      </c>
      <c r="J11" s="34">
        <v>10</v>
      </c>
      <c r="K11" s="34">
        <v>25</v>
      </c>
      <c r="L11" s="35">
        <v>0</v>
      </c>
      <c r="M11" s="34">
        <v>13</v>
      </c>
      <c r="N11" s="34">
        <v>11</v>
      </c>
      <c r="O11" s="35">
        <v>0</v>
      </c>
      <c r="P11" s="11">
        <v>123</v>
      </c>
      <c r="Q11" s="5">
        <f>SUM(B11:O11)-P11</f>
        <v>-1</v>
      </c>
      <c r="R11" s="2">
        <f>A11</f>
        <v>43904</v>
      </c>
      <c r="S11" s="5">
        <f>B11-B10</f>
        <v>6</v>
      </c>
      <c r="T11" s="5">
        <f>C11-C10</f>
        <v>5</v>
      </c>
      <c r="U11" s="5">
        <v>0</v>
      </c>
      <c r="V11" s="5">
        <f>E11-E10</f>
        <v>6</v>
      </c>
      <c r="W11" s="5">
        <f>F11-F10</f>
        <v>0</v>
      </c>
      <c r="X11" s="5">
        <f>G11-G10</f>
        <v>0</v>
      </c>
      <c r="Y11" s="5">
        <f>H11-H10</f>
        <v>11</v>
      </c>
      <c r="Z11" s="5">
        <v>0</v>
      </c>
      <c r="AA11" s="5">
        <f>J11-J10</f>
        <v>3</v>
      </c>
      <c r="AB11" s="5">
        <f>K11-K10</f>
        <v>6</v>
      </c>
      <c r="AC11" s="5">
        <v>0</v>
      </c>
      <c r="AD11" s="5">
        <f>M11-M10</f>
        <v>5</v>
      </c>
      <c r="AE11" s="5">
        <f>N11-N10</f>
        <v>11</v>
      </c>
      <c r="AF11" s="5">
        <f t="shared" si="0"/>
        <v>0</v>
      </c>
      <c r="AG11" s="5">
        <f>P11-P10</f>
        <v>39</v>
      </c>
      <c r="AH11" s="5"/>
      <c r="AI11" s="2">
        <f>A11</f>
        <v>43904</v>
      </c>
      <c r="AJ11" s="2"/>
      <c r="AK11" s="5">
        <f>SUM(S5:S11)</f>
        <v>6</v>
      </c>
      <c r="AL11" s="5">
        <f>SUM(T5:T11)</f>
        <v>5</v>
      </c>
      <c r="AM11" s="5">
        <f>SUM(U5:U11)</f>
        <v>0</v>
      </c>
      <c r="AN11" s="5">
        <f>SUM(V5:V11)</f>
        <v>6</v>
      </c>
      <c r="AO11" s="5">
        <f>SUM(W5:W11)</f>
        <v>6</v>
      </c>
      <c r="AP11" s="5">
        <f>SUM(X5:X11)</f>
        <v>9</v>
      </c>
      <c r="AQ11" s="5">
        <f>SUM(Y5:Y11)</f>
        <v>31</v>
      </c>
      <c r="AR11" s="5">
        <f>SUM(Z5:Z11)</f>
        <v>0</v>
      </c>
      <c r="AS11" s="5">
        <f>SUM(AA5:AA11)</f>
        <v>10</v>
      </c>
      <c r="AT11" s="5">
        <f>SUM(AB5:AB11)</f>
        <v>25</v>
      </c>
      <c r="AU11" s="5">
        <f>SUM(AC5:AC11)</f>
        <v>0</v>
      </c>
      <c r="AV11" s="5">
        <f>SUM(AD5:AD11)</f>
        <v>13</v>
      </c>
      <c r="AW11" s="5">
        <f>SUM(AE5:AE11)</f>
        <v>11</v>
      </c>
      <c r="AX11" s="5">
        <f>SUM(AF5:AF11)</f>
        <v>0</v>
      </c>
      <c r="AY11" s="5">
        <f>SUM(AG5:AG11)</f>
        <v>107</v>
      </c>
      <c r="BA11" s="47">
        <f t="shared" si="1"/>
        <v>43904</v>
      </c>
      <c r="BB11" s="48">
        <f>AK11*100000/$BB$1</f>
        <v>1.6244314489928524</v>
      </c>
      <c r="BC11" s="48">
        <f>AL11*100000/$BC$1</f>
        <v>4.3286295558826078</v>
      </c>
      <c r="BD11" s="48">
        <f>AM11*100000/$BD$1</f>
        <v>0</v>
      </c>
      <c r="BE11" s="48">
        <f>AN11*100000/$BE$1</f>
        <v>1.6062106813010306</v>
      </c>
      <c r="BF11" s="48">
        <f>AO11*100000/$BF$1</f>
        <v>1.9566918862509783</v>
      </c>
      <c r="BG11" s="48">
        <f>AP11*100000/$BG$1</f>
        <v>1.5366228444596211</v>
      </c>
      <c r="BH11" s="48">
        <f>AQ11*100000/$BH$1</f>
        <v>2.6201906822638446</v>
      </c>
      <c r="BI11" s="48">
        <f>AR11*100000/$BI$1</f>
        <v>0</v>
      </c>
      <c r="BJ11" s="48">
        <f>AS11*100000/$BJ$1</f>
        <v>1.5108022359873092</v>
      </c>
      <c r="BK11" s="48">
        <f>AT11*100000/$BK$1</f>
        <v>2.7545781088168537</v>
      </c>
      <c r="BL11" s="48">
        <f>AU11*100000/$BL$1</f>
        <v>0</v>
      </c>
      <c r="BM11" s="48">
        <f>AV11*100000/$BM$1</f>
        <v>56.719022687609076</v>
      </c>
      <c r="BN11" s="48">
        <f>AW11*100000/$BN$1</f>
        <v>2.6349198744819988</v>
      </c>
      <c r="BO11" s="48">
        <f>AX11*100000/$BO$1</f>
        <v>0</v>
      </c>
      <c r="BP11" s="48">
        <f>AY11*100000/$BP$1</f>
        <v>1.958523236871488</v>
      </c>
      <c r="BS11" s="3"/>
    </row>
    <row r="12" spans="1:89" x14ac:dyDescent="0.2">
      <c r="A12" s="8">
        <v>43905</v>
      </c>
      <c r="B12" s="34">
        <v>6</v>
      </c>
      <c r="C12" s="34">
        <v>7</v>
      </c>
      <c r="D12" s="35">
        <v>0</v>
      </c>
      <c r="E12" s="34">
        <v>7</v>
      </c>
      <c r="F12" s="34">
        <v>10</v>
      </c>
      <c r="G12" s="34">
        <v>12</v>
      </c>
      <c r="H12" s="34">
        <v>39</v>
      </c>
      <c r="I12" s="35">
        <v>0</v>
      </c>
      <c r="J12" s="34">
        <v>16</v>
      </c>
      <c r="K12" s="34">
        <v>28</v>
      </c>
      <c r="L12" s="35">
        <v>0</v>
      </c>
      <c r="M12" s="34">
        <v>13</v>
      </c>
      <c r="N12" s="34">
        <v>15</v>
      </c>
      <c r="O12" s="35">
        <v>0</v>
      </c>
      <c r="P12" s="11">
        <v>155</v>
      </c>
      <c r="Q12" s="5">
        <f>SUM(B12:O12)-P12</f>
        <v>-2</v>
      </c>
      <c r="R12" s="2">
        <f>A12</f>
        <v>43905</v>
      </c>
      <c r="S12" s="5">
        <f>B12-B11</f>
        <v>0</v>
      </c>
      <c r="T12" s="5">
        <f>C12-C11</f>
        <v>2</v>
      </c>
      <c r="U12" s="5">
        <v>0</v>
      </c>
      <c r="V12" s="5">
        <f>E12-E11</f>
        <v>1</v>
      </c>
      <c r="W12" s="5">
        <f>F12-F11</f>
        <v>4</v>
      </c>
      <c r="X12" s="5">
        <f>G12-G11</f>
        <v>3</v>
      </c>
      <c r="Y12" s="5">
        <f>H12-H11</f>
        <v>8</v>
      </c>
      <c r="Z12" s="5">
        <v>0</v>
      </c>
      <c r="AA12" s="5">
        <f>J12-J11</f>
        <v>6</v>
      </c>
      <c r="AB12" s="5">
        <f>K12-K11</f>
        <v>3</v>
      </c>
      <c r="AC12" s="5">
        <v>0</v>
      </c>
      <c r="AD12" s="5">
        <f>M12-M11</f>
        <v>0</v>
      </c>
      <c r="AE12" s="5">
        <f>N12-N11</f>
        <v>4</v>
      </c>
      <c r="AF12" s="5">
        <f t="shared" si="0"/>
        <v>0</v>
      </c>
      <c r="AG12" s="5">
        <f>P12-P11</f>
        <v>32</v>
      </c>
      <c r="AH12" s="5"/>
      <c r="AI12" s="2">
        <f>A12</f>
        <v>43905</v>
      </c>
      <c r="AJ12" s="2"/>
      <c r="AK12" s="5">
        <f>SUM(S6:S12)</f>
        <v>6</v>
      </c>
      <c r="AL12" s="5">
        <f>SUM(T6:T12)</f>
        <v>7</v>
      </c>
      <c r="AM12" s="5">
        <f>SUM(U6:U12)</f>
        <v>0</v>
      </c>
      <c r="AN12" s="5">
        <f>SUM(V6:V12)</f>
        <v>7</v>
      </c>
      <c r="AO12" s="5">
        <f>SUM(W6:W12)</f>
        <v>10</v>
      </c>
      <c r="AP12" s="5">
        <f>SUM(X6:X12)</f>
        <v>12</v>
      </c>
      <c r="AQ12" s="5">
        <f>SUM(Y6:Y12)</f>
        <v>39</v>
      </c>
      <c r="AR12" s="5">
        <f>SUM(Z6:Z12)</f>
        <v>0</v>
      </c>
      <c r="AS12" s="5">
        <f>SUM(AA6:AA12)</f>
        <v>16</v>
      </c>
      <c r="AT12" s="5">
        <f>SUM(AB6:AB12)</f>
        <v>28</v>
      </c>
      <c r="AU12" s="5">
        <f>SUM(AC6:AC12)</f>
        <v>0</v>
      </c>
      <c r="AV12" s="5">
        <f>SUM(AD6:AD12)</f>
        <v>13</v>
      </c>
      <c r="AW12" s="5">
        <f>SUM(AE6:AE12)</f>
        <v>15</v>
      </c>
      <c r="AX12" s="5">
        <f>SUM(AF6:AF12)</f>
        <v>0</v>
      </c>
      <c r="AY12" s="5">
        <f>SUM(AG6:AG12)</f>
        <v>134</v>
      </c>
      <c r="BA12" s="47">
        <f t="shared" si="1"/>
        <v>43905</v>
      </c>
      <c r="BB12" s="48">
        <f>AK12*100000/$BB$1</f>
        <v>1.6244314489928524</v>
      </c>
      <c r="BC12" s="48">
        <f>AL12*100000/$BC$1</f>
        <v>6.0600813782356502</v>
      </c>
      <c r="BD12" s="48">
        <f>AM12*100000/$BD$1</f>
        <v>0</v>
      </c>
      <c r="BE12" s="48">
        <f>AN12*100000/$BE$1</f>
        <v>1.8739124615178691</v>
      </c>
      <c r="BF12" s="48">
        <f>AO12*100000/$BF$1</f>
        <v>3.2611531437516308</v>
      </c>
      <c r="BG12" s="48">
        <f>AP12*100000/$BG$1</f>
        <v>2.0488304592794946</v>
      </c>
      <c r="BH12" s="48">
        <f>AQ12*100000/$BH$1</f>
        <v>3.2963689228480626</v>
      </c>
      <c r="BI12" s="48">
        <f>AR12*100000/$BI$1</f>
        <v>0</v>
      </c>
      <c r="BJ12" s="48">
        <f>AS12*100000/$BJ$1</f>
        <v>2.417283577579695</v>
      </c>
      <c r="BK12" s="48">
        <f>AT12*100000/$BK$1</f>
        <v>3.085127481874876</v>
      </c>
      <c r="BL12" s="48">
        <f>AU12*100000/$BL$1</f>
        <v>0</v>
      </c>
      <c r="BM12" s="48">
        <f>AV12*100000/$BM$1</f>
        <v>56.719022687609076</v>
      </c>
      <c r="BN12" s="48">
        <f>AW12*100000/$BN$1</f>
        <v>3.5930725561118164</v>
      </c>
      <c r="BO12" s="48">
        <f>AX12*100000/$BO$1</f>
        <v>0</v>
      </c>
      <c r="BP12" s="48">
        <f>AY12*100000/$BP$1</f>
        <v>2.4527300349605552</v>
      </c>
      <c r="BS12" s="3"/>
      <c r="CH12" s="5"/>
    </row>
    <row r="13" spans="1:89" x14ac:dyDescent="0.2">
      <c r="A13" s="8">
        <v>43906</v>
      </c>
      <c r="B13" s="34">
        <v>6</v>
      </c>
      <c r="C13" s="34">
        <v>7</v>
      </c>
      <c r="D13" s="35">
        <v>0</v>
      </c>
      <c r="E13" s="34">
        <v>7</v>
      </c>
      <c r="F13" s="34">
        <v>10</v>
      </c>
      <c r="G13" s="34">
        <v>12</v>
      </c>
      <c r="H13" s="34">
        <v>44</v>
      </c>
      <c r="I13" s="35">
        <v>0</v>
      </c>
      <c r="J13" s="34">
        <v>20</v>
      </c>
      <c r="K13" s="34">
        <v>29</v>
      </c>
      <c r="L13" s="35">
        <v>0</v>
      </c>
      <c r="M13" s="34">
        <v>15</v>
      </c>
      <c r="N13" s="34">
        <v>17</v>
      </c>
      <c r="O13" s="35">
        <v>0</v>
      </c>
      <c r="P13" s="11">
        <v>170</v>
      </c>
      <c r="Q13" s="5">
        <f>SUM(B13:O13)-P13</f>
        <v>-3</v>
      </c>
      <c r="R13" s="2">
        <f>A13</f>
        <v>43906</v>
      </c>
      <c r="S13" s="5">
        <f>B13-B12</f>
        <v>0</v>
      </c>
      <c r="T13" s="5">
        <f>C13-C12</f>
        <v>0</v>
      </c>
      <c r="U13" s="5">
        <v>0</v>
      </c>
      <c r="V13" s="5">
        <f>E13-E12</f>
        <v>0</v>
      </c>
      <c r="W13" s="5">
        <f>F13-F12</f>
        <v>0</v>
      </c>
      <c r="X13" s="5">
        <f>G13-G12</f>
        <v>0</v>
      </c>
      <c r="Y13" s="5">
        <f>H13-H12</f>
        <v>5</v>
      </c>
      <c r="Z13" s="5">
        <v>0</v>
      </c>
      <c r="AA13" s="5">
        <f>J13-J12</f>
        <v>4</v>
      </c>
      <c r="AB13" s="5">
        <f>K13-K12</f>
        <v>1</v>
      </c>
      <c r="AC13" s="5">
        <v>0</v>
      </c>
      <c r="AD13" s="5">
        <f>M13-M12</f>
        <v>2</v>
      </c>
      <c r="AE13" s="5">
        <f>N13-N12</f>
        <v>2</v>
      </c>
      <c r="AF13" s="5">
        <f t="shared" si="0"/>
        <v>0</v>
      </c>
      <c r="AG13" s="5">
        <f>P13-P12</f>
        <v>15</v>
      </c>
      <c r="AH13" s="5"/>
      <c r="AI13" s="2">
        <f>A13</f>
        <v>43906</v>
      </c>
      <c r="AJ13" s="2"/>
      <c r="AK13" s="5">
        <f>SUM(S7:S13)</f>
        <v>6</v>
      </c>
      <c r="AL13" s="5">
        <f>SUM(T7:T13)</f>
        <v>7</v>
      </c>
      <c r="AM13" s="5">
        <f>SUM(U7:U13)</f>
        <v>0</v>
      </c>
      <c r="AN13" s="5">
        <f>SUM(V7:V13)</f>
        <v>7</v>
      </c>
      <c r="AO13" s="5">
        <f>SUM(W7:W13)</f>
        <v>10</v>
      </c>
      <c r="AP13" s="5">
        <f>SUM(X7:X13)</f>
        <v>12</v>
      </c>
      <c r="AQ13" s="5">
        <f>SUM(Y7:Y13)</f>
        <v>44</v>
      </c>
      <c r="AR13" s="5">
        <f>SUM(Z7:Z13)</f>
        <v>0</v>
      </c>
      <c r="AS13" s="5">
        <f>SUM(AA7:AA13)</f>
        <v>20</v>
      </c>
      <c r="AT13" s="5">
        <f>SUM(AB7:AB13)</f>
        <v>24</v>
      </c>
      <c r="AU13" s="5">
        <f>SUM(AC7:AC13)</f>
        <v>0</v>
      </c>
      <c r="AV13" s="5">
        <f>SUM(AD7:AD13)</f>
        <v>15</v>
      </c>
      <c r="AW13" s="5">
        <f>SUM(AE7:AE13)</f>
        <v>17</v>
      </c>
      <c r="AX13" s="5">
        <f>SUM(AF7:AF13)</f>
        <v>0</v>
      </c>
      <c r="AY13" s="5">
        <f>SUM(AG7:AG13)</f>
        <v>147</v>
      </c>
      <c r="BA13" s="47">
        <f t="shared" si="1"/>
        <v>43906</v>
      </c>
      <c r="BB13" s="48">
        <f>AK13*100000/$BB$1</f>
        <v>1.6244314489928524</v>
      </c>
      <c r="BC13" s="48">
        <f>AL13*100000/$BC$1</f>
        <v>6.0600813782356502</v>
      </c>
      <c r="BD13" s="48">
        <f>AM13*100000/$BD$1</f>
        <v>0</v>
      </c>
      <c r="BE13" s="48">
        <f>AN13*100000/$BE$1</f>
        <v>1.8739124615178691</v>
      </c>
      <c r="BF13" s="48">
        <f>AO13*100000/$BF$1</f>
        <v>3.2611531437516308</v>
      </c>
      <c r="BG13" s="48">
        <f>AP13*100000/$BG$1</f>
        <v>2.0488304592794946</v>
      </c>
      <c r="BH13" s="48">
        <f>AQ13*100000/$BH$1</f>
        <v>3.718980323213199</v>
      </c>
      <c r="BI13" s="48">
        <f>AR13*100000/$BI$1</f>
        <v>0</v>
      </c>
      <c r="BJ13" s="48">
        <f>AS13*100000/$BJ$1</f>
        <v>3.0216044719746185</v>
      </c>
      <c r="BK13" s="48">
        <f>AT13*100000/$BK$1</f>
        <v>2.6443949844641796</v>
      </c>
      <c r="BL13" s="48">
        <f>AU13*100000/$BL$1</f>
        <v>0</v>
      </c>
      <c r="BM13" s="48">
        <f>AV13*100000/$BM$1</f>
        <v>65.445026178010465</v>
      </c>
      <c r="BN13" s="48">
        <f>AW13*100000/$BN$1</f>
        <v>4.0721488969267252</v>
      </c>
      <c r="BO13" s="48">
        <f>AX13*100000/$BO$1</f>
        <v>0</v>
      </c>
      <c r="BP13" s="48">
        <f>AY13*100000/$BP$1</f>
        <v>2.6906814562626984</v>
      </c>
      <c r="BS13" s="3"/>
      <c r="CH13" s="5"/>
    </row>
    <row r="14" spans="1:89" x14ac:dyDescent="0.2">
      <c r="A14" s="8">
        <v>43907</v>
      </c>
      <c r="B14" s="34">
        <v>6</v>
      </c>
      <c r="C14" s="34">
        <v>7</v>
      </c>
      <c r="D14" s="35">
        <v>0</v>
      </c>
      <c r="E14" s="34">
        <v>7</v>
      </c>
      <c r="F14" s="34">
        <v>12</v>
      </c>
      <c r="G14" s="34">
        <v>18</v>
      </c>
      <c r="H14" s="34">
        <v>49</v>
      </c>
      <c r="I14" s="34">
        <v>5</v>
      </c>
      <c r="J14" s="34">
        <v>21</v>
      </c>
      <c r="K14" s="34">
        <v>30</v>
      </c>
      <c r="L14" s="35">
        <v>0</v>
      </c>
      <c r="M14" s="34">
        <v>15</v>
      </c>
      <c r="N14" s="34">
        <v>20</v>
      </c>
      <c r="O14" s="35">
        <v>0</v>
      </c>
      <c r="P14" s="11">
        <v>191</v>
      </c>
      <c r="Q14" s="5">
        <f>SUM(B14:O14)-P14</f>
        <v>-1</v>
      </c>
      <c r="R14" s="2">
        <f>A14</f>
        <v>43907</v>
      </c>
      <c r="S14" s="5">
        <f>B14-B13</f>
        <v>0</v>
      </c>
      <c r="T14" s="5">
        <f>C14-C13</f>
        <v>0</v>
      </c>
      <c r="U14" s="5">
        <v>0</v>
      </c>
      <c r="V14" s="5">
        <f>E14-E13</f>
        <v>0</v>
      </c>
      <c r="W14" s="5">
        <f>F14-F13</f>
        <v>2</v>
      </c>
      <c r="X14" s="5">
        <f>G14-G13</f>
        <v>6</v>
      </c>
      <c r="Y14" s="5">
        <f>H14-H13</f>
        <v>5</v>
      </c>
      <c r="Z14" s="5">
        <v>0</v>
      </c>
      <c r="AA14" s="5">
        <f>J14-J13</f>
        <v>1</v>
      </c>
      <c r="AB14" s="5">
        <f>K14-K13</f>
        <v>1</v>
      </c>
      <c r="AC14" s="5">
        <v>0</v>
      </c>
      <c r="AD14" s="5">
        <f>M14-M13</f>
        <v>0</v>
      </c>
      <c r="AE14" s="5">
        <f>N14-N13</f>
        <v>3</v>
      </c>
      <c r="AF14" s="5">
        <f t="shared" si="0"/>
        <v>0</v>
      </c>
      <c r="AG14" s="5">
        <f>P14-P13</f>
        <v>21</v>
      </c>
      <c r="AH14" s="5"/>
      <c r="AI14" s="2">
        <f>A14</f>
        <v>43907</v>
      </c>
      <c r="AJ14" s="2"/>
      <c r="AK14" s="5">
        <f>SUM(S8:S14)</f>
        <v>6</v>
      </c>
      <c r="AL14" s="5">
        <f>SUM(T8:T14)</f>
        <v>7</v>
      </c>
      <c r="AM14" s="5">
        <f>SUM(U8:U14)</f>
        <v>0</v>
      </c>
      <c r="AN14" s="5">
        <f>SUM(V8:V14)</f>
        <v>7</v>
      </c>
      <c r="AO14" s="5">
        <f>SUM(W8:W14)</f>
        <v>12</v>
      </c>
      <c r="AP14" s="5">
        <f>SUM(X8:X14)</f>
        <v>12</v>
      </c>
      <c r="AQ14" s="5">
        <f>SUM(Y8:Y14)</f>
        <v>49</v>
      </c>
      <c r="AR14" s="5">
        <f>SUM(Z8:Z14)</f>
        <v>0</v>
      </c>
      <c r="AS14" s="5">
        <f>SUM(AA8:AA14)</f>
        <v>21</v>
      </c>
      <c r="AT14" s="5">
        <f>SUM(AB8:AB14)</f>
        <v>23</v>
      </c>
      <c r="AU14" s="5">
        <f>SUM(AC8:AC14)</f>
        <v>0</v>
      </c>
      <c r="AV14" s="5">
        <f>SUM(AD8:AD14)</f>
        <v>15</v>
      </c>
      <c r="AW14" s="5">
        <f>SUM(AE8:AE14)</f>
        <v>20</v>
      </c>
      <c r="AX14" s="5">
        <f>SUM(AF8:AF14)</f>
        <v>0</v>
      </c>
      <c r="AY14" s="5">
        <f>SUM(AG8:AG14)</f>
        <v>164</v>
      </c>
      <c r="BA14" s="47">
        <f t="shared" si="1"/>
        <v>43907</v>
      </c>
      <c r="BB14" s="48">
        <f>AK14*100000/$BB$1</f>
        <v>1.6244314489928524</v>
      </c>
      <c r="BC14" s="48">
        <f>AL14*100000/$BC$1</f>
        <v>6.0600813782356502</v>
      </c>
      <c r="BD14" s="48">
        <f>AM14*100000/$BD$1</f>
        <v>0</v>
      </c>
      <c r="BE14" s="48">
        <f>AN14*100000/$BE$1</f>
        <v>1.8739124615178691</v>
      </c>
      <c r="BF14" s="48">
        <f>AO14*100000/$BF$1</f>
        <v>3.9133837725019567</v>
      </c>
      <c r="BG14" s="48">
        <f>AP14*100000/$BG$1</f>
        <v>2.0488304592794946</v>
      </c>
      <c r="BH14" s="48">
        <f>AQ14*100000/$BH$1</f>
        <v>4.141591723578335</v>
      </c>
      <c r="BI14" s="48">
        <f>AR14*100000/$BI$1</f>
        <v>0</v>
      </c>
      <c r="BJ14" s="48">
        <f>AS14*100000/$BJ$1</f>
        <v>3.1726846955733494</v>
      </c>
      <c r="BK14" s="48">
        <f>AT14*100000/$BK$1</f>
        <v>2.5342118601115051</v>
      </c>
      <c r="BL14" s="48">
        <f>AU14*100000/$BL$1</f>
        <v>0</v>
      </c>
      <c r="BM14" s="48">
        <f>AV14*100000/$BM$1</f>
        <v>65.445026178010465</v>
      </c>
      <c r="BN14" s="48">
        <f>AW14*100000/$BN$1</f>
        <v>4.7907634081490889</v>
      </c>
      <c r="BO14" s="48">
        <f>AX14*100000/$BO$1</f>
        <v>0</v>
      </c>
      <c r="BP14" s="48">
        <f>AY14*100000/$BP$1</f>
        <v>3.0018486995039626</v>
      </c>
      <c r="BS14" s="3"/>
      <c r="CH14" s="5"/>
    </row>
    <row r="15" spans="1:89" x14ac:dyDescent="0.2">
      <c r="A15" s="8">
        <v>43908</v>
      </c>
      <c r="B15" s="34">
        <v>9</v>
      </c>
      <c r="C15" s="34">
        <v>7</v>
      </c>
      <c r="D15" s="35">
        <v>0</v>
      </c>
      <c r="E15" s="34">
        <v>8</v>
      </c>
      <c r="F15" s="34">
        <v>15</v>
      </c>
      <c r="G15" s="34">
        <v>18</v>
      </c>
      <c r="H15" s="34">
        <v>57</v>
      </c>
      <c r="I15" s="34">
        <v>5</v>
      </c>
      <c r="J15" s="34">
        <v>25</v>
      </c>
      <c r="K15" s="34">
        <v>33</v>
      </c>
      <c r="L15" s="35">
        <v>0</v>
      </c>
      <c r="M15" s="34">
        <v>16</v>
      </c>
      <c r="N15" s="34">
        <v>24</v>
      </c>
      <c r="O15" s="35">
        <v>0</v>
      </c>
      <c r="P15" s="11">
        <v>221</v>
      </c>
      <c r="Q15" s="5">
        <f>SUM(B15:O15)-P15</f>
        <v>-4</v>
      </c>
      <c r="R15" s="2">
        <f>A15</f>
        <v>43908</v>
      </c>
      <c r="S15" s="5">
        <f>B15-B14</f>
        <v>3</v>
      </c>
      <c r="T15" s="5">
        <f>C15-C14</f>
        <v>0</v>
      </c>
      <c r="U15" s="5">
        <v>0</v>
      </c>
      <c r="V15" s="5">
        <f>E15-E14</f>
        <v>1</v>
      </c>
      <c r="W15" s="5">
        <f>F15-F14</f>
        <v>3</v>
      </c>
      <c r="X15" s="5">
        <f>G15-G14</f>
        <v>0</v>
      </c>
      <c r="Y15" s="5">
        <f>H15-H14</f>
        <v>8</v>
      </c>
      <c r="Z15" s="5">
        <v>0</v>
      </c>
      <c r="AA15" s="5">
        <f>J15-J14</f>
        <v>4</v>
      </c>
      <c r="AB15" s="5">
        <f>K15-K14</f>
        <v>3</v>
      </c>
      <c r="AC15" s="5">
        <v>0</v>
      </c>
      <c r="AD15" s="5">
        <f>M15-M14</f>
        <v>1</v>
      </c>
      <c r="AE15" s="5">
        <f>N15-N14</f>
        <v>4</v>
      </c>
      <c r="AF15" s="5">
        <f t="shared" si="0"/>
        <v>0</v>
      </c>
      <c r="AG15" s="5">
        <f>P15-P14</f>
        <v>30</v>
      </c>
      <c r="AH15" s="5"/>
      <c r="AI15" s="2">
        <f>A15</f>
        <v>43908</v>
      </c>
      <c r="AJ15" s="2"/>
      <c r="AK15" s="5">
        <f>SUM(S9:S15)</f>
        <v>9</v>
      </c>
      <c r="AL15" s="5">
        <f>SUM(T9:T15)</f>
        <v>7</v>
      </c>
      <c r="AM15" s="5">
        <f>SUM(U9:U15)</f>
        <v>0</v>
      </c>
      <c r="AN15" s="5">
        <f>SUM(V9:V15)</f>
        <v>8</v>
      </c>
      <c r="AO15" s="5">
        <f>SUM(W9:W15)</f>
        <v>15</v>
      </c>
      <c r="AP15" s="5">
        <f>SUM(X9:X15)</f>
        <v>12</v>
      </c>
      <c r="AQ15" s="5">
        <f>SUM(Y9:Y15)</f>
        <v>52</v>
      </c>
      <c r="AR15" s="5">
        <f>SUM(Z9:Z15)</f>
        <v>0</v>
      </c>
      <c r="AS15" s="5">
        <f>SUM(AA9:AA15)</f>
        <v>25</v>
      </c>
      <c r="AT15" s="5">
        <f>SUM(AB9:AB15)</f>
        <v>25</v>
      </c>
      <c r="AU15" s="5">
        <f>SUM(AC9:AC15)</f>
        <v>0</v>
      </c>
      <c r="AV15" s="5">
        <f>SUM(AD9:AD15)</f>
        <v>16</v>
      </c>
      <c r="AW15" s="5">
        <f>SUM(AE9:AE15)</f>
        <v>24</v>
      </c>
      <c r="AX15" s="5">
        <f>SUM(AF9:AF15)</f>
        <v>0</v>
      </c>
      <c r="AY15" s="5">
        <f>SUM(AG9:AG15)</f>
        <v>185</v>
      </c>
      <c r="BA15" s="47">
        <f t="shared" si="1"/>
        <v>43908</v>
      </c>
      <c r="BB15" s="48">
        <f>AK15*100000/$BB$1</f>
        <v>2.4366471734892787</v>
      </c>
      <c r="BC15" s="48">
        <f>AL15*100000/$BC$1</f>
        <v>6.0600813782356502</v>
      </c>
      <c r="BD15" s="48">
        <f>AM15*100000/$BD$1</f>
        <v>0</v>
      </c>
      <c r="BE15" s="48">
        <f>AN15*100000/$BE$1</f>
        <v>2.1416142417347075</v>
      </c>
      <c r="BF15" s="48">
        <f>AO15*100000/$BF$1</f>
        <v>4.891729715627446</v>
      </c>
      <c r="BG15" s="48">
        <f>AP15*100000/$BG$1</f>
        <v>2.0488304592794946</v>
      </c>
      <c r="BH15" s="48">
        <f>AQ15*100000/$BH$1</f>
        <v>4.3951585637974171</v>
      </c>
      <c r="BI15" s="48">
        <f>AR15*100000/$BI$1</f>
        <v>0</v>
      </c>
      <c r="BJ15" s="48">
        <f>AS15*100000/$BJ$1</f>
        <v>3.7770055899682733</v>
      </c>
      <c r="BK15" s="48">
        <f>AT15*100000/$BK$1</f>
        <v>2.7545781088168537</v>
      </c>
      <c r="BL15" s="48">
        <f>AU15*100000/$BL$1</f>
        <v>0</v>
      </c>
      <c r="BM15" s="48">
        <f>AV15*100000/$BM$1</f>
        <v>69.808027923211171</v>
      </c>
      <c r="BN15" s="48">
        <f>AW15*100000/$BN$1</f>
        <v>5.7489160897789064</v>
      </c>
      <c r="BO15" s="48">
        <f>AX15*100000/$BO$1</f>
        <v>0</v>
      </c>
      <c r="BP15" s="48">
        <f>AY15*100000/$BP$1</f>
        <v>3.3862317646843483</v>
      </c>
      <c r="BS15" s="3"/>
      <c r="CH15" s="5"/>
    </row>
    <row r="16" spans="1:89" x14ac:dyDescent="0.2">
      <c r="A16" s="8">
        <v>43909</v>
      </c>
      <c r="B16" s="34">
        <v>12</v>
      </c>
      <c r="C16" s="34">
        <v>8</v>
      </c>
      <c r="D16" s="34">
        <v>6</v>
      </c>
      <c r="E16" s="34">
        <v>9</v>
      </c>
      <c r="F16" s="34">
        <v>17</v>
      </c>
      <c r="G16" s="34">
        <v>18</v>
      </c>
      <c r="H16" s="34">
        <v>71</v>
      </c>
      <c r="I16" s="34">
        <v>6</v>
      </c>
      <c r="J16" s="34">
        <v>33</v>
      </c>
      <c r="K16" s="34">
        <v>35</v>
      </c>
      <c r="L16" s="35">
        <v>0</v>
      </c>
      <c r="M16" s="34">
        <v>24</v>
      </c>
      <c r="N16" s="34">
        <v>27</v>
      </c>
      <c r="O16" s="35">
        <v>0</v>
      </c>
      <c r="P16" s="11">
        <v>266</v>
      </c>
      <c r="Q16" s="5">
        <f>SUM(B16:O16)-P16</f>
        <v>0</v>
      </c>
      <c r="R16" s="2">
        <f>A16</f>
        <v>43909</v>
      </c>
      <c r="S16" s="5">
        <f>B16-B15</f>
        <v>3</v>
      </c>
      <c r="T16" s="5">
        <f>C16-C15</f>
        <v>1</v>
      </c>
      <c r="U16" s="5">
        <v>0</v>
      </c>
      <c r="V16" s="5">
        <f>E16-E15</f>
        <v>1</v>
      </c>
      <c r="W16" s="5">
        <f>F16-F15</f>
        <v>2</v>
      </c>
      <c r="X16" s="5">
        <f>G16-G15</f>
        <v>0</v>
      </c>
      <c r="Y16" s="5">
        <f>H16-H15</f>
        <v>14</v>
      </c>
      <c r="Z16" s="5">
        <f>I16-I15</f>
        <v>1</v>
      </c>
      <c r="AA16" s="5">
        <f>J16-J15</f>
        <v>8</v>
      </c>
      <c r="AB16" s="5">
        <f>K16-K15</f>
        <v>2</v>
      </c>
      <c r="AC16" s="5">
        <v>0</v>
      </c>
      <c r="AD16" s="5">
        <f>M16-M15</f>
        <v>8</v>
      </c>
      <c r="AE16" s="5">
        <f>N16-N15</f>
        <v>3</v>
      </c>
      <c r="AF16" s="5">
        <f t="shared" si="0"/>
        <v>0</v>
      </c>
      <c r="AG16" s="5">
        <f>P16-P15</f>
        <v>45</v>
      </c>
      <c r="AH16" s="5"/>
      <c r="AI16" s="2">
        <f>A16</f>
        <v>43909</v>
      </c>
      <c r="AJ16" s="2"/>
      <c r="AK16" s="5">
        <f>SUM(S10:S16)</f>
        <v>12</v>
      </c>
      <c r="AL16" s="5">
        <f>SUM(T10:T16)</f>
        <v>8</v>
      </c>
      <c r="AM16" s="5">
        <f>SUM(U10:U16)</f>
        <v>0</v>
      </c>
      <c r="AN16" s="5">
        <f>SUM(V10:V16)</f>
        <v>9</v>
      </c>
      <c r="AO16" s="5">
        <f>SUM(W10:W16)</f>
        <v>11</v>
      </c>
      <c r="AP16" s="5">
        <f>SUM(X10:X16)</f>
        <v>11</v>
      </c>
      <c r="AQ16" s="5">
        <f>SUM(Y10:Y16)</f>
        <v>61</v>
      </c>
      <c r="AR16" s="5">
        <f>SUM(Z10:Z16)</f>
        <v>1</v>
      </c>
      <c r="AS16" s="5">
        <f>SUM(AA10:AA16)</f>
        <v>26</v>
      </c>
      <c r="AT16" s="5">
        <f>SUM(AB10:AB16)</f>
        <v>24</v>
      </c>
      <c r="AU16" s="5">
        <f>SUM(AC10:AC16)</f>
        <v>0</v>
      </c>
      <c r="AV16" s="5">
        <f>SUM(AD10:AD16)</f>
        <v>18</v>
      </c>
      <c r="AW16" s="5">
        <f>SUM(AE10:AE16)</f>
        <v>27</v>
      </c>
      <c r="AX16" s="5">
        <f>SUM(AF10:AF16)</f>
        <v>0</v>
      </c>
      <c r="AY16" s="5">
        <f>SUM(AG10:AG16)</f>
        <v>206</v>
      </c>
      <c r="BA16" s="47">
        <f t="shared" si="1"/>
        <v>43909</v>
      </c>
      <c r="BB16" s="48">
        <f>AK16*100000/$BB$1</f>
        <v>3.2488628979857048</v>
      </c>
      <c r="BC16" s="48">
        <f>AL16*100000/$BC$1</f>
        <v>6.9258072894121723</v>
      </c>
      <c r="BD16" s="48">
        <f>AM16*100000/$BD$1</f>
        <v>0</v>
      </c>
      <c r="BE16" s="48">
        <f>AN16*100000/$BE$1</f>
        <v>2.4093160219515459</v>
      </c>
      <c r="BF16" s="48">
        <f>AO16*100000/$BF$1</f>
        <v>3.5872684581267937</v>
      </c>
      <c r="BG16" s="48">
        <f>AP16*100000/$BG$1</f>
        <v>1.8780945876728701</v>
      </c>
      <c r="BH16" s="48">
        <f>AQ16*100000/$BH$1</f>
        <v>5.1558590844546623</v>
      </c>
      <c r="BI16" s="48">
        <f>AR16*100000/$BI$1</f>
        <v>0.3108486167236556</v>
      </c>
      <c r="BJ16" s="48">
        <f>AS16*100000/$BJ$1</f>
        <v>3.9280858135670043</v>
      </c>
      <c r="BK16" s="48">
        <f>AT16*100000/$BK$1</f>
        <v>2.6443949844641796</v>
      </c>
      <c r="BL16" s="48">
        <f>AU16*100000/$BL$1</f>
        <v>0</v>
      </c>
      <c r="BM16" s="48">
        <f>AV16*100000/$BM$1</f>
        <v>78.534031413612567</v>
      </c>
      <c r="BN16" s="48">
        <f>AW16*100000/$BN$1</f>
        <v>6.4675306010012692</v>
      </c>
      <c r="BO16" s="48">
        <f>AX16*100000/$BO$1</f>
        <v>0</v>
      </c>
      <c r="BP16" s="48">
        <f>AY16*100000/$BP$1</f>
        <v>3.770614829864734</v>
      </c>
      <c r="BS16" s="3"/>
      <c r="CH16" s="5"/>
    </row>
    <row r="17" spans="1:86" x14ac:dyDescent="0.2">
      <c r="A17" s="8">
        <v>43910</v>
      </c>
      <c r="B17" s="34">
        <v>16</v>
      </c>
      <c r="C17" s="34">
        <v>9</v>
      </c>
      <c r="D17" s="34">
        <v>10</v>
      </c>
      <c r="E17" s="34">
        <v>12</v>
      </c>
      <c r="F17" s="34">
        <v>23</v>
      </c>
      <c r="G17" s="34">
        <v>19</v>
      </c>
      <c r="H17" s="34">
        <v>91</v>
      </c>
      <c r="I17" s="34">
        <v>6</v>
      </c>
      <c r="J17" s="34">
        <v>41</v>
      </c>
      <c r="K17" s="34">
        <v>40</v>
      </c>
      <c r="L17" s="35">
        <v>0</v>
      </c>
      <c r="M17" s="34">
        <v>24</v>
      </c>
      <c r="N17" s="34">
        <v>31</v>
      </c>
      <c r="O17" s="35">
        <v>0</v>
      </c>
      <c r="P17" s="11">
        <v>322</v>
      </c>
      <c r="Q17" s="5">
        <f>SUM(B17:O17)-P17</f>
        <v>0</v>
      </c>
      <c r="R17" s="2">
        <f>A17</f>
        <v>43910</v>
      </c>
      <c r="S17" s="5">
        <f>B17-B16</f>
        <v>4</v>
      </c>
      <c r="T17" s="5">
        <f>C17-C16</f>
        <v>1</v>
      </c>
      <c r="U17" s="5">
        <f>D17-D16</f>
        <v>4</v>
      </c>
      <c r="V17" s="5">
        <f>E17-E16</f>
        <v>3</v>
      </c>
      <c r="W17" s="5">
        <f>F17-F16</f>
        <v>6</v>
      </c>
      <c r="X17" s="5">
        <f>G17-G16</f>
        <v>1</v>
      </c>
      <c r="Y17" s="5">
        <f>H17-H16</f>
        <v>20</v>
      </c>
      <c r="Z17" s="5">
        <f>I17-I16</f>
        <v>0</v>
      </c>
      <c r="AA17" s="5">
        <f>J17-J16</f>
        <v>8</v>
      </c>
      <c r="AB17" s="5">
        <f>K17-K16</f>
        <v>5</v>
      </c>
      <c r="AC17" s="5">
        <v>0</v>
      </c>
      <c r="AD17" s="5">
        <f>M17-M16</f>
        <v>0</v>
      </c>
      <c r="AE17" s="5">
        <f>N17-N16</f>
        <v>4</v>
      </c>
      <c r="AF17" s="5">
        <f t="shared" si="0"/>
        <v>0</v>
      </c>
      <c r="AG17" s="5">
        <f>P17-P16</f>
        <v>56</v>
      </c>
      <c r="AH17" s="5"/>
      <c r="AI17" s="2">
        <f>A17</f>
        <v>43910</v>
      </c>
      <c r="AJ17" s="2"/>
      <c r="AK17" s="5">
        <f>SUM(S11:S17)</f>
        <v>16</v>
      </c>
      <c r="AL17" s="5">
        <f>SUM(T11:T17)</f>
        <v>9</v>
      </c>
      <c r="AM17" s="5">
        <f>SUM(U11:U17)</f>
        <v>4</v>
      </c>
      <c r="AN17" s="5">
        <f>SUM(V11:V17)</f>
        <v>12</v>
      </c>
      <c r="AO17" s="5">
        <f>SUM(W11:W17)</f>
        <v>17</v>
      </c>
      <c r="AP17" s="5">
        <f>SUM(X11:X17)</f>
        <v>10</v>
      </c>
      <c r="AQ17" s="5">
        <f>SUM(Y11:Y17)</f>
        <v>71</v>
      </c>
      <c r="AR17" s="5">
        <f>SUM(Z11:Z17)</f>
        <v>1</v>
      </c>
      <c r="AS17" s="5">
        <f>SUM(AA11:AA17)</f>
        <v>34</v>
      </c>
      <c r="AT17" s="5">
        <f>SUM(AB11:AB17)</f>
        <v>21</v>
      </c>
      <c r="AU17" s="5">
        <f>SUM(AC11:AC17)</f>
        <v>0</v>
      </c>
      <c r="AV17" s="5">
        <f>SUM(AD11:AD17)</f>
        <v>16</v>
      </c>
      <c r="AW17" s="5">
        <f>SUM(AE11:AE17)</f>
        <v>31</v>
      </c>
      <c r="AX17" s="5">
        <f>SUM(AF11:AF17)</f>
        <v>0</v>
      </c>
      <c r="AY17" s="5">
        <f>SUM(AG11:AG17)</f>
        <v>238</v>
      </c>
      <c r="BA17" s="47">
        <f t="shared" si="1"/>
        <v>43910</v>
      </c>
      <c r="BB17" s="48">
        <f>AK17*100000/$BB$1</f>
        <v>4.3318171973142734</v>
      </c>
      <c r="BC17" s="48">
        <f>AL17*100000/$BC$1</f>
        <v>7.7915332005886935</v>
      </c>
      <c r="BD17" s="48">
        <f>AM17*100000/$BD$1</f>
        <v>2.6870885395673789</v>
      </c>
      <c r="BE17" s="48">
        <f>AN17*100000/$BE$1</f>
        <v>3.2124213626020612</v>
      </c>
      <c r="BF17" s="48">
        <f>AO17*100000/$BF$1</f>
        <v>5.5439603443777719</v>
      </c>
      <c r="BG17" s="48">
        <f>AP17*100000/$BG$1</f>
        <v>1.7073587160662456</v>
      </c>
      <c r="BH17" s="48">
        <f>AQ17*100000/$BH$1</f>
        <v>6.0010818851849344</v>
      </c>
      <c r="BI17" s="48">
        <f>AR17*100000/$BI$1</f>
        <v>0.3108486167236556</v>
      </c>
      <c r="BJ17" s="48">
        <f>AS17*100000/$BJ$1</f>
        <v>5.1367276023568511</v>
      </c>
      <c r="BK17" s="48">
        <f>AT17*100000/$BK$1</f>
        <v>2.313845611406157</v>
      </c>
      <c r="BL17" s="48">
        <f>AU17*100000/$BL$1</f>
        <v>0</v>
      </c>
      <c r="BM17" s="48">
        <f>AV17*100000/$BM$1</f>
        <v>69.808027923211171</v>
      </c>
      <c r="BN17" s="48">
        <f>AW17*100000/$BN$1</f>
        <v>7.4256832826310877</v>
      </c>
      <c r="BO17" s="48">
        <f>AX17*100000/$BO$1</f>
        <v>0</v>
      </c>
      <c r="BP17" s="48">
        <f>AY17*100000/$BP$1</f>
        <v>4.3563414053777025</v>
      </c>
      <c r="BS17" s="3"/>
      <c r="CH17" s="5"/>
    </row>
    <row r="18" spans="1:86" x14ac:dyDescent="0.2">
      <c r="A18" s="8">
        <v>43911</v>
      </c>
      <c r="B18" s="34">
        <v>21</v>
      </c>
      <c r="C18" s="34">
        <v>10</v>
      </c>
      <c r="D18" s="34">
        <v>13</v>
      </c>
      <c r="E18" s="34">
        <v>13</v>
      </c>
      <c r="F18" s="34">
        <v>27</v>
      </c>
      <c r="G18" s="34">
        <v>20</v>
      </c>
      <c r="H18" s="34">
        <v>110</v>
      </c>
      <c r="I18" s="34">
        <v>8</v>
      </c>
      <c r="J18" s="34">
        <v>49</v>
      </c>
      <c r="K18" s="34">
        <v>44</v>
      </c>
      <c r="L18" s="35">
        <v>0</v>
      </c>
      <c r="M18" s="34">
        <v>24</v>
      </c>
      <c r="N18" s="34">
        <v>34</v>
      </c>
      <c r="O18" s="35">
        <v>0</v>
      </c>
      <c r="P18" s="11">
        <v>373</v>
      </c>
      <c r="Q18" s="5">
        <f>SUM(B18:O18)-P18</f>
        <v>0</v>
      </c>
      <c r="R18" s="2">
        <f>A18</f>
        <v>43911</v>
      </c>
      <c r="S18" s="5">
        <f>B18-B17</f>
        <v>5</v>
      </c>
      <c r="T18" s="5">
        <f>C18-C17</f>
        <v>1</v>
      </c>
      <c r="U18" s="5">
        <f>D18-D17</f>
        <v>3</v>
      </c>
      <c r="V18" s="5">
        <f>E18-E17</f>
        <v>1</v>
      </c>
      <c r="W18" s="5">
        <f>F18-F17</f>
        <v>4</v>
      </c>
      <c r="X18" s="5">
        <f>G18-G17</f>
        <v>1</v>
      </c>
      <c r="Y18" s="5">
        <f>H18-H17</f>
        <v>19</v>
      </c>
      <c r="Z18" s="5">
        <f>I18-I17</f>
        <v>2</v>
      </c>
      <c r="AA18" s="5">
        <f>J18-J17</f>
        <v>8</v>
      </c>
      <c r="AB18" s="5">
        <f>K18-K17</f>
        <v>4</v>
      </c>
      <c r="AC18" s="5">
        <v>0</v>
      </c>
      <c r="AD18" s="5">
        <f>M18-M17</f>
        <v>0</v>
      </c>
      <c r="AE18" s="5">
        <f>N18-N17</f>
        <v>3</v>
      </c>
      <c r="AF18" s="5">
        <f t="shared" si="0"/>
        <v>0</v>
      </c>
      <c r="AG18" s="5">
        <f>P18-P17</f>
        <v>51</v>
      </c>
      <c r="AH18" s="5"/>
      <c r="AI18" s="2">
        <f>A18</f>
        <v>43911</v>
      </c>
      <c r="AJ18" s="2"/>
      <c r="AK18" s="5">
        <f>SUM(S12:S18)</f>
        <v>15</v>
      </c>
      <c r="AL18" s="5">
        <f>SUM(T12:T18)</f>
        <v>5</v>
      </c>
      <c r="AM18" s="5">
        <f>SUM(U12:U18)</f>
        <v>7</v>
      </c>
      <c r="AN18" s="5">
        <f>SUM(V12:V18)</f>
        <v>7</v>
      </c>
      <c r="AO18" s="5">
        <f>SUM(W12:W18)</f>
        <v>21</v>
      </c>
      <c r="AP18" s="5">
        <f>SUM(X12:X18)</f>
        <v>11</v>
      </c>
      <c r="AQ18" s="5">
        <f>SUM(Y12:Y18)</f>
        <v>79</v>
      </c>
      <c r="AR18" s="5">
        <f>SUM(Z12:Z18)</f>
        <v>3</v>
      </c>
      <c r="AS18" s="5">
        <f>SUM(AA12:AA18)</f>
        <v>39</v>
      </c>
      <c r="AT18" s="5">
        <f>SUM(AB12:AB18)</f>
        <v>19</v>
      </c>
      <c r="AU18" s="5">
        <f>SUM(AC12:AC18)</f>
        <v>0</v>
      </c>
      <c r="AV18" s="5">
        <f>SUM(AD12:AD18)</f>
        <v>11</v>
      </c>
      <c r="AW18" s="5">
        <f>SUM(AE12:AE18)</f>
        <v>23</v>
      </c>
      <c r="AX18" s="5">
        <f>SUM(AF12:AF18)</f>
        <v>0</v>
      </c>
      <c r="AY18" s="5">
        <f>SUM(AG12:AG18)</f>
        <v>250</v>
      </c>
      <c r="BA18" s="47">
        <f t="shared" si="1"/>
        <v>43911</v>
      </c>
      <c r="BB18" s="48">
        <f>AK18*100000/$BB$1</f>
        <v>4.0610786224821309</v>
      </c>
      <c r="BC18" s="48">
        <f>AL18*100000/$BC$1</f>
        <v>4.3286295558826078</v>
      </c>
      <c r="BD18" s="48">
        <f>AM18*100000/$BD$1</f>
        <v>4.7024049442429128</v>
      </c>
      <c r="BE18" s="48">
        <f>AN18*100000/$BE$1</f>
        <v>1.8739124615178691</v>
      </c>
      <c r="BF18" s="48">
        <f>AO18*100000/$BF$1</f>
        <v>6.8484216018784245</v>
      </c>
      <c r="BG18" s="48">
        <f>AP18*100000/$BG$1</f>
        <v>1.8780945876728701</v>
      </c>
      <c r="BH18" s="48">
        <f>AQ18*100000/$BH$1</f>
        <v>6.6772601257691528</v>
      </c>
      <c r="BI18" s="48">
        <f>AR18*100000/$BI$1</f>
        <v>0.93254585017096669</v>
      </c>
      <c r="BJ18" s="48">
        <f>AS18*100000/$BJ$1</f>
        <v>5.8921287203505059</v>
      </c>
      <c r="BK18" s="48">
        <f>AT18*100000/$BK$1</f>
        <v>2.0934793627008088</v>
      </c>
      <c r="BL18" s="48">
        <f>AU18*100000/$BL$1</f>
        <v>0</v>
      </c>
      <c r="BM18" s="48">
        <f>AV18*100000/$BM$1</f>
        <v>47.99301919720768</v>
      </c>
      <c r="BN18" s="48">
        <f>AW18*100000/$BN$1</f>
        <v>5.5093779193714516</v>
      </c>
      <c r="BO18" s="48">
        <f>AX18*100000/$BO$1</f>
        <v>0</v>
      </c>
      <c r="BP18" s="48">
        <f>AY18*100000/$BP$1</f>
        <v>4.5759888711950651</v>
      </c>
      <c r="BS18" s="3"/>
      <c r="CH18" s="5"/>
    </row>
    <row r="19" spans="1:86" x14ac:dyDescent="0.2">
      <c r="A19" s="8">
        <v>43912</v>
      </c>
      <c r="B19" s="34">
        <v>25</v>
      </c>
      <c r="C19" s="34">
        <v>11</v>
      </c>
      <c r="D19" s="34">
        <v>16</v>
      </c>
      <c r="E19" s="34">
        <v>16</v>
      </c>
      <c r="F19" s="34">
        <v>30</v>
      </c>
      <c r="G19" s="34">
        <v>23</v>
      </c>
      <c r="H19" s="34">
        <v>130</v>
      </c>
      <c r="I19" s="34">
        <v>8</v>
      </c>
      <c r="J19" s="34">
        <v>49</v>
      </c>
      <c r="K19" s="34">
        <v>46</v>
      </c>
      <c r="L19" s="35">
        <v>0</v>
      </c>
      <c r="M19" s="34">
        <v>24</v>
      </c>
      <c r="N19" s="34">
        <v>38</v>
      </c>
      <c r="O19" s="35">
        <v>0</v>
      </c>
      <c r="P19" s="11">
        <v>416</v>
      </c>
      <c r="Q19" s="5">
        <f>SUM(B19:O19)-P19</f>
        <v>0</v>
      </c>
      <c r="R19" s="2">
        <f>A19</f>
        <v>43912</v>
      </c>
      <c r="S19" s="5">
        <f>B19-B18</f>
        <v>4</v>
      </c>
      <c r="T19" s="5">
        <f>C19-C18</f>
        <v>1</v>
      </c>
      <c r="U19" s="5">
        <f>D19-D18</f>
        <v>3</v>
      </c>
      <c r="V19" s="5">
        <f>E19-E18</f>
        <v>3</v>
      </c>
      <c r="W19" s="5">
        <f>F19-F18</f>
        <v>3</v>
      </c>
      <c r="X19" s="5">
        <f>G19-G18</f>
        <v>3</v>
      </c>
      <c r="Y19" s="5">
        <f>H19-H18</f>
        <v>20</v>
      </c>
      <c r="Z19" s="5">
        <f>I19-I18</f>
        <v>0</v>
      </c>
      <c r="AA19" s="5">
        <f>J19-J18</f>
        <v>0</v>
      </c>
      <c r="AB19" s="5">
        <f>K19-K18</f>
        <v>2</v>
      </c>
      <c r="AC19" s="5">
        <v>0</v>
      </c>
      <c r="AD19" s="5">
        <f>M19-M18</f>
        <v>0</v>
      </c>
      <c r="AE19" s="5">
        <f>N19-N18</f>
        <v>4</v>
      </c>
      <c r="AF19" s="5">
        <f t="shared" si="0"/>
        <v>0</v>
      </c>
      <c r="AG19" s="5">
        <f>P19-P18</f>
        <v>43</v>
      </c>
      <c r="AH19" s="5"/>
      <c r="AI19" s="2">
        <f>A19</f>
        <v>43912</v>
      </c>
      <c r="AJ19" s="2"/>
      <c r="AK19" s="5">
        <f>SUM(S13:S19)</f>
        <v>19</v>
      </c>
      <c r="AL19" s="5">
        <f>SUM(T13:T19)</f>
        <v>4</v>
      </c>
      <c r="AM19" s="5">
        <f>SUM(U13:U19)</f>
        <v>10</v>
      </c>
      <c r="AN19" s="5">
        <f>SUM(V13:V19)</f>
        <v>9</v>
      </c>
      <c r="AO19" s="5">
        <f>SUM(W13:W19)</f>
        <v>20</v>
      </c>
      <c r="AP19" s="5">
        <f>SUM(X13:X19)</f>
        <v>11</v>
      </c>
      <c r="AQ19" s="5">
        <f>SUM(Y13:Y19)</f>
        <v>91</v>
      </c>
      <c r="AR19" s="5">
        <f>SUM(Z13:Z19)</f>
        <v>3</v>
      </c>
      <c r="AS19" s="5">
        <f>SUM(AA13:AA19)</f>
        <v>33</v>
      </c>
      <c r="AT19" s="5">
        <f>SUM(AB13:AB19)</f>
        <v>18</v>
      </c>
      <c r="AU19" s="5">
        <f>SUM(AC13:AC19)</f>
        <v>0</v>
      </c>
      <c r="AV19" s="5">
        <f>SUM(AD13:AD19)</f>
        <v>11</v>
      </c>
      <c r="AW19" s="5">
        <f>SUM(AE13:AE19)</f>
        <v>23</v>
      </c>
      <c r="AX19" s="5">
        <f>SUM(AF13:AF19)</f>
        <v>0</v>
      </c>
      <c r="AY19" s="5">
        <f>SUM(AG13:AG19)</f>
        <v>261</v>
      </c>
      <c r="BA19" s="47">
        <f t="shared" si="1"/>
        <v>43912</v>
      </c>
      <c r="BB19" s="48">
        <f>AK19*100000/$BB$1</f>
        <v>5.1440329218106999</v>
      </c>
      <c r="BC19" s="48">
        <f>AL19*100000/$BC$1</f>
        <v>3.4629036447060861</v>
      </c>
      <c r="BD19" s="48">
        <f>AM19*100000/$BD$1</f>
        <v>6.7177213489184471</v>
      </c>
      <c r="BE19" s="48">
        <f>AN19*100000/$BE$1</f>
        <v>2.4093160219515459</v>
      </c>
      <c r="BF19" s="48">
        <f>AO19*100000/$BF$1</f>
        <v>6.5223062875032616</v>
      </c>
      <c r="BG19" s="48">
        <f>AP19*100000/$BG$1</f>
        <v>1.8780945876728701</v>
      </c>
      <c r="BH19" s="48">
        <f>AQ19*100000/$BH$1</f>
        <v>7.6915274866454801</v>
      </c>
      <c r="BI19" s="48">
        <f>AR19*100000/$BI$1</f>
        <v>0.93254585017096669</v>
      </c>
      <c r="BJ19" s="48">
        <f>AS19*100000/$BJ$1</f>
        <v>4.9856473787581201</v>
      </c>
      <c r="BK19" s="48">
        <f>AT19*100000/$BK$1</f>
        <v>1.9832962383481345</v>
      </c>
      <c r="BL19" s="48">
        <f>AU19*100000/$BL$1</f>
        <v>0</v>
      </c>
      <c r="BM19" s="48">
        <f>AV19*100000/$BM$1</f>
        <v>47.99301919720768</v>
      </c>
      <c r="BN19" s="48">
        <f>AW19*100000/$BN$1</f>
        <v>5.5093779193714516</v>
      </c>
      <c r="BO19" s="48">
        <f>AX19*100000/$BO$1</f>
        <v>0</v>
      </c>
      <c r="BP19" s="48">
        <f>AY19*100000/$BP$1</f>
        <v>4.7773323815276481</v>
      </c>
      <c r="BS19" s="3"/>
      <c r="CH19" s="5"/>
    </row>
    <row r="20" spans="1:86" x14ac:dyDescent="0.2">
      <c r="A20" s="8">
        <v>43913</v>
      </c>
      <c r="B20" s="34">
        <v>34</v>
      </c>
      <c r="C20" s="34">
        <v>12</v>
      </c>
      <c r="D20" s="34">
        <v>18</v>
      </c>
      <c r="E20" s="34">
        <v>19</v>
      </c>
      <c r="F20" s="34">
        <v>40</v>
      </c>
      <c r="G20" s="34">
        <v>24</v>
      </c>
      <c r="H20" s="34">
        <v>152</v>
      </c>
      <c r="I20" s="34">
        <v>12</v>
      </c>
      <c r="J20" s="34">
        <v>58</v>
      </c>
      <c r="K20" s="34">
        <v>59</v>
      </c>
      <c r="L20" s="35">
        <v>0</v>
      </c>
      <c r="M20" s="34">
        <v>24</v>
      </c>
      <c r="N20" s="34">
        <v>47</v>
      </c>
      <c r="O20" s="35">
        <v>0</v>
      </c>
      <c r="P20" s="11">
        <v>499</v>
      </c>
      <c r="Q20" s="5">
        <f>SUM(B20:O20)-P20</f>
        <v>0</v>
      </c>
      <c r="R20" s="2">
        <f>A20</f>
        <v>43913</v>
      </c>
      <c r="S20" s="5">
        <f>B20-B19</f>
        <v>9</v>
      </c>
      <c r="T20" s="5">
        <f>C20-C19</f>
        <v>1</v>
      </c>
      <c r="U20" s="5">
        <f>D20-D19</f>
        <v>2</v>
      </c>
      <c r="V20" s="5">
        <f>E20-E19</f>
        <v>3</v>
      </c>
      <c r="W20" s="5">
        <f>F20-F19</f>
        <v>10</v>
      </c>
      <c r="X20" s="5">
        <f>G20-G19</f>
        <v>1</v>
      </c>
      <c r="Y20" s="5">
        <f>H20-H19</f>
        <v>22</v>
      </c>
      <c r="Z20" s="5">
        <f>I20-I19</f>
        <v>4</v>
      </c>
      <c r="AA20" s="5">
        <f>J20-J19</f>
        <v>9</v>
      </c>
      <c r="AB20" s="5">
        <f>K20-K19</f>
        <v>13</v>
      </c>
      <c r="AC20" s="5">
        <v>0</v>
      </c>
      <c r="AD20" s="5">
        <f>M20-M19</f>
        <v>0</v>
      </c>
      <c r="AE20" s="5">
        <f>N20-N19</f>
        <v>9</v>
      </c>
      <c r="AF20" s="5">
        <f t="shared" si="0"/>
        <v>0</v>
      </c>
      <c r="AG20" s="5">
        <f>P20-P19</f>
        <v>83</v>
      </c>
      <c r="AH20" s="5"/>
      <c r="AI20" s="2">
        <f>A20</f>
        <v>43913</v>
      </c>
      <c r="AJ20" s="2"/>
      <c r="AK20" s="5">
        <f>SUM(S14:S20)</f>
        <v>28</v>
      </c>
      <c r="AL20" s="5">
        <f>SUM(T14:T20)</f>
        <v>5</v>
      </c>
      <c r="AM20" s="5">
        <f>SUM(U14:U20)</f>
        <v>12</v>
      </c>
      <c r="AN20" s="5">
        <f>SUM(V14:V20)</f>
        <v>12</v>
      </c>
      <c r="AO20" s="5">
        <f>SUM(W14:W20)</f>
        <v>30</v>
      </c>
      <c r="AP20" s="5">
        <f>SUM(X14:X20)</f>
        <v>12</v>
      </c>
      <c r="AQ20" s="5">
        <f>SUM(Y14:Y20)</f>
        <v>108</v>
      </c>
      <c r="AR20" s="5">
        <f>SUM(Z14:Z20)</f>
        <v>7</v>
      </c>
      <c r="AS20" s="5">
        <f>SUM(AA14:AA20)</f>
        <v>38</v>
      </c>
      <c r="AT20" s="5">
        <f>SUM(AB14:AB20)</f>
        <v>30</v>
      </c>
      <c r="AU20" s="5">
        <f>SUM(AC14:AC20)</f>
        <v>0</v>
      </c>
      <c r="AV20" s="5">
        <f>SUM(AD14:AD20)</f>
        <v>9</v>
      </c>
      <c r="AW20" s="5">
        <f>SUM(AE14:AE20)</f>
        <v>30</v>
      </c>
      <c r="AX20" s="5">
        <f>SUM(AF14:AF20)</f>
        <v>0</v>
      </c>
      <c r="AY20" s="5">
        <f>SUM(AG14:AG20)</f>
        <v>329</v>
      </c>
      <c r="BA20" s="47">
        <f t="shared" si="1"/>
        <v>43913</v>
      </c>
      <c r="BB20" s="48">
        <f>AK20*100000/$BB$1</f>
        <v>7.5806800952999787</v>
      </c>
      <c r="BC20" s="48">
        <f>AL20*100000/$BC$1</f>
        <v>4.3286295558826078</v>
      </c>
      <c r="BD20" s="48">
        <f>AM20*100000/$BD$1</f>
        <v>8.0612656187021354</v>
      </c>
      <c r="BE20" s="48">
        <f>AN20*100000/$BE$1</f>
        <v>3.2124213626020612</v>
      </c>
      <c r="BF20" s="48">
        <f>AO20*100000/$BF$1</f>
        <v>9.7834594312548919</v>
      </c>
      <c r="BG20" s="48">
        <f>AP20*100000/$BG$1</f>
        <v>2.0488304592794946</v>
      </c>
      <c r="BH20" s="48">
        <f>AQ20*100000/$BH$1</f>
        <v>9.128406247886943</v>
      </c>
      <c r="BI20" s="48">
        <f>AR20*100000/$BI$1</f>
        <v>2.1759403170655891</v>
      </c>
      <c r="BJ20" s="48">
        <f>AS20*100000/$BJ$1</f>
        <v>5.741048496751775</v>
      </c>
      <c r="BK20" s="48">
        <f>AT20*100000/$BK$1</f>
        <v>3.3054937305802246</v>
      </c>
      <c r="BL20" s="48">
        <f>AU20*100000/$BL$1</f>
        <v>0</v>
      </c>
      <c r="BM20" s="48">
        <f>AV20*100000/$BM$1</f>
        <v>39.267015706806284</v>
      </c>
      <c r="BN20" s="48">
        <f>AW20*100000/$BN$1</f>
        <v>7.1861451122236328</v>
      </c>
      <c r="BO20" s="48">
        <f>AX20*100000/$BO$1</f>
        <v>0</v>
      </c>
      <c r="BP20" s="48">
        <f>AY20*100000/$BP$1</f>
        <v>6.0220013544927058</v>
      </c>
      <c r="BS20" s="3"/>
      <c r="CH20" s="5"/>
    </row>
    <row r="21" spans="1:86" x14ac:dyDescent="0.2">
      <c r="A21" s="8">
        <v>43914</v>
      </c>
      <c r="B21" s="34">
        <v>41</v>
      </c>
      <c r="C21" s="34">
        <v>12</v>
      </c>
      <c r="D21" s="34">
        <v>26</v>
      </c>
      <c r="E21" s="34">
        <v>25</v>
      </c>
      <c r="F21" s="34">
        <v>43</v>
      </c>
      <c r="G21" s="34">
        <v>24</v>
      </c>
      <c r="H21" s="34">
        <v>183</v>
      </c>
      <c r="I21" s="34">
        <v>13</v>
      </c>
      <c r="J21" s="34">
        <v>75</v>
      </c>
      <c r="K21" s="34">
        <v>70</v>
      </c>
      <c r="L21" s="35">
        <v>0</v>
      </c>
      <c r="M21" s="34">
        <v>24</v>
      </c>
      <c r="N21" s="34">
        <v>48</v>
      </c>
      <c r="O21" s="35">
        <v>0</v>
      </c>
      <c r="P21" s="11">
        <v>584</v>
      </c>
      <c r="Q21" s="5">
        <f>SUM(B21:O21)-P21</f>
        <v>0</v>
      </c>
      <c r="R21" s="2">
        <f>A21</f>
        <v>43914</v>
      </c>
      <c r="S21" s="5">
        <f>B21-B20</f>
        <v>7</v>
      </c>
      <c r="T21" s="5">
        <f>C21-C20</f>
        <v>0</v>
      </c>
      <c r="U21" s="5">
        <f>D21-D20</f>
        <v>8</v>
      </c>
      <c r="V21" s="5">
        <f>E21-E20</f>
        <v>6</v>
      </c>
      <c r="W21" s="5">
        <f>F21-F20</f>
        <v>3</v>
      </c>
      <c r="X21" s="5">
        <f>G21-G20</f>
        <v>0</v>
      </c>
      <c r="Y21" s="5">
        <f>H21-H20</f>
        <v>31</v>
      </c>
      <c r="Z21" s="5">
        <f>I21-I20</f>
        <v>1</v>
      </c>
      <c r="AA21" s="5">
        <f>J21-J20</f>
        <v>17</v>
      </c>
      <c r="AB21" s="5">
        <f>K21-K20</f>
        <v>11</v>
      </c>
      <c r="AC21" s="5">
        <v>0</v>
      </c>
      <c r="AD21" s="5">
        <f>M21-M20</f>
        <v>0</v>
      </c>
      <c r="AE21" s="5">
        <f>N21-N20</f>
        <v>1</v>
      </c>
      <c r="AF21" s="5">
        <f t="shared" si="0"/>
        <v>0</v>
      </c>
      <c r="AG21" s="5">
        <f>P21-P20</f>
        <v>85</v>
      </c>
      <c r="AH21" s="5"/>
      <c r="AI21" s="2">
        <f>A21</f>
        <v>43914</v>
      </c>
      <c r="AJ21" s="2"/>
      <c r="AK21" s="5">
        <f>SUM(S15:S21)</f>
        <v>35</v>
      </c>
      <c r="AL21" s="5">
        <f>SUM(T15:T21)</f>
        <v>5</v>
      </c>
      <c r="AM21" s="5">
        <f>SUM(U15:U21)</f>
        <v>20</v>
      </c>
      <c r="AN21" s="5">
        <f>SUM(V15:V21)</f>
        <v>18</v>
      </c>
      <c r="AO21" s="5">
        <f>SUM(W15:W21)</f>
        <v>31</v>
      </c>
      <c r="AP21" s="5">
        <f>SUM(X15:X21)</f>
        <v>6</v>
      </c>
      <c r="AQ21" s="5">
        <f>SUM(Y15:Y21)</f>
        <v>134</v>
      </c>
      <c r="AR21" s="5">
        <f>SUM(Z15:Z21)</f>
        <v>8</v>
      </c>
      <c r="AS21" s="5">
        <f>SUM(AA15:AA21)</f>
        <v>54</v>
      </c>
      <c r="AT21" s="5">
        <f>SUM(AB15:AB21)</f>
        <v>40</v>
      </c>
      <c r="AU21" s="5">
        <f>SUM(AC15:AC21)</f>
        <v>0</v>
      </c>
      <c r="AV21" s="5">
        <f>SUM(AD15:AD21)</f>
        <v>9</v>
      </c>
      <c r="AW21" s="5">
        <f>SUM(AE15:AE21)</f>
        <v>28</v>
      </c>
      <c r="AX21" s="5">
        <f>SUM(AF15:AF21)</f>
        <v>0</v>
      </c>
      <c r="AY21" s="5">
        <f>SUM(AG15:AG21)</f>
        <v>393</v>
      </c>
      <c r="BA21" s="47">
        <f t="shared" si="1"/>
        <v>43914</v>
      </c>
      <c r="BB21" s="48">
        <f>AK21*100000/$BB$1</f>
        <v>9.4758501191249724</v>
      </c>
      <c r="BC21" s="48">
        <f>AL21*100000/$BC$1</f>
        <v>4.3286295558826078</v>
      </c>
      <c r="BD21" s="48">
        <f>AM21*100000/$BD$1</f>
        <v>13.435442697836894</v>
      </c>
      <c r="BE21" s="48">
        <f>AN21*100000/$BE$1</f>
        <v>4.8186320439030919</v>
      </c>
      <c r="BF21" s="48">
        <f>AO21*100000/$BF$1</f>
        <v>10.109574745630054</v>
      </c>
      <c r="BG21" s="48">
        <f>AP21*100000/$BG$1</f>
        <v>1.0244152296397473</v>
      </c>
      <c r="BH21" s="48">
        <f>AQ21*100000/$BH$1</f>
        <v>11.325985529785651</v>
      </c>
      <c r="BI21" s="48">
        <f>AR21*100000/$BI$1</f>
        <v>2.4867889337892448</v>
      </c>
      <c r="BJ21" s="48">
        <f>AS21*100000/$BJ$1</f>
        <v>8.1583320743314705</v>
      </c>
      <c r="BK21" s="48">
        <f>AT21*100000/$BK$1</f>
        <v>4.4073249741069658</v>
      </c>
      <c r="BL21" s="48">
        <f>AU21*100000/$BL$1</f>
        <v>0</v>
      </c>
      <c r="BM21" s="48">
        <f>AV21*100000/$BM$1</f>
        <v>39.267015706806284</v>
      </c>
      <c r="BN21" s="48">
        <f>AW21*100000/$BN$1</f>
        <v>6.707068771408724</v>
      </c>
      <c r="BO21" s="48">
        <f>AX21*100000/$BO$1</f>
        <v>0</v>
      </c>
      <c r="BP21" s="48">
        <f>AY21*100000/$BP$1</f>
        <v>7.193454505518643</v>
      </c>
      <c r="BS21" s="3"/>
      <c r="CH21" s="5"/>
    </row>
    <row r="22" spans="1:86" x14ac:dyDescent="0.2">
      <c r="A22" s="8">
        <v>43915</v>
      </c>
      <c r="B22" s="34">
        <v>57</v>
      </c>
      <c r="C22" s="34">
        <v>15</v>
      </c>
      <c r="D22" s="34">
        <v>31</v>
      </c>
      <c r="E22" s="34">
        <v>29</v>
      </c>
      <c r="F22" s="34">
        <v>59</v>
      </c>
      <c r="G22" s="34">
        <v>29</v>
      </c>
      <c r="H22" s="34">
        <v>221</v>
      </c>
      <c r="I22" s="34">
        <v>22</v>
      </c>
      <c r="J22" s="34">
        <v>87</v>
      </c>
      <c r="K22" s="34">
        <v>88</v>
      </c>
      <c r="L22" s="35">
        <v>0</v>
      </c>
      <c r="M22" s="34">
        <v>24</v>
      </c>
      <c r="N22" s="34">
        <v>57</v>
      </c>
      <c r="O22" s="35">
        <v>0</v>
      </c>
      <c r="P22" s="11">
        <v>719</v>
      </c>
      <c r="Q22" s="5">
        <f>SUM(B22:O22)-P22</f>
        <v>0</v>
      </c>
      <c r="R22" s="2">
        <f>A22</f>
        <v>43915</v>
      </c>
      <c r="S22" s="5">
        <f>B22-B21</f>
        <v>16</v>
      </c>
      <c r="T22" s="5">
        <f>C22-C21</f>
        <v>3</v>
      </c>
      <c r="U22" s="5">
        <f>D22-D21</f>
        <v>5</v>
      </c>
      <c r="V22" s="5">
        <f>E22-E21</f>
        <v>4</v>
      </c>
      <c r="W22" s="5">
        <f>F22-F21</f>
        <v>16</v>
      </c>
      <c r="X22" s="5">
        <f>G22-G21</f>
        <v>5</v>
      </c>
      <c r="Y22" s="5">
        <f>H22-H21</f>
        <v>38</v>
      </c>
      <c r="Z22" s="5">
        <f>I22-I21</f>
        <v>9</v>
      </c>
      <c r="AA22" s="5">
        <f>J22-J21</f>
        <v>12</v>
      </c>
      <c r="AB22" s="5">
        <f>K22-K21</f>
        <v>18</v>
      </c>
      <c r="AC22" s="5">
        <v>0</v>
      </c>
      <c r="AD22" s="5">
        <f>M22-M21</f>
        <v>0</v>
      </c>
      <c r="AE22" s="5">
        <f>N22-N21</f>
        <v>9</v>
      </c>
      <c r="AF22" s="5">
        <f t="shared" si="0"/>
        <v>0</v>
      </c>
      <c r="AG22" s="5">
        <f>P22-P21</f>
        <v>135</v>
      </c>
      <c r="AH22" s="5"/>
      <c r="AI22" s="2">
        <f>A22</f>
        <v>43915</v>
      </c>
      <c r="AJ22" s="2"/>
      <c r="AK22" s="5">
        <f>SUM(S16:S22)</f>
        <v>48</v>
      </c>
      <c r="AL22" s="5">
        <f>SUM(T16:T22)</f>
        <v>8</v>
      </c>
      <c r="AM22" s="5">
        <f>SUM(U16:U22)</f>
        <v>25</v>
      </c>
      <c r="AN22" s="5">
        <f>SUM(V16:V22)</f>
        <v>21</v>
      </c>
      <c r="AO22" s="5">
        <f>SUM(W16:W22)</f>
        <v>44</v>
      </c>
      <c r="AP22" s="5">
        <f>SUM(X16:X22)</f>
        <v>11</v>
      </c>
      <c r="AQ22" s="5">
        <f>SUM(Y16:Y22)</f>
        <v>164</v>
      </c>
      <c r="AR22" s="5">
        <f>SUM(Z16:Z22)</f>
        <v>17</v>
      </c>
      <c r="AS22" s="5">
        <f>SUM(AA16:AA22)</f>
        <v>62</v>
      </c>
      <c r="AT22" s="5">
        <f>SUM(AB16:AB22)</f>
        <v>55</v>
      </c>
      <c r="AU22" s="5">
        <f>SUM(AC16:AC22)</f>
        <v>0</v>
      </c>
      <c r="AV22" s="5">
        <f>SUM(AD16:AD22)</f>
        <v>8</v>
      </c>
      <c r="AW22" s="5">
        <f>SUM(AE16:AE22)</f>
        <v>33</v>
      </c>
      <c r="AX22" s="5">
        <f>SUM(AF16:AF22)</f>
        <v>0</v>
      </c>
      <c r="AY22" s="5">
        <f>SUM(AG16:AG22)</f>
        <v>498</v>
      </c>
      <c r="BA22" s="47">
        <f t="shared" si="1"/>
        <v>43915</v>
      </c>
      <c r="BB22" s="48">
        <f>AK22*100000/$BB$1</f>
        <v>12.995451591942819</v>
      </c>
      <c r="BC22" s="48">
        <f>AL22*100000/$BC$1</f>
        <v>6.9258072894121723</v>
      </c>
      <c r="BD22" s="48">
        <f>AM22*100000/$BD$1</f>
        <v>16.794303372296117</v>
      </c>
      <c r="BE22" s="48">
        <f>AN22*100000/$BE$1</f>
        <v>5.6217373845536072</v>
      </c>
      <c r="BF22" s="48">
        <f>AO22*100000/$BF$1</f>
        <v>14.349073832507175</v>
      </c>
      <c r="BG22" s="48">
        <f>AP22*100000/$BG$1</f>
        <v>1.8780945876728701</v>
      </c>
      <c r="BH22" s="48">
        <f>AQ22*100000/$BH$1</f>
        <v>13.86165393197647</v>
      </c>
      <c r="BI22" s="48">
        <f>AR22*100000/$BI$1</f>
        <v>5.2844264843021449</v>
      </c>
      <c r="BJ22" s="48">
        <f>AS22*100000/$BJ$1</f>
        <v>9.3669738631213182</v>
      </c>
      <c r="BK22" s="48">
        <f>AT22*100000/$BK$1</f>
        <v>6.0600718393970778</v>
      </c>
      <c r="BL22" s="48">
        <f>AU22*100000/$BL$1</f>
        <v>0</v>
      </c>
      <c r="BM22" s="48">
        <f>AV22*100000/$BM$1</f>
        <v>34.904013961605585</v>
      </c>
      <c r="BN22" s="48">
        <f>AW22*100000/$BN$1</f>
        <v>7.9047596234459965</v>
      </c>
      <c r="BO22" s="48">
        <f>AX22*100000/$BO$1</f>
        <v>0</v>
      </c>
      <c r="BP22" s="48">
        <f>AY22*100000/$BP$1</f>
        <v>9.1153698314205691</v>
      </c>
      <c r="BS22" s="3"/>
      <c r="CH22" s="5"/>
    </row>
    <row r="23" spans="1:86" x14ac:dyDescent="0.2">
      <c r="A23" s="8">
        <v>43916</v>
      </c>
      <c r="B23" s="34">
        <v>74</v>
      </c>
      <c r="C23" s="34">
        <v>23</v>
      </c>
      <c r="D23" s="34">
        <v>39</v>
      </c>
      <c r="E23" s="34">
        <v>40</v>
      </c>
      <c r="F23" s="34">
        <v>75</v>
      </c>
      <c r="G23" s="34">
        <v>31</v>
      </c>
      <c r="H23" s="34">
        <v>258</v>
      </c>
      <c r="I23" s="34">
        <v>29</v>
      </c>
      <c r="J23" s="34">
        <v>114</v>
      </c>
      <c r="K23" s="34">
        <v>111</v>
      </c>
      <c r="L23" s="35">
        <v>0</v>
      </c>
      <c r="M23" s="34">
        <v>24</v>
      </c>
      <c r="N23" s="34">
        <v>76</v>
      </c>
      <c r="O23" s="35">
        <v>0</v>
      </c>
      <c r="P23" s="11">
        <v>894</v>
      </c>
      <c r="Q23" s="5">
        <f>SUM(B23:O23)-P23</f>
        <v>0</v>
      </c>
      <c r="R23" s="2">
        <f>A23</f>
        <v>43916</v>
      </c>
      <c r="S23" s="5">
        <f>B23-B22</f>
        <v>17</v>
      </c>
      <c r="T23" s="5">
        <f>C23-C22</f>
        <v>8</v>
      </c>
      <c r="U23" s="5">
        <f>D23-D22</f>
        <v>8</v>
      </c>
      <c r="V23" s="5">
        <f>E23-E22</f>
        <v>11</v>
      </c>
      <c r="W23" s="5">
        <f>F23-F22</f>
        <v>16</v>
      </c>
      <c r="X23" s="5">
        <f>G23-G22</f>
        <v>2</v>
      </c>
      <c r="Y23" s="5">
        <f>H23-H22</f>
        <v>37</v>
      </c>
      <c r="Z23" s="5">
        <f>I23-I22</f>
        <v>7</v>
      </c>
      <c r="AA23" s="5">
        <f>J23-J22</f>
        <v>27</v>
      </c>
      <c r="AB23" s="5">
        <f>K23-K22</f>
        <v>23</v>
      </c>
      <c r="AC23" s="5">
        <v>0</v>
      </c>
      <c r="AD23" s="5">
        <f>M23-M22</f>
        <v>0</v>
      </c>
      <c r="AE23" s="5">
        <f>N23-N22</f>
        <v>19</v>
      </c>
      <c r="AF23" s="5">
        <f t="shared" si="0"/>
        <v>0</v>
      </c>
      <c r="AG23" s="5">
        <f>P23-P22</f>
        <v>175</v>
      </c>
      <c r="AH23" s="5"/>
      <c r="AI23" s="2">
        <f>A23</f>
        <v>43916</v>
      </c>
      <c r="AJ23" s="2"/>
      <c r="AK23" s="5">
        <f>SUM(S17:S23)</f>
        <v>62</v>
      </c>
      <c r="AL23" s="5">
        <f>SUM(T17:T23)</f>
        <v>15</v>
      </c>
      <c r="AM23" s="5">
        <f>SUM(U17:U23)</f>
        <v>33</v>
      </c>
      <c r="AN23" s="5">
        <f>SUM(V17:V23)</f>
        <v>31</v>
      </c>
      <c r="AO23" s="5">
        <f>SUM(W17:W23)</f>
        <v>58</v>
      </c>
      <c r="AP23" s="5">
        <f>SUM(X17:X23)</f>
        <v>13</v>
      </c>
      <c r="AQ23" s="5">
        <f>SUM(Y17:Y23)</f>
        <v>187</v>
      </c>
      <c r="AR23" s="5">
        <f>SUM(Z17:Z23)</f>
        <v>23</v>
      </c>
      <c r="AS23" s="5">
        <f>SUM(AA17:AA23)</f>
        <v>81</v>
      </c>
      <c r="AT23" s="5">
        <f>SUM(AB17:AB23)</f>
        <v>76</v>
      </c>
      <c r="AU23" s="5">
        <f>SUM(AC17:AC23)</f>
        <v>0</v>
      </c>
      <c r="AV23" s="5">
        <f>SUM(AD17:AD23)</f>
        <v>0</v>
      </c>
      <c r="AW23" s="5">
        <f>SUM(AE17:AE23)</f>
        <v>49</v>
      </c>
      <c r="AX23" s="5">
        <f>SUM(AF17:AF23)</f>
        <v>0</v>
      </c>
      <c r="AY23" s="5">
        <f>SUM(AG17:AG23)</f>
        <v>628</v>
      </c>
      <c r="BA23" s="47">
        <f t="shared" si="1"/>
        <v>43916</v>
      </c>
      <c r="BB23" s="48">
        <f>AK23*100000/$BB$1</f>
        <v>16.785791639592809</v>
      </c>
      <c r="BC23" s="48">
        <f>AL23*100000/$BC$1</f>
        <v>12.985888667647822</v>
      </c>
      <c r="BD23" s="48">
        <f>AM23*100000/$BD$1</f>
        <v>22.168480451430874</v>
      </c>
      <c r="BE23" s="48">
        <f>AN23*100000/$BE$1</f>
        <v>8.2987551867219924</v>
      </c>
      <c r="BF23" s="48">
        <f>AO23*100000/$BF$1</f>
        <v>18.914688233759456</v>
      </c>
      <c r="BG23" s="48">
        <f>AP23*100000/$BG$1</f>
        <v>2.2195663308861193</v>
      </c>
      <c r="BH23" s="48">
        <f>AQ23*100000/$BH$1</f>
        <v>15.805666373656095</v>
      </c>
      <c r="BI23" s="48">
        <f>AR23*100000/$BI$1</f>
        <v>7.1495181846440783</v>
      </c>
      <c r="BJ23" s="48">
        <f>AS23*100000/$BJ$1</f>
        <v>12.237498111497205</v>
      </c>
      <c r="BK23" s="48">
        <f>AT23*100000/$BK$1</f>
        <v>8.3739174508032352</v>
      </c>
      <c r="BL23" s="48">
        <f>AU23*100000/$BL$1</f>
        <v>0</v>
      </c>
      <c r="BM23" s="48">
        <f>AV23*100000/$BM$1</f>
        <v>0</v>
      </c>
      <c r="BN23" s="48">
        <f>AW23*100000/$BN$1</f>
        <v>11.737370349965268</v>
      </c>
      <c r="BO23" s="48">
        <f>AX23*100000/$BO$1</f>
        <v>0</v>
      </c>
      <c r="BP23" s="48">
        <f>AY23*100000/$BP$1</f>
        <v>11.494884044442005</v>
      </c>
      <c r="BS23" s="3"/>
      <c r="CH23" s="5"/>
    </row>
    <row r="24" spans="1:86" x14ac:dyDescent="0.2">
      <c r="A24" s="8">
        <v>43917</v>
      </c>
      <c r="B24" s="34">
        <v>75</v>
      </c>
      <c r="C24" s="34">
        <v>28</v>
      </c>
      <c r="D24" s="34">
        <v>47</v>
      </c>
      <c r="E24" s="34">
        <v>41</v>
      </c>
      <c r="F24" s="34">
        <v>81</v>
      </c>
      <c r="G24" s="34">
        <v>45</v>
      </c>
      <c r="H24" s="34">
        <v>299</v>
      </c>
      <c r="I24" s="34">
        <v>33</v>
      </c>
      <c r="J24" s="34">
        <v>140</v>
      </c>
      <c r="K24" s="34">
        <v>139</v>
      </c>
      <c r="L24" s="35">
        <v>0</v>
      </c>
      <c r="M24" s="34">
        <v>24</v>
      </c>
      <c r="N24" s="34">
        <v>107</v>
      </c>
      <c r="O24" s="35">
        <v>0</v>
      </c>
      <c r="P24" s="11">
        <v>1059</v>
      </c>
      <c r="Q24" s="5">
        <f>SUM(B24:O24)-P24</f>
        <v>0</v>
      </c>
      <c r="R24" s="2">
        <f>A24</f>
        <v>43917</v>
      </c>
      <c r="S24" s="5">
        <f>B24-B23</f>
        <v>1</v>
      </c>
      <c r="T24" s="5">
        <f>C24-C23</f>
        <v>5</v>
      </c>
      <c r="U24" s="5">
        <f>D24-D23</f>
        <v>8</v>
      </c>
      <c r="V24" s="5">
        <f>E24-E23</f>
        <v>1</v>
      </c>
      <c r="W24" s="5">
        <f>F24-F23</f>
        <v>6</v>
      </c>
      <c r="X24" s="5">
        <f>G24-G23</f>
        <v>14</v>
      </c>
      <c r="Y24" s="5">
        <f>H24-H23</f>
        <v>41</v>
      </c>
      <c r="Z24" s="5">
        <f>I24-I23</f>
        <v>4</v>
      </c>
      <c r="AA24" s="5">
        <f>J24-J23</f>
        <v>26</v>
      </c>
      <c r="AB24" s="5">
        <f>K24-K23</f>
        <v>28</v>
      </c>
      <c r="AC24" s="5">
        <v>0</v>
      </c>
      <c r="AD24" s="5">
        <f>M24-M23</f>
        <v>0</v>
      </c>
      <c r="AE24" s="5">
        <f>N24-N23</f>
        <v>31</v>
      </c>
      <c r="AF24" s="5">
        <f t="shared" si="0"/>
        <v>0</v>
      </c>
      <c r="AG24" s="5">
        <f>P24-P23</f>
        <v>165</v>
      </c>
      <c r="AH24" s="5"/>
      <c r="AI24" s="2">
        <f>A24</f>
        <v>43917</v>
      </c>
      <c r="AJ24" s="2"/>
      <c r="AK24" s="5">
        <f>SUM(S18:S24)</f>
        <v>59</v>
      </c>
      <c r="AL24" s="5">
        <f>SUM(T18:T24)</f>
        <v>19</v>
      </c>
      <c r="AM24" s="5">
        <f>SUM(U18:U24)</f>
        <v>37</v>
      </c>
      <c r="AN24" s="5">
        <f>SUM(V18:V24)</f>
        <v>29</v>
      </c>
      <c r="AO24" s="5">
        <f>SUM(W18:W24)</f>
        <v>58</v>
      </c>
      <c r="AP24" s="5">
        <f>SUM(X18:X24)</f>
        <v>26</v>
      </c>
      <c r="AQ24" s="5">
        <f>SUM(Y18:Y24)</f>
        <v>208</v>
      </c>
      <c r="AR24" s="5">
        <f>SUM(Z18:Z24)</f>
        <v>27</v>
      </c>
      <c r="AS24" s="5">
        <f>SUM(AA18:AA24)</f>
        <v>99</v>
      </c>
      <c r="AT24" s="5">
        <f>SUM(AB18:AB24)</f>
        <v>99</v>
      </c>
      <c r="AU24" s="5">
        <f>SUM(AC18:AC24)</f>
        <v>0</v>
      </c>
      <c r="AV24" s="5">
        <f>SUM(AD18:AD24)</f>
        <v>0</v>
      </c>
      <c r="AW24" s="5">
        <f>SUM(AE18:AE24)</f>
        <v>76</v>
      </c>
      <c r="AX24" s="5">
        <f>SUM(AF18:AF24)</f>
        <v>0</v>
      </c>
      <c r="AY24" s="5">
        <f>SUM(AG18:AG24)</f>
        <v>737</v>
      </c>
      <c r="BA24" s="47">
        <f t="shared" si="1"/>
        <v>43917</v>
      </c>
      <c r="BB24" s="48">
        <f>AK24*100000/$BB$1</f>
        <v>15.973575915096383</v>
      </c>
      <c r="BC24" s="48">
        <f>AL24*100000/$BC$1</f>
        <v>16.448792312353909</v>
      </c>
      <c r="BD24" s="48">
        <f>AM24*100000/$BD$1</f>
        <v>24.855568990998254</v>
      </c>
      <c r="BE24" s="48">
        <f>AN24*100000/$BE$1</f>
        <v>7.7633516262883147</v>
      </c>
      <c r="BF24" s="48">
        <f>AO24*100000/$BF$1</f>
        <v>18.914688233759456</v>
      </c>
      <c r="BG24" s="48">
        <f>AP24*100000/$BG$1</f>
        <v>4.4391326617722386</v>
      </c>
      <c r="BH24" s="48">
        <f>AQ24*100000/$BH$1</f>
        <v>17.580634255189668</v>
      </c>
      <c r="BI24" s="48">
        <f>AR24*100000/$BI$1</f>
        <v>8.3929126515387011</v>
      </c>
      <c r="BJ24" s="48">
        <f>AS24*100000/$BJ$1</f>
        <v>14.956942136274362</v>
      </c>
      <c r="BK24" s="48">
        <f>AT24*100000/$BK$1</f>
        <v>10.90812931091474</v>
      </c>
      <c r="BL24" s="48">
        <f>AU24*100000/$BL$1</f>
        <v>0</v>
      </c>
      <c r="BM24" s="48">
        <f>AV24*100000/$BM$1</f>
        <v>0</v>
      </c>
      <c r="BN24" s="48">
        <f>AW24*100000/$BN$1</f>
        <v>18.204900950966536</v>
      </c>
      <c r="BO24" s="48">
        <f>AX24*100000/$BO$1</f>
        <v>0</v>
      </c>
      <c r="BP24" s="48">
        <f>AY24*100000/$BP$1</f>
        <v>13.490015192283053</v>
      </c>
      <c r="BS24" s="3"/>
      <c r="CH24" s="5"/>
    </row>
    <row r="25" spans="1:86" x14ac:dyDescent="0.2">
      <c r="A25" s="8">
        <v>43918</v>
      </c>
      <c r="B25" s="34">
        <v>90</v>
      </c>
      <c r="C25" s="34">
        <v>35</v>
      </c>
      <c r="D25" s="34">
        <v>60</v>
      </c>
      <c r="E25" s="34">
        <v>51</v>
      </c>
      <c r="F25" s="34">
        <v>94</v>
      </c>
      <c r="G25" s="34">
        <v>52</v>
      </c>
      <c r="H25" s="34">
        <v>376</v>
      </c>
      <c r="I25" s="34">
        <v>36</v>
      </c>
      <c r="J25" s="34">
        <v>165</v>
      </c>
      <c r="K25" s="34">
        <v>151</v>
      </c>
      <c r="L25" s="35">
        <v>0</v>
      </c>
      <c r="M25" s="34">
        <v>27</v>
      </c>
      <c r="N25" s="34">
        <v>127</v>
      </c>
      <c r="O25" s="35">
        <v>0</v>
      </c>
      <c r="P25" s="11">
        <v>1264</v>
      </c>
      <c r="Q25" s="5">
        <f>SUM(B25:O25)-P25</f>
        <v>0</v>
      </c>
      <c r="R25" s="2">
        <f>A25</f>
        <v>43918</v>
      </c>
      <c r="S25" s="5">
        <f>B25-B24</f>
        <v>15</v>
      </c>
      <c r="T25" s="5">
        <f>C25-C24</f>
        <v>7</v>
      </c>
      <c r="U25" s="5">
        <f>D25-D24</f>
        <v>13</v>
      </c>
      <c r="V25" s="5">
        <f>E25-E24</f>
        <v>10</v>
      </c>
      <c r="W25" s="5">
        <f>F25-F24</f>
        <v>13</v>
      </c>
      <c r="X25" s="5">
        <f>G25-G24</f>
        <v>7</v>
      </c>
      <c r="Y25" s="5">
        <f>H25-H24</f>
        <v>77</v>
      </c>
      <c r="Z25" s="5">
        <f>I25-I24</f>
        <v>3</v>
      </c>
      <c r="AA25" s="5">
        <f>J25-J24</f>
        <v>25</v>
      </c>
      <c r="AB25" s="5">
        <f>K25-K24</f>
        <v>12</v>
      </c>
      <c r="AC25" s="5">
        <v>0</v>
      </c>
      <c r="AD25" s="5">
        <f>M25-M24</f>
        <v>3</v>
      </c>
      <c r="AE25" s="5">
        <f>N25-N24</f>
        <v>20</v>
      </c>
      <c r="AF25" s="5">
        <f t="shared" si="0"/>
        <v>0</v>
      </c>
      <c r="AG25" s="5">
        <f>P25-P24</f>
        <v>205</v>
      </c>
      <c r="AH25" s="5"/>
      <c r="AI25" s="2">
        <f>A25</f>
        <v>43918</v>
      </c>
      <c r="AJ25" s="2"/>
      <c r="AK25" s="5">
        <f>SUM(S19:S25)</f>
        <v>69</v>
      </c>
      <c r="AL25" s="5">
        <f>SUM(T19:T25)</f>
        <v>25</v>
      </c>
      <c r="AM25" s="5">
        <f>SUM(U19:U25)</f>
        <v>47</v>
      </c>
      <c r="AN25" s="5">
        <f>SUM(V19:V25)</f>
        <v>38</v>
      </c>
      <c r="AO25" s="5">
        <f>SUM(W19:W25)</f>
        <v>67</v>
      </c>
      <c r="AP25" s="5">
        <f>SUM(X19:X25)</f>
        <v>32</v>
      </c>
      <c r="AQ25" s="5">
        <f>SUM(Y19:Y25)</f>
        <v>266</v>
      </c>
      <c r="AR25" s="5">
        <f>SUM(Z19:Z25)</f>
        <v>28</v>
      </c>
      <c r="AS25" s="5">
        <f>SUM(AA19:AA25)</f>
        <v>116</v>
      </c>
      <c r="AT25" s="5">
        <f>SUM(AB19:AB25)</f>
        <v>107</v>
      </c>
      <c r="AU25" s="5">
        <f>SUM(AC19:AC25)</f>
        <v>0</v>
      </c>
      <c r="AV25" s="5">
        <f>SUM(AD19:AD25)</f>
        <v>3</v>
      </c>
      <c r="AW25" s="5">
        <f>SUM(AE19:AE25)</f>
        <v>93</v>
      </c>
      <c r="AX25" s="5">
        <f>SUM(AF19:AF25)</f>
        <v>0</v>
      </c>
      <c r="AY25" s="5">
        <f>SUM(AG19:AG25)</f>
        <v>891</v>
      </c>
      <c r="BA25" s="47">
        <f t="shared" si="1"/>
        <v>43918</v>
      </c>
      <c r="BB25" s="48">
        <f>AK25*100000/$BB$1</f>
        <v>18.680961663417804</v>
      </c>
      <c r="BC25" s="48">
        <f>AL25*100000/$BC$1</f>
        <v>21.643147779413038</v>
      </c>
      <c r="BD25" s="48">
        <f>AM25*100000/$BD$1</f>
        <v>31.573290339916699</v>
      </c>
      <c r="BE25" s="48">
        <f>AN25*100000/$BE$1</f>
        <v>10.172667648239861</v>
      </c>
      <c r="BF25" s="48">
        <f>AO25*100000/$BF$1</f>
        <v>21.849726063135925</v>
      </c>
      <c r="BG25" s="48">
        <f>AP25*100000/$BG$1</f>
        <v>5.4635478914119853</v>
      </c>
      <c r="BH25" s="48">
        <f>AQ25*100000/$BH$1</f>
        <v>22.482926499425247</v>
      </c>
      <c r="BI25" s="48">
        <f>AR25*100000/$BI$1</f>
        <v>8.7037612682623564</v>
      </c>
      <c r="BJ25" s="48">
        <f>AS25*100000/$BJ$1</f>
        <v>17.525305937452789</v>
      </c>
      <c r="BK25" s="48">
        <f>AT25*100000/$BK$1</f>
        <v>11.789594305736134</v>
      </c>
      <c r="BL25" s="48">
        <f>AU25*100000/$BL$1</f>
        <v>0</v>
      </c>
      <c r="BM25" s="48">
        <f>AV25*100000/$BM$1</f>
        <v>13.089005235602095</v>
      </c>
      <c r="BN25" s="48">
        <f>AW25*100000/$BN$1</f>
        <v>22.277049847893263</v>
      </c>
      <c r="BO25" s="48">
        <f>AX25*100000/$BO$1</f>
        <v>0</v>
      </c>
      <c r="BP25" s="48">
        <f>AY25*100000/$BP$1</f>
        <v>16.308824336939214</v>
      </c>
      <c r="BS25" s="3"/>
      <c r="CH25" s="5"/>
    </row>
    <row r="26" spans="1:86" x14ac:dyDescent="0.2">
      <c r="A26" s="8">
        <v>43919</v>
      </c>
      <c r="B26" s="34">
        <v>108</v>
      </c>
      <c r="C26" s="34">
        <v>50</v>
      </c>
      <c r="D26" s="34">
        <v>63</v>
      </c>
      <c r="E26" s="34">
        <v>58</v>
      </c>
      <c r="F26" s="34">
        <v>94</v>
      </c>
      <c r="G26" s="34">
        <v>62</v>
      </c>
      <c r="H26" s="34">
        <v>401</v>
      </c>
      <c r="I26" s="34">
        <v>41</v>
      </c>
      <c r="J26" s="34">
        <v>184</v>
      </c>
      <c r="K26" s="34">
        <v>188</v>
      </c>
      <c r="L26" s="35">
        <v>0</v>
      </c>
      <c r="M26" s="34">
        <v>27</v>
      </c>
      <c r="N26" s="34">
        <v>141</v>
      </c>
      <c r="O26" s="35">
        <v>0</v>
      </c>
      <c r="P26" s="11">
        <v>1417</v>
      </c>
      <c r="Q26" s="5">
        <f>SUM(B26:O26)-P26</f>
        <v>0</v>
      </c>
      <c r="R26" s="2">
        <f>A26</f>
        <v>43919</v>
      </c>
      <c r="S26" s="5">
        <f>B26-B25</f>
        <v>18</v>
      </c>
      <c r="T26" s="5">
        <f>C26-C25</f>
        <v>15</v>
      </c>
      <c r="U26" s="5">
        <f>D26-D25</f>
        <v>3</v>
      </c>
      <c r="V26" s="5">
        <f>E26-E25</f>
        <v>7</v>
      </c>
      <c r="W26" s="5">
        <f>F26-F25</f>
        <v>0</v>
      </c>
      <c r="X26" s="5">
        <f>G26-G25</f>
        <v>10</v>
      </c>
      <c r="Y26" s="5">
        <f>H26-H25</f>
        <v>25</v>
      </c>
      <c r="Z26" s="5">
        <f>I26-I25</f>
        <v>5</v>
      </c>
      <c r="AA26" s="5">
        <f>J26-J25</f>
        <v>19</v>
      </c>
      <c r="AB26" s="5">
        <f>K26-K25</f>
        <v>37</v>
      </c>
      <c r="AC26" s="5">
        <v>0</v>
      </c>
      <c r="AD26" s="5">
        <f>M26-M25</f>
        <v>0</v>
      </c>
      <c r="AE26" s="5">
        <f>N26-N25</f>
        <v>14</v>
      </c>
      <c r="AF26" s="5">
        <f t="shared" si="0"/>
        <v>0</v>
      </c>
      <c r="AG26" s="5">
        <f>P26-P25</f>
        <v>153</v>
      </c>
      <c r="AH26" s="5"/>
      <c r="AI26" s="2">
        <f>A26</f>
        <v>43919</v>
      </c>
      <c r="AJ26" s="2"/>
      <c r="AK26" s="5">
        <f>SUM(S20:S26)</f>
        <v>83</v>
      </c>
      <c r="AL26" s="5">
        <f>SUM(T20:T26)</f>
        <v>39</v>
      </c>
      <c r="AM26" s="5">
        <f>SUM(U20:U26)</f>
        <v>47</v>
      </c>
      <c r="AN26" s="5">
        <f>SUM(V20:V26)</f>
        <v>42</v>
      </c>
      <c r="AO26" s="5">
        <f>SUM(W20:W26)</f>
        <v>64</v>
      </c>
      <c r="AP26" s="5">
        <f>SUM(X20:X26)</f>
        <v>39</v>
      </c>
      <c r="AQ26" s="5">
        <f>SUM(Y20:Y26)</f>
        <v>271</v>
      </c>
      <c r="AR26" s="5">
        <f>SUM(Z20:Z26)</f>
        <v>33</v>
      </c>
      <c r="AS26" s="5">
        <f>SUM(AA20:AA26)</f>
        <v>135</v>
      </c>
      <c r="AT26" s="5">
        <f>SUM(AB20:AB26)</f>
        <v>142</v>
      </c>
      <c r="AU26" s="5">
        <f>SUM(AC20:AC26)</f>
        <v>0</v>
      </c>
      <c r="AV26" s="5">
        <f>SUM(AD20:AD26)</f>
        <v>3</v>
      </c>
      <c r="AW26" s="5">
        <f>SUM(AE20:AE26)</f>
        <v>103</v>
      </c>
      <c r="AX26" s="5">
        <f>SUM(AF20:AF26)</f>
        <v>0</v>
      </c>
      <c r="AY26" s="5">
        <f>SUM(AG20:AG26)</f>
        <v>1001</v>
      </c>
      <c r="BA26" s="47">
        <f t="shared" si="1"/>
        <v>43919</v>
      </c>
      <c r="BB26" s="48">
        <f>AK26*100000/$BB$1</f>
        <v>22.471301711067792</v>
      </c>
      <c r="BC26" s="48">
        <f>AL26*100000/$BC$1</f>
        <v>33.763310535884337</v>
      </c>
      <c r="BD26" s="48">
        <f>AM26*100000/$BD$1</f>
        <v>31.573290339916699</v>
      </c>
      <c r="BE26" s="48">
        <f>AN26*100000/$BE$1</f>
        <v>11.243474769107214</v>
      </c>
      <c r="BF26" s="48">
        <f>AO26*100000/$BF$1</f>
        <v>20.871380120010436</v>
      </c>
      <c r="BG26" s="48">
        <f>AP26*100000/$BG$1</f>
        <v>6.6586989926583575</v>
      </c>
      <c r="BH26" s="48">
        <f>AQ26*100000/$BH$1</f>
        <v>22.905537899790385</v>
      </c>
      <c r="BI26" s="48">
        <f>AR26*100000/$BI$1</f>
        <v>10.258004351880635</v>
      </c>
      <c r="BJ26" s="48">
        <f>AS26*100000/$BJ$1</f>
        <v>20.395830185828675</v>
      </c>
      <c r="BK26" s="48">
        <f>AT26*100000/$BK$1</f>
        <v>15.646003658079728</v>
      </c>
      <c r="BL26" s="48">
        <f>AU26*100000/$BL$1</f>
        <v>0</v>
      </c>
      <c r="BM26" s="48">
        <f>AV26*100000/$BM$1</f>
        <v>13.089005235602095</v>
      </c>
      <c r="BN26" s="48">
        <f>AW26*100000/$BN$1</f>
        <v>24.672431551967804</v>
      </c>
      <c r="BO26" s="48">
        <f>AX26*100000/$BO$1</f>
        <v>0</v>
      </c>
      <c r="BP26" s="48">
        <f>AY26*100000/$BP$1</f>
        <v>18.322259440265043</v>
      </c>
      <c r="BS26" s="3"/>
      <c r="CH26" s="5"/>
    </row>
    <row r="27" spans="1:86" x14ac:dyDescent="0.2">
      <c r="A27" s="8">
        <v>43920</v>
      </c>
      <c r="B27" s="34">
        <v>154</v>
      </c>
      <c r="C27" s="34">
        <v>63</v>
      </c>
      <c r="D27" s="34">
        <v>74</v>
      </c>
      <c r="E27" s="34">
        <v>70</v>
      </c>
      <c r="F27" s="34">
        <v>103</v>
      </c>
      <c r="G27" s="34">
        <v>66</v>
      </c>
      <c r="H27" s="34">
        <v>449</v>
      </c>
      <c r="I27" s="34">
        <v>44</v>
      </c>
      <c r="J27" s="34">
        <v>197</v>
      </c>
      <c r="K27" s="34">
        <v>208</v>
      </c>
      <c r="L27" s="35">
        <v>0</v>
      </c>
      <c r="M27" s="34">
        <v>27</v>
      </c>
      <c r="N27" s="34">
        <v>177</v>
      </c>
      <c r="O27" s="35">
        <v>0</v>
      </c>
      <c r="P27" s="11">
        <v>1632</v>
      </c>
      <c r="Q27" s="5">
        <f>SUM(B27:O27)-P27</f>
        <v>0</v>
      </c>
      <c r="R27" s="2">
        <f>A27</f>
        <v>43920</v>
      </c>
      <c r="S27" s="5">
        <f>B27-B26</f>
        <v>46</v>
      </c>
      <c r="T27" s="5">
        <f>C27-C26</f>
        <v>13</v>
      </c>
      <c r="U27" s="5">
        <f>D27-D26</f>
        <v>11</v>
      </c>
      <c r="V27" s="5">
        <f>E27-E26</f>
        <v>12</v>
      </c>
      <c r="W27" s="5">
        <f>F27-F26</f>
        <v>9</v>
      </c>
      <c r="X27" s="5">
        <f>G27-G26</f>
        <v>4</v>
      </c>
      <c r="Y27" s="5">
        <f>H27-H26</f>
        <v>48</v>
      </c>
      <c r="Z27" s="5">
        <f>I27-I26</f>
        <v>3</v>
      </c>
      <c r="AA27" s="5">
        <f>J27-J26</f>
        <v>13</v>
      </c>
      <c r="AB27" s="5">
        <f>K27-K26</f>
        <v>20</v>
      </c>
      <c r="AC27" s="5">
        <v>0</v>
      </c>
      <c r="AD27" s="5">
        <f>M27-M26</f>
        <v>0</v>
      </c>
      <c r="AE27" s="5">
        <f>N27-N26</f>
        <v>36</v>
      </c>
      <c r="AF27" s="5">
        <f t="shared" si="0"/>
        <v>0</v>
      </c>
      <c r="AG27" s="5">
        <f>P27-P26</f>
        <v>215</v>
      </c>
      <c r="AH27" s="5"/>
      <c r="AI27" s="2">
        <f>A27</f>
        <v>43920</v>
      </c>
      <c r="AJ27" s="2"/>
      <c r="AK27" s="5">
        <f>SUM(S21:S27)</f>
        <v>120</v>
      </c>
      <c r="AL27" s="5">
        <f>SUM(T21:T27)</f>
        <v>51</v>
      </c>
      <c r="AM27" s="5">
        <f>SUM(U21:U27)</f>
        <v>56</v>
      </c>
      <c r="AN27" s="5">
        <f>SUM(V21:V27)</f>
        <v>51</v>
      </c>
      <c r="AO27" s="5">
        <f>SUM(W21:W27)</f>
        <v>63</v>
      </c>
      <c r="AP27" s="5">
        <f>SUM(X21:X27)</f>
        <v>42</v>
      </c>
      <c r="AQ27" s="5">
        <f>SUM(Y21:Y27)</f>
        <v>297</v>
      </c>
      <c r="AR27" s="5">
        <f>SUM(Z21:Z27)</f>
        <v>32</v>
      </c>
      <c r="AS27" s="5">
        <f>SUM(AA21:AA27)</f>
        <v>139</v>
      </c>
      <c r="AT27" s="5">
        <f>SUM(AB21:AB27)</f>
        <v>149</v>
      </c>
      <c r="AU27" s="5">
        <f>SUM(AC21:AC27)</f>
        <v>0</v>
      </c>
      <c r="AV27" s="5">
        <f>SUM(AD21:AD27)</f>
        <v>3</v>
      </c>
      <c r="AW27" s="5">
        <f>SUM(AE21:AE27)</f>
        <v>130</v>
      </c>
      <c r="AX27" s="5">
        <f>SUM(AF21:AF27)</f>
        <v>0</v>
      </c>
      <c r="AY27" s="5">
        <f>SUM(AG21:AG27)</f>
        <v>1133</v>
      </c>
      <c r="BA27" s="47">
        <f t="shared" si="1"/>
        <v>43920</v>
      </c>
      <c r="BB27" s="48">
        <f>AK27*100000/$BB$1</f>
        <v>32.488628979857047</v>
      </c>
      <c r="BC27" s="48">
        <f>AL27*100000/$BC$1</f>
        <v>44.152021470002595</v>
      </c>
      <c r="BD27" s="48">
        <f>AM27*100000/$BD$1</f>
        <v>37.619239553943302</v>
      </c>
      <c r="BE27" s="48">
        <f>AN27*100000/$BE$1</f>
        <v>13.652790791058761</v>
      </c>
      <c r="BF27" s="48">
        <f>AO27*100000/$BF$1</f>
        <v>20.545264805635274</v>
      </c>
      <c r="BG27" s="48">
        <f>AP27*100000/$BG$1</f>
        <v>7.1709066074782308</v>
      </c>
      <c r="BH27" s="48">
        <f>AQ27*100000/$BH$1</f>
        <v>25.103117181689093</v>
      </c>
      <c r="BI27" s="48">
        <f>AR27*100000/$BI$1</f>
        <v>9.9471557351569793</v>
      </c>
      <c r="BJ27" s="48">
        <f>AS27*100000/$BJ$1</f>
        <v>21.000151080223599</v>
      </c>
      <c r="BK27" s="48">
        <f>AT27*100000/$BK$1</f>
        <v>16.417285528548447</v>
      </c>
      <c r="BL27" s="48">
        <f>AU27*100000/$BL$1</f>
        <v>0</v>
      </c>
      <c r="BM27" s="48">
        <f>AV27*100000/$BM$1</f>
        <v>13.089005235602095</v>
      </c>
      <c r="BN27" s="48">
        <f>AW27*100000/$BN$1</f>
        <v>31.139962152969076</v>
      </c>
      <c r="BO27" s="48">
        <f>AX27*100000/$BO$1</f>
        <v>0</v>
      </c>
      <c r="BP27" s="48">
        <f>AY27*100000/$BP$1</f>
        <v>20.738381564256034</v>
      </c>
      <c r="BS27" s="3"/>
      <c r="CH27" s="5"/>
    </row>
    <row r="28" spans="1:86" x14ac:dyDescent="0.2">
      <c r="A28" s="8">
        <v>43921</v>
      </c>
      <c r="B28" s="34">
        <v>177</v>
      </c>
      <c r="C28" s="34">
        <v>77</v>
      </c>
      <c r="D28" s="34">
        <v>92</v>
      </c>
      <c r="E28" s="34">
        <v>76</v>
      </c>
      <c r="F28" s="34">
        <v>131</v>
      </c>
      <c r="G28" s="34">
        <v>86</v>
      </c>
      <c r="H28" s="34">
        <v>547</v>
      </c>
      <c r="I28" s="34">
        <v>51</v>
      </c>
      <c r="J28" s="34">
        <v>244</v>
      </c>
      <c r="K28" s="34">
        <v>269</v>
      </c>
      <c r="L28" s="35">
        <v>0</v>
      </c>
      <c r="M28" s="34">
        <v>29</v>
      </c>
      <c r="N28" s="34">
        <v>214</v>
      </c>
      <c r="O28" s="35">
        <v>0</v>
      </c>
      <c r="P28" s="11">
        <v>1993</v>
      </c>
      <c r="Q28" s="5">
        <f>SUM(B28:O28)-P28</f>
        <v>0</v>
      </c>
      <c r="R28" s="2">
        <f>A28</f>
        <v>43921</v>
      </c>
      <c r="S28" s="5">
        <f>B28-B27</f>
        <v>23</v>
      </c>
      <c r="T28" s="5">
        <f>C28-C27</f>
        <v>14</v>
      </c>
      <c r="U28" s="5">
        <f>D28-D27</f>
        <v>18</v>
      </c>
      <c r="V28" s="5">
        <f>E28-E27</f>
        <v>6</v>
      </c>
      <c r="W28" s="5">
        <f>F28-F27</f>
        <v>28</v>
      </c>
      <c r="X28" s="5">
        <f>G28-G27</f>
        <v>20</v>
      </c>
      <c r="Y28" s="5">
        <f>H28-H27</f>
        <v>98</v>
      </c>
      <c r="Z28" s="5">
        <f>I28-I27</f>
        <v>7</v>
      </c>
      <c r="AA28" s="5">
        <f>J28-J27</f>
        <v>47</v>
      </c>
      <c r="AB28" s="5">
        <f>K28-K27</f>
        <v>61</v>
      </c>
      <c r="AC28" s="5">
        <v>0</v>
      </c>
      <c r="AD28" s="5">
        <f>M28-M27</f>
        <v>2</v>
      </c>
      <c r="AE28" s="5">
        <f>N28-N27</f>
        <v>37</v>
      </c>
      <c r="AF28" s="5">
        <f t="shared" si="0"/>
        <v>0</v>
      </c>
      <c r="AG28" s="5">
        <f>P28-P27</f>
        <v>361</v>
      </c>
      <c r="AH28" s="5"/>
      <c r="AI28" s="2">
        <f>A28</f>
        <v>43921</v>
      </c>
      <c r="AJ28" s="2"/>
      <c r="AK28" s="5">
        <f>SUM(S22:S28)</f>
        <v>136</v>
      </c>
      <c r="AL28" s="5">
        <f>SUM(T22:T28)</f>
        <v>65</v>
      </c>
      <c r="AM28" s="5">
        <f>SUM(U22:U28)</f>
        <v>66</v>
      </c>
      <c r="AN28" s="5">
        <f>SUM(V22:V28)</f>
        <v>51</v>
      </c>
      <c r="AO28" s="5">
        <f>SUM(W22:W28)</f>
        <v>88</v>
      </c>
      <c r="AP28" s="5">
        <f>SUM(X22:X28)</f>
        <v>62</v>
      </c>
      <c r="AQ28" s="5">
        <f>SUM(Y22:Y28)</f>
        <v>364</v>
      </c>
      <c r="AR28" s="5">
        <f>SUM(Z22:Z28)</f>
        <v>38</v>
      </c>
      <c r="AS28" s="5">
        <f>SUM(AA22:AA28)</f>
        <v>169</v>
      </c>
      <c r="AT28" s="5">
        <f>SUM(AB22:AB28)</f>
        <v>199</v>
      </c>
      <c r="AU28" s="5">
        <f>SUM(AC22:AC28)</f>
        <v>0</v>
      </c>
      <c r="AV28" s="5">
        <f>SUM(AD22:AD28)</f>
        <v>5</v>
      </c>
      <c r="AW28" s="5">
        <f>SUM(AE22:AE28)</f>
        <v>166</v>
      </c>
      <c r="AX28" s="5">
        <f>SUM(AF22:AF28)</f>
        <v>0</v>
      </c>
      <c r="AY28" s="5">
        <f>SUM(AG22:AG28)</f>
        <v>1409</v>
      </c>
      <c r="BA28" s="47">
        <f t="shared" si="1"/>
        <v>43921</v>
      </c>
      <c r="BB28" s="48">
        <f>AK28*100000/$BB$1</f>
        <v>36.82044617717132</v>
      </c>
      <c r="BC28" s="48">
        <f>AL28*100000/$BC$1</f>
        <v>56.272184226473897</v>
      </c>
      <c r="BD28" s="48">
        <f>AM28*100000/$BD$1</f>
        <v>44.336960902861748</v>
      </c>
      <c r="BE28" s="48">
        <f>AN28*100000/$BE$1</f>
        <v>13.652790791058761</v>
      </c>
      <c r="BF28" s="48">
        <f>AO28*100000/$BF$1</f>
        <v>28.69814766501435</v>
      </c>
      <c r="BG28" s="48">
        <f>AP28*100000/$BG$1</f>
        <v>10.585624039610723</v>
      </c>
      <c r="BH28" s="48">
        <f>AQ28*100000/$BH$1</f>
        <v>30.766109946581921</v>
      </c>
      <c r="BI28" s="48">
        <f>AR28*100000/$BI$1</f>
        <v>11.812247435498913</v>
      </c>
      <c r="BJ28" s="48">
        <f>AS28*100000/$BJ$1</f>
        <v>25.532557788185528</v>
      </c>
      <c r="BK28" s="48">
        <f>AT28*100000/$BK$1</f>
        <v>21.926441746182153</v>
      </c>
      <c r="BL28" s="48">
        <f>AU28*100000/$BL$1</f>
        <v>0</v>
      </c>
      <c r="BM28" s="48">
        <f>AV28*100000/$BM$1</f>
        <v>21.815008726003491</v>
      </c>
      <c r="BN28" s="48">
        <f>AW28*100000/$BN$1</f>
        <v>39.763336287637436</v>
      </c>
      <c r="BO28" s="48">
        <f>AX28*100000/$BO$1</f>
        <v>0</v>
      </c>
      <c r="BP28" s="48">
        <f>AY28*100000/$BP$1</f>
        <v>25.790273278055388</v>
      </c>
      <c r="BS28" s="3"/>
      <c r="CH28" s="5"/>
    </row>
    <row r="29" spans="1:86" x14ac:dyDescent="0.2">
      <c r="A29" s="8">
        <v>43922</v>
      </c>
      <c r="B29" s="34">
        <v>199</v>
      </c>
      <c r="C29" s="34">
        <v>87</v>
      </c>
      <c r="D29" s="34">
        <v>100</v>
      </c>
      <c r="E29" s="34">
        <v>96</v>
      </c>
      <c r="F29" s="34">
        <v>146</v>
      </c>
      <c r="G29" s="34">
        <v>108</v>
      </c>
      <c r="H29" s="34">
        <v>632</v>
      </c>
      <c r="I29" s="34">
        <v>58</v>
      </c>
      <c r="J29" s="34">
        <v>284</v>
      </c>
      <c r="K29" s="34">
        <v>311</v>
      </c>
      <c r="L29" s="35">
        <v>0</v>
      </c>
      <c r="M29" s="34">
        <v>30</v>
      </c>
      <c r="N29" s="34">
        <v>254</v>
      </c>
      <c r="O29" s="35">
        <v>0</v>
      </c>
      <c r="P29" s="11">
        <v>2310</v>
      </c>
      <c r="Q29" s="5">
        <f>SUM(B29:O29)-P29</f>
        <v>-5</v>
      </c>
      <c r="R29" s="2">
        <f>A29</f>
        <v>43922</v>
      </c>
      <c r="S29" s="5">
        <f>B29-B28</f>
        <v>22</v>
      </c>
      <c r="T29" s="5">
        <f>C29-C28</f>
        <v>10</v>
      </c>
      <c r="U29" s="5">
        <f>D29-D28</f>
        <v>8</v>
      </c>
      <c r="V29" s="5">
        <f>E29-E28</f>
        <v>20</v>
      </c>
      <c r="W29" s="5">
        <f>F29-F28</f>
        <v>15</v>
      </c>
      <c r="X29" s="5">
        <f>G29-G28</f>
        <v>22</v>
      </c>
      <c r="Y29" s="5">
        <f>H29-H28</f>
        <v>85</v>
      </c>
      <c r="Z29" s="5">
        <f>I29-I28</f>
        <v>7</v>
      </c>
      <c r="AA29" s="5">
        <f>J29-J28</f>
        <v>40</v>
      </c>
      <c r="AB29" s="5">
        <f>K29-K28</f>
        <v>42</v>
      </c>
      <c r="AC29" s="5">
        <v>0</v>
      </c>
      <c r="AD29" s="5">
        <f>M29-M28</f>
        <v>1</v>
      </c>
      <c r="AE29" s="5">
        <f>N29-N28</f>
        <v>40</v>
      </c>
      <c r="AF29" s="5">
        <f t="shared" si="0"/>
        <v>0</v>
      </c>
      <c r="AG29" s="5">
        <f>P29-P28</f>
        <v>317</v>
      </c>
      <c r="AH29" s="5"/>
      <c r="AI29" s="2">
        <f>A29</f>
        <v>43922</v>
      </c>
      <c r="AJ29" s="2"/>
      <c r="AK29" s="5">
        <f>SUM(S23:S29)</f>
        <v>142</v>
      </c>
      <c r="AL29" s="5">
        <f>SUM(T23:T29)</f>
        <v>72</v>
      </c>
      <c r="AM29" s="5">
        <f>SUM(U23:U29)</f>
        <v>69</v>
      </c>
      <c r="AN29" s="5">
        <f>SUM(V23:V29)</f>
        <v>67</v>
      </c>
      <c r="AO29" s="5">
        <f>SUM(W23:W29)</f>
        <v>87</v>
      </c>
      <c r="AP29" s="5">
        <f>SUM(X23:X29)</f>
        <v>79</v>
      </c>
      <c r="AQ29" s="5">
        <f>SUM(Y23:Y29)</f>
        <v>411</v>
      </c>
      <c r="AR29" s="5">
        <f>SUM(Z23:Z29)</f>
        <v>36</v>
      </c>
      <c r="AS29" s="5">
        <f>SUM(AA23:AA29)</f>
        <v>197</v>
      </c>
      <c r="AT29" s="5">
        <f>SUM(AB23:AB29)</f>
        <v>223</v>
      </c>
      <c r="AU29" s="5">
        <f>SUM(AC23:AC29)</f>
        <v>0</v>
      </c>
      <c r="AV29" s="5">
        <f>SUM(AD23:AD29)</f>
        <v>6</v>
      </c>
      <c r="AW29" s="5">
        <f>SUM(AE23:AE29)</f>
        <v>197</v>
      </c>
      <c r="AX29" s="5">
        <f>SUM(AF23:AF29)</f>
        <v>0</v>
      </c>
      <c r="AY29" s="5">
        <f>SUM(AG23:AG29)</f>
        <v>1591</v>
      </c>
      <c r="BA29" s="47">
        <f t="shared" si="1"/>
        <v>43922</v>
      </c>
      <c r="BB29" s="48">
        <f>AK29*100000/$BB$1</f>
        <v>38.444877626164178</v>
      </c>
      <c r="BC29" s="48">
        <f>AL29*100000/$BC$1</f>
        <v>62.332265604709548</v>
      </c>
      <c r="BD29" s="48">
        <f>AM29*100000/$BD$1</f>
        <v>46.352277307537285</v>
      </c>
      <c r="BE29" s="48">
        <f>AN29*100000/$BE$1</f>
        <v>17.936019274528174</v>
      </c>
      <c r="BF29" s="48">
        <f>AO29*100000/$BF$1</f>
        <v>28.372032350639184</v>
      </c>
      <c r="BG29" s="48">
        <f>AP29*100000/$BG$1</f>
        <v>13.488133856923339</v>
      </c>
      <c r="BH29" s="48">
        <f>AQ29*100000/$BH$1</f>
        <v>34.738657110014202</v>
      </c>
      <c r="BI29" s="48">
        <f>AR29*100000/$BI$1</f>
        <v>11.1905502020516</v>
      </c>
      <c r="BJ29" s="48">
        <f>AS29*100000/$BJ$1</f>
        <v>29.762804048949992</v>
      </c>
      <c r="BK29" s="48">
        <f>AT29*100000/$BK$1</f>
        <v>24.570836730646334</v>
      </c>
      <c r="BL29" s="48">
        <f>AU29*100000/$BL$1</f>
        <v>0</v>
      </c>
      <c r="BM29" s="48">
        <f>AV29*100000/$BM$1</f>
        <v>26.178010471204189</v>
      </c>
      <c r="BN29" s="48">
        <f>AW29*100000/$BN$1</f>
        <v>47.18901957026852</v>
      </c>
      <c r="BO29" s="48">
        <f>AX29*100000/$BO$1</f>
        <v>0</v>
      </c>
      <c r="BP29" s="48">
        <f>AY29*100000/$BP$1</f>
        <v>29.121593176285394</v>
      </c>
      <c r="BS29" s="3"/>
      <c r="CH29" s="5"/>
    </row>
    <row r="30" spans="1:86" x14ac:dyDescent="0.2">
      <c r="A30" s="8">
        <v>43923</v>
      </c>
      <c r="B30" s="34">
        <v>221</v>
      </c>
      <c r="C30" s="34">
        <v>93</v>
      </c>
      <c r="D30" s="34">
        <v>104</v>
      </c>
      <c r="E30" s="34">
        <v>119</v>
      </c>
      <c r="F30" s="34">
        <v>172</v>
      </c>
      <c r="G30" s="34">
        <v>128</v>
      </c>
      <c r="H30" s="34">
        <v>682</v>
      </c>
      <c r="I30" s="34">
        <v>65</v>
      </c>
      <c r="J30" s="34">
        <v>320</v>
      </c>
      <c r="K30" s="34">
        <v>356</v>
      </c>
      <c r="L30" s="35">
        <v>0</v>
      </c>
      <c r="M30" s="34">
        <v>30</v>
      </c>
      <c r="N30" s="34">
        <v>307</v>
      </c>
      <c r="O30" s="35">
        <v>0</v>
      </c>
      <c r="P30" s="11">
        <v>2602</v>
      </c>
      <c r="Q30" s="5">
        <f>SUM(B30:O30)-P30</f>
        <v>-5</v>
      </c>
      <c r="R30" s="2">
        <f>A30</f>
        <v>43923</v>
      </c>
      <c r="S30" s="5">
        <f>B30-B29</f>
        <v>22</v>
      </c>
      <c r="T30" s="5">
        <f>C30-C29</f>
        <v>6</v>
      </c>
      <c r="U30" s="5">
        <f>D30-D29</f>
        <v>4</v>
      </c>
      <c r="V30" s="5">
        <f>E30-E29</f>
        <v>23</v>
      </c>
      <c r="W30" s="5">
        <f>F30-F29</f>
        <v>26</v>
      </c>
      <c r="X30" s="5">
        <f>G30-G29</f>
        <v>20</v>
      </c>
      <c r="Y30" s="5">
        <f>H30-H29</f>
        <v>50</v>
      </c>
      <c r="Z30" s="5">
        <f>I30-I29</f>
        <v>7</v>
      </c>
      <c r="AA30" s="5">
        <f>J30-J29</f>
        <v>36</v>
      </c>
      <c r="AB30" s="5">
        <f>K30-K29</f>
        <v>45</v>
      </c>
      <c r="AC30" s="5">
        <v>0</v>
      </c>
      <c r="AD30" s="5">
        <f>M30-M29</f>
        <v>0</v>
      </c>
      <c r="AE30" s="5">
        <f>N30-N29</f>
        <v>53</v>
      </c>
      <c r="AF30" s="5">
        <f t="shared" si="0"/>
        <v>0</v>
      </c>
      <c r="AG30" s="5">
        <f>P30-P29</f>
        <v>292</v>
      </c>
      <c r="AH30" s="5"/>
      <c r="AI30" s="2">
        <f>A30</f>
        <v>43923</v>
      </c>
      <c r="AJ30" s="2"/>
      <c r="AK30" s="5">
        <f>SUM(S24:S30)</f>
        <v>147</v>
      </c>
      <c r="AL30" s="5">
        <f>SUM(T24:T30)</f>
        <v>70</v>
      </c>
      <c r="AM30" s="5">
        <f>SUM(U24:U30)</f>
        <v>65</v>
      </c>
      <c r="AN30" s="5">
        <f>SUM(V24:V30)</f>
        <v>79</v>
      </c>
      <c r="AO30" s="5">
        <f>SUM(W24:W30)</f>
        <v>97</v>
      </c>
      <c r="AP30" s="5">
        <f>SUM(X24:X30)</f>
        <v>97</v>
      </c>
      <c r="AQ30" s="5">
        <f>SUM(Y24:Y30)</f>
        <v>424</v>
      </c>
      <c r="AR30" s="5">
        <f>SUM(Z24:Z30)</f>
        <v>36</v>
      </c>
      <c r="AS30" s="5">
        <f>SUM(AA24:AA30)</f>
        <v>206</v>
      </c>
      <c r="AT30" s="5">
        <f>SUM(AB24:AB30)</f>
        <v>245</v>
      </c>
      <c r="AU30" s="5">
        <f>SUM(AC24:AC30)</f>
        <v>0</v>
      </c>
      <c r="AV30" s="5">
        <f>SUM(AD24:AD30)</f>
        <v>6</v>
      </c>
      <c r="AW30" s="5">
        <f>SUM(AE24:AE30)</f>
        <v>231</v>
      </c>
      <c r="AX30" s="5">
        <f>SUM(AF24:AF30)</f>
        <v>0</v>
      </c>
      <c r="AY30" s="5">
        <f>SUM(AG24:AG30)</f>
        <v>1708</v>
      </c>
      <c r="BA30" s="47">
        <f t="shared" si="1"/>
        <v>43923</v>
      </c>
      <c r="BB30" s="48">
        <f>AK30*100000/$BB$1</f>
        <v>39.798570500324885</v>
      </c>
      <c r="BC30" s="48">
        <f>AL30*100000/$BC$1</f>
        <v>60.600813782356504</v>
      </c>
      <c r="BD30" s="48">
        <f>AM30*100000/$BD$1</f>
        <v>43.665188767969902</v>
      </c>
      <c r="BE30" s="48">
        <f>AN30*100000/$BE$1</f>
        <v>21.148440637130236</v>
      </c>
      <c r="BF30" s="48">
        <f>AO30*100000/$BF$1</f>
        <v>31.633185494390816</v>
      </c>
      <c r="BG30" s="48">
        <f>AP30*100000/$BG$1</f>
        <v>16.561379545842581</v>
      </c>
      <c r="BH30" s="48">
        <f>AQ30*100000/$BH$1</f>
        <v>35.837446750963551</v>
      </c>
      <c r="BI30" s="48">
        <f>AR30*100000/$BI$1</f>
        <v>11.1905502020516</v>
      </c>
      <c r="BJ30" s="48">
        <f>AS30*100000/$BJ$1</f>
        <v>31.122526061338572</v>
      </c>
      <c r="BK30" s="48">
        <f>AT30*100000/$BK$1</f>
        <v>26.994865466405166</v>
      </c>
      <c r="BL30" s="48">
        <f>AU30*100000/$BL$1</f>
        <v>0</v>
      </c>
      <c r="BM30" s="48">
        <f>AV30*100000/$BM$1</f>
        <v>26.178010471204189</v>
      </c>
      <c r="BN30" s="48">
        <f>AW30*100000/$BN$1</f>
        <v>55.333317364121974</v>
      </c>
      <c r="BO30" s="48">
        <f>AX30*100000/$BO$1</f>
        <v>0</v>
      </c>
      <c r="BP30" s="48">
        <f>AY30*100000/$BP$1</f>
        <v>31.263155968004686</v>
      </c>
      <c r="BS30" s="3"/>
      <c r="CH30" s="5"/>
    </row>
    <row r="31" spans="1:86" x14ac:dyDescent="0.2">
      <c r="A31" s="8">
        <v>43924</v>
      </c>
      <c r="B31" s="34">
        <v>240</v>
      </c>
      <c r="C31" s="34">
        <v>100</v>
      </c>
      <c r="D31" s="34">
        <v>122</v>
      </c>
      <c r="E31" s="34">
        <v>147</v>
      </c>
      <c r="F31" s="34">
        <v>189</v>
      </c>
      <c r="G31" s="34">
        <v>173</v>
      </c>
      <c r="H31" s="34">
        <v>779</v>
      </c>
      <c r="I31" s="34">
        <v>72</v>
      </c>
      <c r="J31" s="34">
        <v>377</v>
      </c>
      <c r="K31" s="34">
        <v>408</v>
      </c>
      <c r="L31" s="35">
        <v>0</v>
      </c>
      <c r="M31" s="34">
        <v>36</v>
      </c>
      <c r="N31" s="34">
        <v>353</v>
      </c>
      <c r="O31" s="35">
        <v>0</v>
      </c>
      <c r="P31" s="11">
        <v>3001</v>
      </c>
      <c r="Q31" s="5">
        <f>SUM(B31:O31)-P31</f>
        <v>-5</v>
      </c>
      <c r="R31" s="2">
        <f>A31</f>
        <v>43924</v>
      </c>
      <c r="S31" s="5">
        <f>B31-B30</f>
        <v>19</v>
      </c>
      <c r="T31" s="5">
        <f>C31-C30</f>
        <v>7</v>
      </c>
      <c r="U31" s="5">
        <f>D31-D30</f>
        <v>18</v>
      </c>
      <c r="V31" s="5">
        <f>E31-E30</f>
        <v>28</v>
      </c>
      <c r="W31" s="5">
        <f>F31-F30</f>
        <v>17</v>
      </c>
      <c r="X31" s="5">
        <f>G31-G30</f>
        <v>45</v>
      </c>
      <c r="Y31" s="5">
        <f>H31-H30</f>
        <v>97</v>
      </c>
      <c r="Z31" s="5">
        <f>I31-I30</f>
        <v>7</v>
      </c>
      <c r="AA31" s="5">
        <f>J31-J30</f>
        <v>57</v>
      </c>
      <c r="AB31" s="5">
        <f>K31-K30</f>
        <v>52</v>
      </c>
      <c r="AC31" s="5">
        <v>0</v>
      </c>
      <c r="AD31" s="5">
        <f>M31-M30</f>
        <v>6</v>
      </c>
      <c r="AE31" s="5">
        <f>N31-N30</f>
        <v>46</v>
      </c>
      <c r="AF31" s="5">
        <f t="shared" si="0"/>
        <v>0</v>
      </c>
      <c r="AG31" s="5">
        <f>P31-P30</f>
        <v>399</v>
      </c>
      <c r="AH31" s="5"/>
      <c r="AI31" s="2">
        <f>A31</f>
        <v>43924</v>
      </c>
      <c r="AJ31" s="2"/>
      <c r="AK31" s="5">
        <f>SUM(S25:S31)</f>
        <v>165</v>
      </c>
      <c r="AL31" s="5">
        <f>SUM(T25:T31)</f>
        <v>72</v>
      </c>
      <c r="AM31" s="5">
        <f>SUM(U25:U31)</f>
        <v>75</v>
      </c>
      <c r="AN31" s="5">
        <f>SUM(V25:V31)</f>
        <v>106</v>
      </c>
      <c r="AO31" s="5">
        <f>SUM(W25:W31)</f>
        <v>108</v>
      </c>
      <c r="AP31" s="5">
        <f>SUM(X25:X31)</f>
        <v>128</v>
      </c>
      <c r="AQ31" s="5">
        <f>SUM(Y25:Y31)</f>
        <v>480</v>
      </c>
      <c r="AR31" s="5">
        <f>SUM(Z25:Z31)</f>
        <v>39</v>
      </c>
      <c r="AS31" s="5">
        <f>SUM(AA25:AA31)</f>
        <v>237</v>
      </c>
      <c r="AT31" s="5">
        <f>SUM(AB25:AB31)</f>
        <v>269</v>
      </c>
      <c r="AU31" s="5">
        <f>SUM(AC25:AC31)</f>
        <v>0</v>
      </c>
      <c r="AV31" s="5">
        <f>SUM(AD25:AD31)</f>
        <v>12</v>
      </c>
      <c r="AW31" s="5">
        <f>SUM(AE25:AE31)</f>
        <v>246</v>
      </c>
      <c r="AX31" s="5">
        <f>SUM(AF25:AF31)</f>
        <v>0</v>
      </c>
      <c r="AY31" s="5">
        <f>SUM(AG25:AG31)</f>
        <v>1942</v>
      </c>
      <c r="BA31" s="47">
        <f t="shared" si="1"/>
        <v>43924</v>
      </c>
      <c r="BB31" s="48">
        <f>AK31*100000/$BB$1</f>
        <v>44.671864847303446</v>
      </c>
      <c r="BC31" s="48">
        <f>AL31*100000/$BC$1</f>
        <v>62.332265604709548</v>
      </c>
      <c r="BD31" s="48">
        <f>AM31*100000/$BD$1</f>
        <v>50.382910116888354</v>
      </c>
      <c r="BE31" s="48">
        <f>AN31*100000/$BE$1</f>
        <v>28.376388702984876</v>
      </c>
      <c r="BF31" s="48">
        <f>AO31*100000/$BF$1</f>
        <v>35.220453952517609</v>
      </c>
      <c r="BG31" s="48">
        <f>AP31*100000/$BG$1</f>
        <v>21.854191565647941</v>
      </c>
      <c r="BH31" s="48">
        <f>AQ31*100000/$BH$1</f>
        <v>40.570694435053078</v>
      </c>
      <c r="BI31" s="48">
        <f>AR31*100000/$BI$1</f>
        <v>12.123096052222568</v>
      </c>
      <c r="BJ31" s="48">
        <f>AS31*100000/$BJ$1</f>
        <v>35.806012992899227</v>
      </c>
      <c r="BK31" s="48">
        <f>AT31*100000/$BK$1</f>
        <v>29.639260450869344</v>
      </c>
      <c r="BL31" s="48">
        <f>AU31*100000/$BL$1</f>
        <v>0</v>
      </c>
      <c r="BM31" s="48">
        <f>AV31*100000/$BM$1</f>
        <v>52.356020942408378</v>
      </c>
      <c r="BN31" s="48">
        <f>AW31*100000/$BN$1</f>
        <v>58.926389920233788</v>
      </c>
      <c r="BO31" s="48">
        <f>AX31*100000/$BO$1</f>
        <v>0</v>
      </c>
      <c r="BP31" s="48">
        <f>AY31*100000/$BP$1</f>
        <v>35.546281551443265</v>
      </c>
      <c r="BS31" s="3"/>
      <c r="CH31" s="5"/>
    </row>
    <row r="32" spans="1:86" x14ac:dyDescent="0.2">
      <c r="A32" s="8">
        <v>43925</v>
      </c>
      <c r="B32" s="34">
        <v>254</v>
      </c>
      <c r="C32" s="34">
        <v>110</v>
      </c>
      <c r="D32" s="34">
        <v>127</v>
      </c>
      <c r="E32" s="34">
        <v>173</v>
      </c>
      <c r="F32" s="34">
        <v>208</v>
      </c>
      <c r="G32" s="34">
        <v>177</v>
      </c>
      <c r="H32" s="34">
        <v>851</v>
      </c>
      <c r="I32" s="34">
        <v>85</v>
      </c>
      <c r="J32" s="34">
        <v>427</v>
      </c>
      <c r="K32" s="34">
        <v>476</v>
      </c>
      <c r="L32" s="35">
        <v>0</v>
      </c>
      <c r="M32" s="34">
        <v>40</v>
      </c>
      <c r="N32" s="34">
        <v>410</v>
      </c>
      <c r="O32" s="35">
        <v>0</v>
      </c>
      <c r="P32" s="11">
        <v>3345</v>
      </c>
      <c r="Q32" s="5">
        <f>SUM(B32:O32)-P32</f>
        <v>-7</v>
      </c>
      <c r="R32" s="2">
        <f>A32</f>
        <v>43925</v>
      </c>
      <c r="S32" s="5">
        <f>B32-B31</f>
        <v>14</v>
      </c>
      <c r="T32" s="5">
        <f>C32-C31</f>
        <v>10</v>
      </c>
      <c r="U32" s="5">
        <f>D32-D31</f>
        <v>5</v>
      </c>
      <c r="V32" s="5">
        <f>E32-E31</f>
        <v>26</v>
      </c>
      <c r="W32" s="5">
        <f>F32-F31</f>
        <v>19</v>
      </c>
      <c r="X32" s="5">
        <f>G32-G31</f>
        <v>4</v>
      </c>
      <c r="Y32" s="5">
        <f>H32-H31</f>
        <v>72</v>
      </c>
      <c r="Z32" s="5">
        <f>I32-I31</f>
        <v>13</v>
      </c>
      <c r="AA32" s="5">
        <f>J32-J31</f>
        <v>50</v>
      </c>
      <c r="AB32" s="5">
        <f>K32-K31</f>
        <v>68</v>
      </c>
      <c r="AC32" s="5">
        <v>0</v>
      </c>
      <c r="AD32" s="5">
        <f>M32-M31</f>
        <v>4</v>
      </c>
      <c r="AE32" s="5">
        <f>N32-N31</f>
        <v>57</v>
      </c>
      <c r="AF32" s="5">
        <f t="shared" si="0"/>
        <v>0</v>
      </c>
      <c r="AG32" s="5">
        <f>P32-P31</f>
        <v>344</v>
      </c>
      <c r="AH32" s="5"/>
      <c r="AI32" s="2">
        <f>A32</f>
        <v>43925</v>
      </c>
      <c r="AJ32" s="2"/>
      <c r="AK32" s="5">
        <f>SUM(S26:S32)</f>
        <v>164</v>
      </c>
      <c r="AL32" s="5">
        <f>SUM(T26:T32)</f>
        <v>75</v>
      </c>
      <c r="AM32" s="5">
        <f>SUM(U26:U32)</f>
        <v>67</v>
      </c>
      <c r="AN32" s="5">
        <f>SUM(V26:V32)</f>
        <v>122</v>
      </c>
      <c r="AO32" s="5">
        <f>SUM(W26:W32)</f>
        <v>114</v>
      </c>
      <c r="AP32" s="5">
        <f>SUM(X26:X32)</f>
        <v>125</v>
      </c>
      <c r="AQ32" s="5">
        <f>SUM(Y26:Y32)</f>
        <v>475</v>
      </c>
      <c r="AR32" s="5">
        <f>SUM(Z26:Z32)</f>
        <v>49</v>
      </c>
      <c r="AS32" s="5">
        <f>SUM(AA26:AA32)</f>
        <v>262</v>
      </c>
      <c r="AT32" s="5">
        <f>SUM(AB26:AB32)</f>
        <v>325</v>
      </c>
      <c r="AU32" s="5">
        <f>SUM(AC26:AC32)</f>
        <v>0</v>
      </c>
      <c r="AV32" s="5">
        <f>SUM(AD26:AD32)</f>
        <v>13</v>
      </c>
      <c r="AW32" s="5">
        <f>SUM(AE26:AE32)</f>
        <v>283</v>
      </c>
      <c r="AX32" s="5">
        <f>SUM(AF26:AF32)</f>
        <v>0</v>
      </c>
      <c r="AY32" s="5">
        <f>SUM(AG26:AG32)</f>
        <v>2081</v>
      </c>
      <c r="BA32" s="47">
        <f t="shared" si="1"/>
        <v>43925</v>
      </c>
      <c r="BB32" s="48">
        <f>AK32*100000/$BB$1</f>
        <v>44.401126272471302</v>
      </c>
      <c r="BC32" s="48">
        <f>AL32*100000/$BC$1</f>
        <v>64.929443338239111</v>
      </c>
      <c r="BD32" s="48">
        <f>AM32*100000/$BD$1</f>
        <v>45.008733037753593</v>
      </c>
      <c r="BE32" s="48">
        <f>AN32*100000/$BE$1</f>
        <v>32.659617186454291</v>
      </c>
      <c r="BF32" s="48">
        <f>AO32*100000/$BF$1</f>
        <v>37.177145838768588</v>
      </c>
      <c r="BG32" s="48">
        <f>AP32*100000/$BG$1</f>
        <v>21.34198395082807</v>
      </c>
      <c r="BH32" s="48">
        <f>AQ32*100000/$BH$1</f>
        <v>40.148083034687943</v>
      </c>
      <c r="BI32" s="48">
        <f>AR32*100000/$BI$1</f>
        <v>15.231582219459124</v>
      </c>
      <c r="BJ32" s="48">
        <f>AS32*100000/$BJ$1</f>
        <v>39.583018582867503</v>
      </c>
      <c r="BK32" s="48">
        <f>AT32*100000/$BK$1</f>
        <v>35.809515414619099</v>
      </c>
      <c r="BL32" s="48">
        <f>AU32*100000/$BL$1</f>
        <v>0</v>
      </c>
      <c r="BM32" s="48">
        <f>AV32*100000/$BM$1</f>
        <v>56.719022687609076</v>
      </c>
      <c r="BN32" s="48">
        <f>AW32*100000/$BN$1</f>
        <v>67.789302225309598</v>
      </c>
      <c r="BO32" s="48">
        <f>AX32*100000/$BO$1</f>
        <v>0</v>
      </c>
      <c r="BP32" s="48">
        <f>AY32*100000/$BP$1</f>
        <v>38.090531363827722</v>
      </c>
      <c r="BS32" s="3"/>
      <c r="CH32" s="5"/>
    </row>
    <row r="33" spans="1:86" x14ac:dyDescent="0.2">
      <c r="A33" s="8">
        <v>43926</v>
      </c>
      <c r="B33" s="34">
        <v>267</v>
      </c>
      <c r="C33" s="34">
        <v>130</v>
      </c>
      <c r="D33" s="34">
        <v>141</v>
      </c>
      <c r="E33" s="34">
        <v>200</v>
      </c>
      <c r="F33" s="34">
        <v>226</v>
      </c>
      <c r="G33" s="34">
        <v>194</v>
      </c>
      <c r="H33" s="34">
        <v>931</v>
      </c>
      <c r="I33" s="34">
        <v>99</v>
      </c>
      <c r="J33" s="34">
        <v>478</v>
      </c>
      <c r="K33" s="34">
        <v>534</v>
      </c>
      <c r="L33" s="35">
        <v>0</v>
      </c>
      <c r="M33" s="34">
        <v>41</v>
      </c>
      <c r="N33" s="34">
        <v>457</v>
      </c>
      <c r="O33" s="35">
        <v>0</v>
      </c>
      <c r="P33" s="11">
        <v>3706</v>
      </c>
      <c r="Q33" s="5">
        <f>SUM(B33:O33)-P33</f>
        <v>-8</v>
      </c>
      <c r="R33" s="2">
        <f>A33</f>
        <v>43926</v>
      </c>
      <c r="S33" s="5">
        <f>B33-B32</f>
        <v>13</v>
      </c>
      <c r="T33" s="5">
        <f>C33-C32</f>
        <v>20</v>
      </c>
      <c r="U33" s="5">
        <f>D33-D32</f>
        <v>14</v>
      </c>
      <c r="V33" s="5">
        <f>E33-E32</f>
        <v>27</v>
      </c>
      <c r="W33" s="5">
        <f>F33-F32</f>
        <v>18</v>
      </c>
      <c r="X33" s="5">
        <f>G33-G32</f>
        <v>17</v>
      </c>
      <c r="Y33" s="5">
        <f>H33-H32</f>
        <v>80</v>
      </c>
      <c r="Z33" s="5">
        <f>I33-I32</f>
        <v>14</v>
      </c>
      <c r="AA33" s="5">
        <f>J33-J32</f>
        <v>51</v>
      </c>
      <c r="AB33" s="5">
        <f>K33-K32</f>
        <v>58</v>
      </c>
      <c r="AC33" s="5">
        <v>0</v>
      </c>
      <c r="AD33" s="5">
        <f>M33-M32</f>
        <v>1</v>
      </c>
      <c r="AE33" s="5">
        <f>N33-N32</f>
        <v>47</v>
      </c>
      <c r="AF33" s="5">
        <f t="shared" si="0"/>
        <v>0</v>
      </c>
      <c r="AG33" s="5">
        <f>P33-P32</f>
        <v>361</v>
      </c>
      <c r="AH33" s="5"/>
      <c r="AI33" s="2">
        <f>A33</f>
        <v>43926</v>
      </c>
      <c r="AJ33" s="2"/>
      <c r="AK33" s="5">
        <f>SUM(S27:S33)</f>
        <v>159</v>
      </c>
      <c r="AL33" s="5">
        <f>SUM(T27:T33)</f>
        <v>80</v>
      </c>
      <c r="AM33" s="5">
        <f>SUM(U27:U33)</f>
        <v>78</v>
      </c>
      <c r="AN33" s="5">
        <f>SUM(V27:V33)</f>
        <v>142</v>
      </c>
      <c r="AO33" s="5">
        <f>SUM(W27:W33)</f>
        <v>132</v>
      </c>
      <c r="AP33" s="5">
        <f>SUM(X27:X33)</f>
        <v>132</v>
      </c>
      <c r="AQ33" s="5">
        <f>SUM(Y27:Y33)</f>
        <v>530</v>
      </c>
      <c r="AR33" s="5">
        <f>SUM(Z27:Z33)</f>
        <v>58</v>
      </c>
      <c r="AS33" s="5">
        <f>SUM(AA27:AA33)</f>
        <v>294</v>
      </c>
      <c r="AT33" s="5">
        <f>SUM(AB27:AB33)</f>
        <v>346</v>
      </c>
      <c r="AU33" s="5">
        <f>SUM(AC27:AC33)</f>
        <v>0</v>
      </c>
      <c r="AV33" s="5">
        <f>SUM(AD27:AD33)</f>
        <v>14</v>
      </c>
      <c r="AW33" s="5">
        <f>SUM(AE27:AE33)</f>
        <v>316</v>
      </c>
      <c r="AX33" s="5">
        <f>SUM(AF27:AF33)</f>
        <v>0</v>
      </c>
      <c r="AY33" s="5">
        <f>SUM(AG27:AG33)</f>
        <v>2289</v>
      </c>
      <c r="BA33" s="47">
        <f t="shared" si="1"/>
        <v>43926</v>
      </c>
      <c r="BB33" s="48">
        <f>AK33*100000/$BB$1</f>
        <v>43.047433398310588</v>
      </c>
      <c r="BC33" s="48">
        <f>AL33*100000/$BC$1</f>
        <v>69.258072894121725</v>
      </c>
      <c r="BD33" s="48">
        <f>AM33*100000/$BD$1</f>
        <v>52.398226521563885</v>
      </c>
      <c r="BE33" s="48">
        <f>AN33*100000/$BE$1</f>
        <v>38.013652790791056</v>
      </c>
      <c r="BF33" s="48">
        <f>AO33*100000/$BF$1</f>
        <v>43.047221497521527</v>
      </c>
      <c r="BG33" s="48">
        <f>AP33*100000/$BG$1</f>
        <v>22.53713505207444</v>
      </c>
      <c r="BH33" s="48">
        <f>AQ33*100000/$BH$1</f>
        <v>44.796808438704446</v>
      </c>
      <c r="BI33" s="48">
        <f>AR33*100000/$BI$1</f>
        <v>18.029219769972023</v>
      </c>
      <c r="BJ33" s="48">
        <f>AS33*100000/$BJ$1</f>
        <v>44.417585738026894</v>
      </c>
      <c r="BK33" s="48">
        <f>AT33*100000/$BK$1</f>
        <v>38.12336102602525</v>
      </c>
      <c r="BL33" s="48">
        <f>AU33*100000/$BL$1</f>
        <v>0</v>
      </c>
      <c r="BM33" s="48">
        <f>AV33*100000/$BM$1</f>
        <v>61.082024432809774</v>
      </c>
      <c r="BN33" s="48">
        <f>AW33*100000/$BN$1</f>
        <v>75.694061848755595</v>
      </c>
      <c r="BO33" s="48">
        <f>AX33*100000/$BO$1</f>
        <v>0</v>
      </c>
      <c r="BP33" s="48">
        <f>AY33*100000/$BP$1</f>
        <v>41.89775410466202</v>
      </c>
      <c r="BS33" s="3"/>
      <c r="CH33" s="5"/>
    </row>
    <row r="34" spans="1:86" x14ac:dyDescent="0.2">
      <c r="A34" s="8">
        <v>43927</v>
      </c>
      <c r="B34" s="34">
        <v>288</v>
      </c>
      <c r="C34" s="34">
        <v>139</v>
      </c>
      <c r="D34" s="34">
        <v>144</v>
      </c>
      <c r="E34" s="34">
        <v>227</v>
      </c>
      <c r="F34" s="34">
        <v>231</v>
      </c>
      <c r="G34" s="34">
        <v>209</v>
      </c>
      <c r="H34" s="34">
        <v>984</v>
      </c>
      <c r="I34" s="34">
        <v>102</v>
      </c>
      <c r="J34" s="34">
        <v>512</v>
      </c>
      <c r="K34" s="34">
        <v>577</v>
      </c>
      <c r="L34" s="35">
        <v>0</v>
      </c>
      <c r="M34" s="34">
        <v>41</v>
      </c>
      <c r="N34" s="34">
        <v>499</v>
      </c>
      <c r="O34" s="35">
        <v>0</v>
      </c>
      <c r="P34" s="11">
        <v>3961</v>
      </c>
      <c r="Q34" s="5">
        <f>SUM(B34:O34)-P34</f>
        <v>-8</v>
      </c>
      <c r="R34" s="2">
        <f>A34</f>
        <v>43927</v>
      </c>
      <c r="S34" s="5">
        <f>B34-B33</f>
        <v>21</v>
      </c>
      <c r="T34" s="5">
        <f>C34-C33</f>
        <v>9</v>
      </c>
      <c r="U34" s="5">
        <f>D34-D33</f>
        <v>3</v>
      </c>
      <c r="V34" s="5">
        <f>E34-E33</f>
        <v>27</v>
      </c>
      <c r="W34" s="5">
        <f>F34-F33</f>
        <v>5</v>
      </c>
      <c r="X34" s="5">
        <f>G34-G33</f>
        <v>15</v>
      </c>
      <c r="Y34" s="5">
        <f>H34-H33</f>
        <v>53</v>
      </c>
      <c r="Z34" s="5">
        <f>I34-I33</f>
        <v>3</v>
      </c>
      <c r="AA34" s="5">
        <f>J34-J33</f>
        <v>34</v>
      </c>
      <c r="AB34" s="5">
        <f>K34-K33</f>
        <v>43</v>
      </c>
      <c r="AC34" s="5">
        <v>0</v>
      </c>
      <c r="AD34" s="5">
        <f>M34-M33</f>
        <v>0</v>
      </c>
      <c r="AE34" s="5">
        <f>N34-N33</f>
        <v>42</v>
      </c>
      <c r="AF34" s="5">
        <f t="shared" si="0"/>
        <v>0</v>
      </c>
      <c r="AG34" s="5">
        <f>P34-P33</f>
        <v>255</v>
      </c>
      <c r="AH34" s="5"/>
      <c r="AI34" s="2">
        <f>A34</f>
        <v>43927</v>
      </c>
      <c r="AJ34" s="2"/>
      <c r="AK34" s="5">
        <f>SUM(S28:S34)</f>
        <v>134</v>
      </c>
      <c r="AL34" s="5">
        <f>SUM(T28:T34)</f>
        <v>76</v>
      </c>
      <c r="AM34" s="5">
        <f>SUM(U28:U34)</f>
        <v>70</v>
      </c>
      <c r="AN34" s="5">
        <f>SUM(V28:V34)</f>
        <v>157</v>
      </c>
      <c r="AO34" s="5">
        <f>SUM(W28:W34)</f>
        <v>128</v>
      </c>
      <c r="AP34" s="5">
        <f>SUM(X28:X34)</f>
        <v>143</v>
      </c>
      <c r="AQ34" s="5">
        <f>SUM(Y28:Y34)</f>
        <v>535</v>
      </c>
      <c r="AR34" s="5">
        <f>SUM(Z28:Z34)</f>
        <v>58</v>
      </c>
      <c r="AS34" s="5">
        <f>SUM(AA28:AA34)</f>
        <v>315</v>
      </c>
      <c r="AT34" s="5">
        <f>SUM(AB28:AB34)</f>
        <v>369</v>
      </c>
      <c r="AU34" s="5">
        <f>SUM(AC28:AC34)</f>
        <v>0</v>
      </c>
      <c r="AV34" s="5">
        <f>SUM(AD28:AD34)</f>
        <v>14</v>
      </c>
      <c r="AW34" s="5">
        <f>SUM(AE28:AE34)</f>
        <v>322</v>
      </c>
      <c r="AX34" s="5">
        <f>SUM(AF28:AF34)</f>
        <v>0</v>
      </c>
      <c r="AY34" s="5">
        <f>SUM(AG28:AG34)</f>
        <v>2329</v>
      </c>
      <c r="BA34" s="47">
        <f t="shared" si="1"/>
        <v>43927</v>
      </c>
      <c r="BB34" s="48">
        <f>AK34*100000/$BB$1</f>
        <v>36.278969027507038</v>
      </c>
      <c r="BC34" s="48">
        <f>AL34*100000/$BC$1</f>
        <v>65.795169249415636</v>
      </c>
      <c r="BD34" s="48">
        <f>AM34*100000/$BD$1</f>
        <v>47.024049442429131</v>
      </c>
      <c r="BE34" s="48">
        <f>AN34*100000/$BE$1</f>
        <v>42.029179494043632</v>
      </c>
      <c r="BF34" s="48">
        <f>AO34*100000/$BF$1</f>
        <v>41.742760240020871</v>
      </c>
      <c r="BG34" s="48">
        <f>AP34*100000/$BG$1</f>
        <v>24.415229639747309</v>
      </c>
      <c r="BH34" s="48">
        <f>AQ34*100000/$BH$1</f>
        <v>45.21941983906958</v>
      </c>
      <c r="BI34" s="48">
        <f>AR34*100000/$BI$1</f>
        <v>18.029219769972023</v>
      </c>
      <c r="BJ34" s="48">
        <f>AS34*100000/$BJ$1</f>
        <v>47.590270433600239</v>
      </c>
      <c r="BK34" s="48">
        <f>AT34*100000/$BK$1</f>
        <v>40.657572886136762</v>
      </c>
      <c r="BL34" s="48">
        <f>AU34*100000/$BL$1</f>
        <v>0</v>
      </c>
      <c r="BM34" s="48">
        <f>AV34*100000/$BM$1</f>
        <v>61.082024432809774</v>
      </c>
      <c r="BN34" s="48">
        <f>AW34*100000/$BN$1</f>
        <v>77.131290871200321</v>
      </c>
      <c r="BO34" s="48">
        <f>AX34*100000/$BO$1</f>
        <v>0</v>
      </c>
      <c r="BP34" s="48">
        <f>AY34*100000/$BP$1</f>
        <v>42.62991232405323</v>
      </c>
      <c r="BS34" s="3"/>
      <c r="CH34" s="5"/>
    </row>
    <row r="35" spans="1:86" x14ac:dyDescent="0.2">
      <c r="A35" s="8">
        <v>43928</v>
      </c>
      <c r="B35" s="34">
        <v>296</v>
      </c>
      <c r="C35" s="34">
        <v>149</v>
      </c>
      <c r="D35" s="34">
        <v>152</v>
      </c>
      <c r="E35" s="34">
        <v>239</v>
      </c>
      <c r="F35" s="34">
        <v>243</v>
      </c>
      <c r="G35" s="34">
        <v>210</v>
      </c>
      <c r="H35" s="34">
        <v>1094</v>
      </c>
      <c r="I35" s="34">
        <v>112</v>
      </c>
      <c r="J35" s="34">
        <v>547</v>
      </c>
      <c r="K35" s="34">
        <v>621</v>
      </c>
      <c r="L35" s="35">
        <v>0</v>
      </c>
      <c r="M35" s="34">
        <v>42</v>
      </c>
      <c r="N35" s="34">
        <v>516</v>
      </c>
      <c r="O35" s="35">
        <v>0</v>
      </c>
      <c r="P35" s="11">
        <v>4229</v>
      </c>
      <c r="Q35" s="5">
        <f>SUM(B35:O35)-P35</f>
        <v>-8</v>
      </c>
      <c r="R35" s="2">
        <f>A35</f>
        <v>43928</v>
      </c>
      <c r="S35" s="5">
        <f>B35-B34</f>
        <v>8</v>
      </c>
      <c r="T35" s="5">
        <f>C35-C34</f>
        <v>10</v>
      </c>
      <c r="U35" s="5">
        <f>D35-D34</f>
        <v>8</v>
      </c>
      <c r="V35" s="5">
        <f>E35-E34</f>
        <v>12</v>
      </c>
      <c r="W35" s="5">
        <f>F35-F34</f>
        <v>12</v>
      </c>
      <c r="X35" s="5">
        <f>G35-G34</f>
        <v>1</v>
      </c>
      <c r="Y35" s="5">
        <f>H35-H34</f>
        <v>110</v>
      </c>
      <c r="Z35" s="5">
        <f>I35-I34</f>
        <v>10</v>
      </c>
      <c r="AA35" s="5">
        <f>J35-J34</f>
        <v>35</v>
      </c>
      <c r="AB35" s="5">
        <f>K35-K34</f>
        <v>44</v>
      </c>
      <c r="AC35" s="5">
        <v>0</v>
      </c>
      <c r="AD35" s="5">
        <f>M35-M34</f>
        <v>1</v>
      </c>
      <c r="AE35" s="5">
        <f>N35-N34</f>
        <v>17</v>
      </c>
      <c r="AF35" s="5">
        <f t="shared" si="0"/>
        <v>0</v>
      </c>
      <c r="AG35" s="5">
        <f>P35-P34</f>
        <v>268</v>
      </c>
      <c r="AH35" s="5"/>
      <c r="AI35" s="2">
        <f>A35</f>
        <v>43928</v>
      </c>
      <c r="AJ35" s="2"/>
      <c r="AK35" s="5">
        <f>SUM(S29:S35)</f>
        <v>119</v>
      </c>
      <c r="AL35" s="5">
        <f>SUM(T29:T35)</f>
        <v>72</v>
      </c>
      <c r="AM35" s="5">
        <f>SUM(U29:U35)</f>
        <v>60</v>
      </c>
      <c r="AN35" s="5">
        <f>SUM(V29:V35)</f>
        <v>163</v>
      </c>
      <c r="AO35" s="5">
        <f>SUM(W29:W35)</f>
        <v>112</v>
      </c>
      <c r="AP35" s="5">
        <f>SUM(X29:X35)</f>
        <v>124</v>
      </c>
      <c r="AQ35" s="5">
        <f>SUM(Y29:Y35)</f>
        <v>547</v>
      </c>
      <c r="AR35" s="5">
        <f>SUM(Z29:Z35)</f>
        <v>61</v>
      </c>
      <c r="AS35" s="5">
        <f>SUM(AA29:AA35)</f>
        <v>303</v>
      </c>
      <c r="AT35" s="5">
        <f>SUM(AB29:AB35)</f>
        <v>352</v>
      </c>
      <c r="AU35" s="5">
        <f>SUM(AC29:AC35)</f>
        <v>0</v>
      </c>
      <c r="AV35" s="5">
        <f>SUM(AD29:AD35)</f>
        <v>13</v>
      </c>
      <c r="AW35" s="5">
        <f>SUM(AE29:AE35)</f>
        <v>302</v>
      </c>
      <c r="AX35" s="5">
        <f>SUM(AF29:AF35)</f>
        <v>0</v>
      </c>
      <c r="AY35" s="5">
        <f>SUM(AG29:AG35)</f>
        <v>2236</v>
      </c>
      <c r="BA35" s="47">
        <f t="shared" si="1"/>
        <v>43928</v>
      </c>
      <c r="BB35" s="48">
        <f>AK35*100000/$BB$1</f>
        <v>32.21789040502491</v>
      </c>
      <c r="BC35" s="48">
        <f>AL35*100000/$BC$1</f>
        <v>62.332265604709548</v>
      </c>
      <c r="BD35" s="48">
        <f>AM35*100000/$BD$1</f>
        <v>40.306328093510679</v>
      </c>
      <c r="BE35" s="48">
        <f>AN35*100000/$BE$1</f>
        <v>43.635390175344668</v>
      </c>
      <c r="BF35" s="48">
        <f>AO35*100000/$BF$1</f>
        <v>36.524915210018264</v>
      </c>
      <c r="BG35" s="48">
        <f>AP35*100000/$BG$1</f>
        <v>21.171248079221446</v>
      </c>
      <c r="BH35" s="48">
        <f>AQ35*100000/$BH$1</f>
        <v>46.233687199945905</v>
      </c>
      <c r="BI35" s="48">
        <f>AR35*100000/$BI$1</f>
        <v>18.961765620142991</v>
      </c>
      <c r="BJ35" s="48">
        <f>AS35*100000/$BJ$1</f>
        <v>45.777307750415467</v>
      </c>
      <c r="BK35" s="48">
        <f>AT35*100000/$BK$1</f>
        <v>38.784459772141297</v>
      </c>
      <c r="BL35" s="48">
        <f>AU35*100000/$BL$1</f>
        <v>0</v>
      </c>
      <c r="BM35" s="48">
        <f>AV35*100000/$BM$1</f>
        <v>56.719022687609076</v>
      </c>
      <c r="BN35" s="48">
        <f>AW35*100000/$BN$1</f>
        <v>72.340527463051231</v>
      </c>
      <c r="BO35" s="48">
        <f>AX35*100000/$BO$1</f>
        <v>0</v>
      </c>
      <c r="BP35" s="48">
        <f>AY35*100000/$BP$1</f>
        <v>40.927644463968662</v>
      </c>
      <c r="BS35" s="3"/>
      <c r="CH35" s="5"/>
    </row>
    <row r="36" spans="1:86" x14ac:dyDescent="0.2">
      <c r="A36" s="8">
        <v>43929</v>
      </c>
      <c r="B36" s="34">
        <v>312</v>
      </c>
      <c r="C36" s="34">
        <v>160</v>
      </c>
      <c r="D36" s="34">
        <v>155</v>
      </c>
      <c r="E36" s="34">
        <v>255</v>
      </c>
      <c r="F36" s="34">
        <v>259</v>
      </c>
      <c r="G36" s="34">
        <v>223</v>
      </c>
      <c r="H36" s="34">
        <v>1166</v>
      </c>
      <c r="I36" s="34">
        <v>122</v>
      </c>
      <c r="J36" s="34">
        <v>575</v>
      </c>
      <c r="K36" s="34">
        <v>700</v>
      </c>
      <c r="L36" s="35">
        <v>0</v>
      </c>
      <c r="M36" s="34">
        <v>43</v>
      </c>
      <c r="N36" s="34">
        <v>586</v>
      </c>
      <c r="O36" s="35">
        <v>0</v>
      </c>
      <c r="P36" s="11">
        <v>4565</v>
      </c>
      <c r="Q36" s="5">
        <f>SUM(B36:O36)-P36</f>
        <v>-9</v>
      </c>
      <c r="R36" s="2">
        <f>A36</f>
        <v>43929</v>
      </c>
      <c r="S36" s="5">
        <f>B36-B35</f>
        <v>16</v>
      </c>
      <c r="T36" s="5">
        <f>C36-C35</f>
        <v>11</v>
      </c>
      <c r="U36" s="5">
        <f>D36-D35</f>
        <v>3</v>
      </c>
      <c r="V36" s="5">
        <f>E36-E35</f>
        <v>16</v>
      </c>
      <c r="W36" s="5">
        <f>F36-F35</f>
        <v>16</v>
      </c>
      <c r="X36" s="5">
        <f>G36-G35</f>
        <v>13</v>
      </c>
      <c r="Y36" s="5">
        <f>H36-H35</f>
        <v>72</v>
      </c>
      <c r="Z36" s="5">
        <f>I36-I35</f>
        <v>10</v>
      </c>
      <c r="AA36" s="5">
        <f>J36-J35</f>
        <v>28</v>
      </c>
      <c r="AB36" s="5">
        <f>K36-K35</f>
        <v>79</v>
      </c>
      <c r="AC36" s="5">
        <v>0</v>
      </c>
      <c r="AD36" s="5">
        <f>M36-M35</f>
        <v>1</v>
      </c>
      <c r="AE36" s="5">
        <f>N36-N35</f>
        <v>70</v>
      </c>
      <c r="AF36" s="5">
        <f t="shared" si="0"/>
        <v>0</v>
      </c>
      <c r="AG36" s="5">
        <f>P36-P35</f>
        <v>336</v>
      </c>
      <c r="AH36" s="5"/>
      <c r="AI36" s="2">
        <f>A36</f>
        <v>43929</v>
      </c>
      <c r="AJ36" s="2"/>
      <c r="AK36" s="5">
        <f>SUM(S30:S36)</f>
        <v>113</v>
      </c>
      <c r="AL36" s="5">
        <f>SUM(T30:T36)</f>
        <v>73</v>
      </c>
      <c r="AM36" s="5">
        <f>SUM(U30:U36)</f>
        <v>55</v>
      </c>
      <c r="AN36" s="5">
        <f>SUM(V30:V36)</f>
        <v>159</v>
      </c>
      <c r="AO36" s="5">
        <f>SUM(W30:W36)</f>
        <v>113</v>
      </c>
      <c r="AP36" s="5">
        <f>SUM(X30:X36)</f>
        <v>115</v>
      </c>
      <c r="AQ36" s="5">
        <f>SUM(Y30:Y36)</f>
        <v>534</v>
      </c>
      <c r="AR36" s="5">
        <f>SUM(Z30:Z36)</f>
        <v>64</v>
      </c>
      <c r="AS36" s="5">
        <f>SUM(AA30:AA36)</f>
        <v>291</v>
      </c>
      <c r="AT36" s="5">
        <f>SUM(AB30:AB36)</f>
        <v>389</v>
      </c>
      <c r="AU36" s="5">
        <f>SUM(AC30:AC36)</f>
        <v>0</v>
      </c>
      <c r="AV36" s="5">
        <f>SUM(AD30:AD36)</f>
        <v>13</v>
      </c>
      <c r="AW36" s="5">
        <f>SUM(AE30:AE36)</f>
        <v>332</v>
      </c>
      <c r="AX36" s="5">
        <f>SUM(AF30:AF36)</f>
        <v>0</v>
      </c>
      <c r="AY36" s="5">
        <f>SUM(AG30:AG36)</f>
        <v>2255</v>
      </c>
      <c r="BA36" s="47">
        <f t="shared" si="1"/>
        <v>43929</v>
      </c>
      <c r="BB36" s="48">
        <f>AK36*100000/$BB$1</f>
        <v>30.593458956032055</v>
      </c>
      <c r="BC36" s="48">
        <f>AL36*100000/$BC$1</f>
        <v>63.197991515886073</v>
      </c>
      <c r="BD36" s="48">
        <f>AM36*100000/$BD$1</f>
        <v>36.947467419051456</v>
      </c>
      <c r="BE36" s="48">
        <f>AN36*100000/$BE$1</f>
        <v>42.56458305447731</v>
      </c>
      <c r="BF36" s="48">
        <f>AO36*100000/$BF$1</f>
        <v>36.851030524393423</v>
      </c>
      <c r="BG36" s="48">
        <f>AP36*100000/$BG$1</f>
        <v>19.634625234761824</v>
      </c>
      <c r="BH36" s="48">
        <f>AQ36*100000/$BH$1</f>
        <v>45.134897558996549</v>
      </c>
      <c r="BI36" s="48">
        <f>AR36*100000/$BI$1</f>
        <v>19.894311470313959</v>
      </c>
      <c r="BJ36" s="48">
        <f>AS36*100000/$BJ$1</f>
        <v>43.964345067230703</v>
      </c>
      <c r="BK36" s="48">
        <f>AT36*100000/$BK$1</f>
        <v>42.86123537319024</v>
      </c>
      <c r="BL36" s="48">
        <f>AU36*100000/$BL$1</f>
        <v>0</v>
      </c>
      <c r="BM36" s="48">
        <f>AV36*100000/$BM$1</f>
        <v>56.719022687609076</v>
      </c>
      <c r="BN36" s="48">
        <f>AW36*100000/$BN$1</f>
        <v>79.526672575274873</v>
      </c>
      <c r="BO36" s="48">
        <f>AX36*100000/$BO$1</f>
        <v>0</v>
      </c>
      <c r="BP36" s="48">
        <f>AY36*100000/$BP$1</f>
        <v>41.275419618179491</v>
      </c>
      <c r="BS36" s="3"/>
      <c r="CH36" s="5"/>
    </row>
    <row r="37" spans="1:86" x14ac:dyDescent="0.2">
      <c r="A37" s="8">
        <v>43930</v>
      </c>
      <c r="B37" s="34">
        <v>362</v>
      </c>
      <c r="C37" s="34">
        <v>167</v>
      </c>
      <c r="D37" s="34">
        <v>163</v>
      </c>
      <c r="E37" s="34">
        <v>288</v>
      </c>
      <c r="F37" s="34">
        <v>280</v>
      </c>
      <c r="G37" s="34">
        <v>236</v>
      </c>
      <c r="H37" s="34">
        <v>1251</v>
      </c>
      <c r="I37" s="34">
        <v>137</v>
      </c>
      <c r="J37" s="34">
        <v>607</v>
      </c>
      <c r="K37" s="34">
        <v>747</v>
      </c>
      <c r="L37" s="35">
        <v>0</v>
      </c>
      <c r="M37" s="34">
        <v>43</v>
      </c>
      <c r="N37" s="34">
        <v>667</v>
      </c>
      <c r="O37" s="35">
        <v>0</v>
      </c>
      <c r="P37" s="11">
        <v>4957</v>
      </c>
      <c r="Q37" s="5">
        <f>SUM(B37:O37)-P37</f>
        <v>-9</v>
      </c>
      <c r="R37" s="2">
        <f>A37</f>
        <v>43930</v>
      </c>
      <c r="S37" s="5">
        <f>B37-B36</f>
        <v>50</v>
      </c>
      <c r="T37" s="5">
        <f>C37-C36</f>
        <v>7</v>
      </c>
      <c r="U37" s="5">
        <f>D37-D36</f>
        <v>8</v>
      </c>
      <c r="V37" s="5">
        <f>E37-E36</f>
        <v>33</v>
      </c>
      <c r="W37" s="5">
        <f>F37-F36</f>
        <v>21</v>
      </c>
      <c r="X37" s="5">
        <f>G37-G36</f>
        <v>13</v>
      </c>
      <c r="Y37" s="5">
        <f>H37-H36</f>
        <v>85</v>
      </c>
      <c r="Z37" s="5">
        <f>I37-I36</f>
        <v>15</v>
      </c>
      <c r="AA37" s="5">
        <f>J37-J36</f>
        <v>32</v>
      </c>
      <c r="AB37" s="5">
        <f>K37-K36</f>
        <v>47</v>
      </c>
      <c r="AC37" s="5">
        <v>0</v>
      </c>
      <c r="AD37" s="5">
        <f>M37-M36</f>
        <v>0</v>
      </c>
      <c r="AE37" s="5">
        <f>N37-N36</f>
        <v>81</v>
      </c>
      <c r="AF37" s="5">
        <f t="shared" si="0"/>
        <v>0</v>
      </c>
      <c r="AG37" s="5">
        <f>P37-P36</f>
        <v>392</v>
      </c>
      <c r="AH37" s="5"/>
      <c r="AI37" s="2">
        <f>A37</f>
        <v>43930</v>
      </c>
      <c r="AJ37" s="2"/>
      <c r="AK37" s="5">
        <f>SUM(S31:S37)</f>
        <v>141</v>
      </c>
      <c r="AL37" s="5">
        <f>SUM(T31:T37)</f>
        <v>74</v>
      </c>
      <c r="AM37" s="5">
        <f>SUM(U31:U37)</f>
        <v>59</v>
      </c>
      <c r="AN37" s="5">
        <f>SUM(V31:V37)</f>
        <v>169</v>
      </c>
      <c r="AO37" s="5">
        <f>SUM(W31:W37)</f>
        <v>108</v>
      </c>
      <c r="AP37" s="5">
        <f>SUM(X31:X37)</f>
        <v>108</v>
      </c>
      <c r="AQ37" s="5">
        <f>SUM(Y31:Y37)</f>
        <v>569</v>
      </c>
      <c r="AR37" s="5">
        <f>SUM(Z31:Z37)</f>
        <v>72</v>
      </c>
      <c r="AS37" s="5">
        <f>SUM(AA31:AA37)</f>
        <v>287</v>
      </c>
      <c r="AT37" s="5">
        <f>SUM(AB31:AB37)</f>
        <v>391</v>
      </c>
      <c r="AU37" s="5">
        <f>SUM(AC31:AC37)</f>
        <v>0</v>
      </c>
      <c r="AV37" s="5">
        <f>SUM(AD31:AD37)</f>
        <v>13</v>
      </c>
      <c r="AW37" s="5">
        <f>SUM(AE31:AE37)</f>
        <v>360</v>
      </c>
      <c r="AX37" s="5">
        <f>SUM(AF31:AF37)</f>
        <v>0</v>
      </c>
      <c r="AY37" s="5">
        <f>SUM(AG31:AG37)</f>
        <v>2355</v>
      </c>
      <c r="BA37" s="47">
        <f t="shared" si="1"/>
        <v>43930</v>
      </c>
      <c r="BB37" s="48">
        <f>AK37*100000/$BB$1</f>
        <v>38.174139051332034</v>
      </c>
      <c r="BC37" s="48">
        <f>AL37*100000/$BC$1</f>
        <v>64.063717427062599</v>
      </c>
      <c r="BD37" s="48">
        <f>AM37*100000/$BD$1</f>
        <v>39.634555958618833</v>
      </c>
      <c r="BE37" s="48">
        <f>AN37*100000/$BE$1</f>
        <v>45.241600856645697</v>
      </c>
      <c r="BF37" s="48">
        <f>AO37*100000/$BF$1</f>
        <v>35.220453952517609</v>
      </c>
      <c r="BG37" s="48">
        <f>AP37*100000/$BG$1</f>
        <v>18.43947413351545</v>
      </c>
      <c r="BH37" s="48">
        <f>AQ37*100000/$BH$1</f>
        <v>48.093177361552506</v>
      </c>
      <c r="BI37" s="48">
        <f>AR37*100000/$BI$1</f>
        <v>22.381100404103201</v>
      </c>
      <c r="BJ37" s="48">
        <f>AS37*100000/$BJ$1</f>
        <v>43.360024172835779</v>
      </c>
      <c r="BK37" s="48">
        <f>AT37*100000/$BK$1</f>
        <v>43.081601621895594</v>
      </c>
      <c r="BL37" s="48">
        <f>AU37*100000/$BL$1</f>
        <v>0</v>
      </c>
      <c r="BM37" s="48">
        <f>AV37*100000/$BM$1</f>
        <v>56.719022687609076</v>
      </c>
      <c r="BN37" s="48">
        <f>AW37*100000/$BN$1</f>
        <v>86.233741346683587</v>
      </c>
      <c r="BO37" s="48">
        <f>AX37*100000/$BO$1</f>
        <v>0</v>
      </c>
      <c r="BP37" s="48">
        <f>AY37*100000/$BP$1</f>
        <v>43.105815166657514</v>
      </c>
      <c r="BS37" s="3"/>
      <c r="CH37" s="5"/>
    </row>
    <row r="38" spans="1:86" x14ac:dyDescent="0.2">
      <c r="A38" s="8">
        <v>43931</v>
      </c>
      <c r="B38" s="34">
        <v>364</v>
      </c>
      <c r="C38" s="34">
        <v>177</v>
      </c>
      <c r="D38" s="34">
        <v>164</v>
      </c>
      <c r="E38" s="34">
        <v>333</v>
      </c>
      <c r="F38" s="34">
        <v>302</v>
      </c>
      <c r="G38" s="34">
        <v>251</v>
      </c>
      <c r="H38" s="34">
        <v>1314</v>
      </c>
      <c r="I38" s="34">
        <v>144</v>
      </c>
      <c r="J38" s="34">
        <v>662</v>
      </c>
      <c r="K38" s="34">
        <v>799</v>
      </c>
      <c r="L38" s="35">
        <v>0</v>
      </c>
      <c r="M38" s="34">
        <v>43</v>
      </c>
      <c r="N38" s="34">
        <v>712</v>
      </c>
      <c r="O38" s="35">
        <v>0</v>
      </c>
      <c r="P38" s="11">
        <v>5275</v>
      </c>
      <c r="Q38" s="5">
        <f>SUM(B38:O38)-P38</f>
        <v>-10</v>
      </c>
      <c r="R38" s="2">
        <f>A38</f>
        <v>43931</v>
      </c>
      <c r="S38" s="5">
        <f>B38-B37</f>
        <v>2</v>
      </c>
      <c r="T38" s="5">
        <f>C38-C37</f>
        <v>10</v>
      </c>
      <c r="U38" s="5">
        <f>D38-D37</f>
        <v>1</v>
      </c>
      <c r="V38" s="5">
        <f>E38-E37</f>
        <v>45</v>
      </c>
      <c r="W38" s="5">
        <f>F38-F37</f>
        <v>22</v>
      </c>
      <c r="X38" s="5">
        <f>G38-G37</f>
        <v>15</v>
      </c>
      <c r="Y38" s="5">
        <f>H38-H37</f>
        <v>63</v>
      </c>
      <c r="Z38" s="5">
        <f>I38-I37</f>
        <v>7</v>
      </c>
      <c r="AA38" s="5">
        <f>J38-J37</f>
        <v>55</v>
      </c>
      <c r="AB38" s="5">
        <f>K38-K37</f>
        <v>52</v>
      </c>
      <c r="AC38" s="5">
        <v>0</v>
      </c>
      <c r="AD38" s="5">
        <f>M38-M37</f>
        <v>0</v>
      </c>
      <c r="AE38" s="5">
        <f>N38-N37</f>
        <v>45</v>
      </c>
      <c r="AF38" s="5">
        <f t="shared" si="0"/>
        <v>0</v>
      </c>
      <c r="AG38" s="5">
        <f>P38-P37</f>
        <v>318</v>
      </c>
      <c r="AH38" s="5"/>
      <c r="AI38" s="2">
        <f>A38</f>
        <v>43931</v>
      </c>
      <c r="AJ38" s="2"/>
      <c r="AK38" s="5">
        <f>SUM(S32:S38)</f>
        <v>124</v>
      </c>
      <c r="AL38" s="5">
        <f>SUM(T32:T38)</f>
        <v>77</v>
      </c>
      <c r="AM38" s="5">
        <f>SUM(U32:U38)</f>
        <v>42</v>
      </c>
      <c r="AN38" s="5">
        <f>SUM(V32:V38)</f>
        <v>186</v>
      </c>
      <c r="AO38" s="5">
        <f>SUM(W32:W38)</f>
        <v>113</v>
      </c>
      <c r="AP38" s="5">
        <f>SUM(X32:X38)</f>
        <v>78</v>
      </c>
      <c r="AQ38" s="5">
        <f>SUM(Y32:Y38)</f>
        <v>535</v>
      </c>
      <c r="AR38" s="5">
        <f>SUM(Z32:Z38)</f>
        <v>72</v>
      </c>
      <c r="AS38" s="5">
        <f>SUM(AA32:AA38)</f>
        <v>285</v>
      </c>
      <c r="AT38" s="5">
        <f>SUM(AB32:AB38)</f>
        <v>391</v>
      </c>
      <c r="AU38" s="5">
        <f>SUM(AC32:AC38)</f>
        <v>0</v>
      </c>
      <c r="AV38" s="5">
        <f>SUM(AD32:AD38)</f>
        <v>7</v>
      </c>
      <c r="AW38" s="5">
        <f>SUM(AE32:AE38)</f>
        <v>359</v>
      </c>
      <c r="AX38" s="5">
        <f>SUM(AF32:AF38)</f>
        <v>0</v>
      </c>
      <c r="AY38" s="5">
        <f>SUM(AG32:AG38)</f>
        <v>2274</v>
      </c>
      <c r="BA38" s="47">
        <f t="shared" si="1"/>
        <v>43931</v>
      </c>
      <c r="BB38" s="48">
        <f>AK38*100000/$BB$1</f>
        <v>33.571583279185617</v>
      </c>
      <c r="BC38" s="48">
        <f>AL38*100000/$BC$1</f>
        <v>66.660895160592162</v>
      </c>
      <c r="BD38" s="48">
        <f>AM38*100000/$BD$1</f>
        <v>28.214429665457477</v>
      </c>
      <c r="BE38" s="48">
        <f>AN38*100000/$BE$1</f>
        <v>49.792531120331951</v>
      </c>
      <c r="BF38" s="48">
        <f>AO38*100000/$BF$1</f>
        <v>36.851030524393423</v>
      </c>
      <c r="BG38" s="48">
        <f>AP38*100000/$BG$1</f>
        <v>13.317397985316715</v>
      </c>
      <c r="BH38" s="48">
        <f>AQ38*100000/$BH$1</f>
        <v>45.21941983906958</v>
      </c>
      <c r="BI38" s="48">
        <f>AR38*100000/$BI$1</f>
        <v>22.381100404103201</v>
      </c>
      <c r="BJ38" s="48">
        <f>AS38*100000/$BJ$1</f>
        <v>43.057863725638313</v>
      </c>
      <c r="BK38" s="48">
        <f>AT38*100000/$BK$1</f>
        <v>43.081601621895594</v>
      </c>
      <c r="BL38" s="48">
        <f>AU38*100000/$BL$1</f>
        <v>0</v>
      </c>
      <c r="BM38" s="48">
        <f>AV38*100000/$BM$1</f>
        <v>30.541012216404887</v>
      </c>
      <c r="BN38" s="48">
        <f>AW38*100000/$BN$1</f>
        <v>85.994203176276145</v>
      </c>
      <c r="BO38" s="48">
        <f>AX38*100000/$BO$1</f>
        <v>0</v>
      </c>
      <c r="BP38" s="48">
        <f>AY38*100000/$BP$1</f>
        <v>41.623194772390313</v>
      </c>
      <c r="BS38" s="3"/>
      <c r="CH38" s="5"/>
    </row>
    <row r="39" spans="1:86" x14ac:dyDescent="0.2">
      <c r="A39" s="8">
        <v>43932</v>
      </c>
      <c r="B39" s="34">
        <v>376</v>
      </c>
      <c r="C39" s="34">
        <v>189</v>
      </c>
      <c r="D39" s="34">
        <v>179</v>
      </c>
      <c r="E39" s="34">
        <v>356</v>
      </c>
      <c r="F39" s="34">
        <v>324</v>
      </c>
      <c r="G39" s="34">
        <v>261</v>
      </c>
      <c r="H39" s="34">
        <v>1387</v>
      </c>
      <c r="I39" s="34">
        <v>148</v>
      </c>
      <c r="J39" s="34">
        <v>707</v>
      </c>
      <c r="K39" s="34">
        <v>856</v>
      </c>
      <c r="L39" s="34">
        <v>5</v>
      </c>
      <c r="M39" s="34">
        <v>43</v>
      </c>
      <c r="N39" s="34">
        <v>753</v>
      </c>
      <c r="O39" s="34">
        <v>6</v>
      </c>
      <c r="P39" s="11">
        <v>5590</v>
      </c>
      <c r="Q39" s="5">
        <f>SUM(B39:O39)-P39</f>
        <v>0</v>
      </c>
      <c r="R39" s="2">
        <f>A39</f>
        <v>43932</v>
      </c>
      <c r="S39" s="5">
        <f>B39-B38</f>
        <v>12</v>
      </c>
      <c r="T39" s="5">
        <f>C39-C38</f>
        <v>12</v>
      </c>
      <c r="U39" s="5">
        <f>D39-D38</f>
        <v>15</v>
      </c>
      <c r="V39" s="5">
        <f>E39-E38</f>
        <v>23</v>
      </c>
      <c r="W39" s="5">
        <f>F39-F38</f>
        <v>22</v>
      </c>
      <c r="X39" s="5">
        <f>G39-G38</f>
        <v>10</v>
      </c>
      <c r="Y39" s="5">
        <f>H39-H38</f>
        <v>73</v>
      </c>
      <c r="Z39" s="5">
        <f>I39-I38</f>
        <v>4</v>
      </c>
      <c r="AA39" s="5">
        <f>J39-J38</f>
        <v>45</v>
      </c>
      <c r="AB39" s="5">
        <f>K39-K38</f>
        <v>57</v>
      </c>
      <c r="AC39" s="5">
        <v>0</v>
      </c>
      <c r="AD39" s="5">
        <f>M39-M38</f>
        <v>0</v>
      </c>
      <c r="AE39" s="5">
        <f>N39-N38</f>
        <v>41</v>
      </c>
      <c r="AF39" s="5">
        <f t="shared" si="0"/>
        <v>6</v>
      </c>
      <c r="AG39" s="5">
        <f>P39-P38</f>
        <v>315</v>
      </c>
      <c r="AH39" s="5"/>
      <c r="AI39" s="2">
        <f>A39</f>
        <v>43932</v>
      </c>
      <c r="AJ39" s="2"/>
      <c r="AK39" s="5">
        <f>SUM(S33:S39)</f>
        <v>122</v>
      </c>
      <c r="AL39" s="5">
        <f>SUM(T33:T39)</f>
        <v>79</v>
      </c>
      <c r="AM39" s="5">
        <f>SUM(U33:U39)</f>
        <v>52</v>
      </c>
      <c r="AN39" s="5">
        <f>SUM(V33:V39)</f>
        <v>183</v>
      </c>
      <c r="AO39" s="5">
        <f>SUM(W33:W39)</f>
        <v>116</v>
      </c>
      <c r="AP39" s="5">
        <f>SUM(X33:X39)</f>
        <v>84</v>
      </c>
      <c r="AQ39" s="5">
        <f>SUM(Y33:Y39)</f>
        <v>536</v>
      </c>
      <c r="AR39" s="5">
        <f>SUM(Z33:Z39)</f>
        <v>63</v>
      </c>
      <c r="AS39" s="5">
        <f>SUM(AA33:AA39)</f>
        <v>280</v>
      </c>
      <c r="AT39" s="5">
        <f>SUM(AB33:AB39)</f>
        <v>380</v>
      </c>
      <c r="AU39" s="5">
        <f>SUM(AC33:AC39)</f>
        <v>0</v>
      </c>
      <c r="AV39" s="5">
        <f>SUM(AD33:AD39)</f>
        <v>3</v>
      </c>
      <c r="AW39" s="5">
        <f>SUM(AE33:AE39)</f>
        <v>343</v>
      </c>
      <c r="AX39" s="5">
        <f>SUM(AF33:AF39)</f>
        <v>6</v>
      </c>
      <c r="AY39" s="5">
        <f>SUM(AG33:AG39)</f>
        <v>2245</v>
      </c>
      <c r="BA39" s="47">
        <f t="shared" si="1"/>
        <v>43932</v>
      </c>
      <c r="BB39" s="48">
        <f>AK39*100000/$BB$1</f>
        <v>33.030106129521336</v>
      </c>
      <c r="BC39" s="48">
        <f>AL39*100000/$BC$1</f>
        <v>68.392346982945199</v>
      </c>
      <c r="BD39" s="48">
        <f>AM39*100000/$BD$1</f>
        <v>34.932151014375926</v>
      </c>
      <c r="BE39" s="48">
        <f>AN39*100000/$BE$1</f>
        <v>48.989425779681433</v>
      </c>
      <c r="BF39" s="48">
        <f>AO39*100000/$BF$1</f>
        <v>37.829376467518912</v>
      </c>
      <c r="BG39" s="48">
        <f>AP39*100000/$BG$1</f>
        <v>14.341813214956462</v>
      </c>
      <c r="BH39" s="48">
        <f>AQ39*100000/$BH$1</f>
        <v>45.303942119142604</v>
      </c>
      <c r="BI39" s="48">
        <f>AR39*100000/$BI$1</f>
        <v>19.583462853590301</v>
      </c>
      <c r="BJ39" s="48">
        <f>AS39*100000/$BJ$1</f>
        <v>42.302462607644657</v>
      </c>
      <c r="BK39" s="48">
        <f>AT39*100000/$BK$1</f>
        <v>41.869587254016174</v>
      </c>
      <c r="BL39" s="48">
        <f>AU39*100000/$BL$1</f>
        <v>0</v>
      </c>
      <c r="BM39" s="48">
        <f>AV39*100000/$BM$1</f>
        <v>13.089005235602095</v>
      </c>
      <c r="BN39" s="48">
        <f>AW39*100000/$BN$1</f>
        <v>82.161592449756867</v>
      </c>
      <c r="BO39" s="48">
        <f>AX39*100000/$BO$1</f>
        <v>22.45508982035928</v>
      </c>
      <c r="BP39" s="48">
        <f>AY39*100000/$BP$1</f>
        <v>41.092380063331689</v>
      </c>
      <c r="BS39" s="3"/>
      <c r="CH39" s="5"/>
    </row>
    <row r="40" spans="1:86" x14ac:dyDescent="0.2">
      <c r="A40" s="8">
        <v>43933</v>
      </c>
      <c r="B40" s="34">
        <v>390</v>
      </c>
      <c r="C40" s="34">
        <v>199</v>
      </c>
      <c r="D40" s="34">
        <v>186</v>
      </c>
      <c r="E40" s="34">
        <v>379</v>
      </c>
      <c r="F40" s="34">
        <v>337</v>
      </c>
      <c r="G40" s="34">
        <v>291</v>
      </c>
      <c r="H40" s="34">
        <v>1449</v>
      </c>
      <c r="I40" s="34">
        <v>151</v>
      </c>
      <c r="J40" s="34">
        <v>758</v>
      </c>
      <c r="K40" s="34">
        <v>915</v>
      </c>
      <c r="L40" s="34">
        <v>5</v>
      </c>
      <c r="M40" s="34">
        <v>43</v>
      </c>
      <c r="N40" s="34">
        <v>803</v>
      </c>
      <c r="O40" s="34">
        <v>6</v>
      </c>
      <c r="P40" s="11">
        <v>5912</v>
      </c>
      <c r="Q40" s="5">
        <f>SUM(B40:O40)-P40</f>
        <v>0</v>
      </c>
      <c r="R40" s="2">
        <f>A40</f>
        <v>43933</v>
      </c>
      <c r="S40" s="5">
        <f>B40-B39</f>
        <v>14</v>
      </c>
      <c r="T40" s="5">
        <f>C40-C39</f>
        <v>10</v>
      </c>
      <c r="U40" s="5">
        <f>D40-D39</f>
        <v>7</v>
      </c>
      <c r="V40" s="5">
        <f>E40-E39</f>
        <v>23</v>
      </c>
      <c r="W40" s="5">
        <f>F40-F39</f>
        <v>13</v>
      </c>
      <c r="X40" s="5">
        <f>G40-G39</f>
        <v>30</v>
      </c>
      <c r="Y40" s="5">
        <f>H40-H39</f>
        <v>62</v>
      </c>
      <c r="Z40" s="5">
        <f>I40-I39</f>
        <v>3</v>
      </c>
      <c r="AA40" s="5">
        <f>J40-J39</f>
        <v>51</v>
      </c>
      <c r="AB40" s="5">
        <f>K40-K39</f>
        <v>59</v>
      </c>
      <c r="AC40" s="5">
        <v>0</v>
      </c>
      <c r="AD40" s="5">
        <f>M40-M39</f>
        <v>0</v>
      </c>
      <c r="AE40" s="5">
        <f>N40-N39</f>
        <v>50</v>
      </c>
      <c r="AF40" s="5">
        <f t="shared" si="0"/>
        <v>0</v>
      </c>
      <c r="AG40" s="5">
        <f>P40-P39</f>
        <v>322</v>
      </c>
      <c r="AH40" s="5"/>
      <c r="AI40" s="2">
        <f>A40</f>
        <v>43933</v>
      </c>
      <c r="AJ40" s="2"/>
      <c r="AK40" s="5">
        <f>SUM(S34:S40)</f>
        <v>123</v>
      </c>
      <c r="AL40" s="5">
        <f>SUM(T34:T40)</f>
        <v>69</v>
      </c>
      <c r="AM40" s="5">
        <f>SUM(U34:U40)</f>
        <v>45</v>
      </c>
      <c r="AN40" s="5">
        <f>SUM(V34:V40)</f>
        <v>179</v>
      </c>
      <c r="AO40" s="5">
        <f>SUM(W34:W40)</f>
        <v>111</v>
      </c>
      <c r="AP40" s="5">
        <f>SUM(X34:X40)</f>
        <v>97</v>
      </c>
      <c r="AQ40" s="5">
        <f>SUM(Y34:Y40)</f>
        <v>518</v>
      </c>
      <c r="AR40" s="5">
        <f>SUM(Z34:Z40)</f>
        <v>52</v>
      </c>
      <c r="AS40" s="5">
        <f>SUM(AA34:AA40)</f>
        <v>280</v>
      </c>
      <c r="AT40" s="5">
        <f>SUM(AB34:AB40)</f>
        <v>381</v>
      </c>
      <c r="AU40" s="5">
        <f>SUM(AC34:AC40)</f>
        <v>0</v>
      </c>
      <c r="AV40" s="5">
        <f>SUM(AD34:AD40)</f>
        <v>2</v>
      </c>
      <c r="AW40" s="5">
        <f>SUM(AE34:AE40)</f>
        <v>346</v>
      </c>
      <c r="AX40" s="5">
        <f>SUM(AF34:AF40)</f>
        <v>6</v>
      </c>
      <c r="AY40" s="5">
        <f>SUM(AG34:AG40)</f>
        <v>2206</v>
      </c>
      <c r="BA40" s="47">
        <f t="shared" si="1"/>
        <v>43933</v>
      </c>
      <c r="BB40" s="48">
        <f>AK40*100000/$BB$1</f>
        <v>33.300844704353473</v>
      </c>
      <c r="BC40" s="48">
        <f>AL40*100000/$BC$1</f>
        <v>59.735087871179985</v>
      </c>
      <c r="BD40" s="48">
        <f>AM40*100000/$BD$1</f>
        <v>30.229746070133011</v>
      </c>
      <c r="BE40" s="48">
        <f>AN40*100000/$BE$1</f>
        <v>47.918618658814083</v>
      </c>
      <c r="BF40" s="48">
        <f>AO40*100000/$BF$1</f>
        <v>36.198799895643099</v>
      </c>
      <c r="BG40" s="48">
        <f>AP40*100000/$BG$1</f>
        <v>16.561379545842581</v>
      </c>
      <c r="BH40" s="48">
        <f>AQ40*100000/$BH$1</f>
        <v>43.782541077828114</v>
      </c>
      <c r="BI40" s="48">
        <f>AR40*100000/$BI$1</f>
        <v>16.164128069630092</v>
      </c>
      <c r="BJ40" s="48">
        <f>AS40*100000/$BJ$1</f>
        <v>42.302462607644657</v>
      </c>
      <c r="BK40" s="48">
        <f>AT40*100000/$BK$1</f>
        <v>41.979770378368848</v>
      </c>
      <c r="BL40" s="48">
        <f>AU40*100000/$BL$1</f>
        <v>0</v>
      </c>
      <c r="BM40" s="48">
        <f>AV40*100000/$BM$1</f>
        <v>8.7260034904013963</v>
      </c>
      <c r="BN40" s="48">
        <f>AW40*100000/$BN$1</f>
        <v>82.880206960979237</v>
      </c>
      <c r="BO40" s="48">
        <f>AX40*100000/$BO$1</f>
        <v>22.45508982035928</v>
      </c>
      <c r="BP40" s="48">
        <f>AY40*100000/$BP$1</f>
        <v>40.378525799425255</v>
      </c>
      <c r="BS40" s="3"/>
      <c r="CH40" s="5"/>
    </row>
    <row r="41" spans="1:86" x14ac:dyDescent="0.2">
      <c r="A41" s="8">
        <v>43934</v>
      </c>
      <c r="B41" s="34">
        <v>390</v>
      </c>
      <c r="C41" s="34">
        <v>204</v>
      </c>
      <c r="D41" s="34">
        <v>192</v>
      </c>
      <c r="E41" s="34">
        <v>383</v>
      </c>
      <c r="F41" s="34">
        <v>352</v>
      </c>
      <c r="G41" s="34">
        <v>313</v>
      </c>
      <c r="H41" s="34">
        <v>1486</v>
      </c>
      <c r="I41" s="34">
        <v>163</v>
      </c>
      <c r="J41" s="34">
        <v>784</v>
      </c>
      <c r="K41" s="34">
        <v>932</v>
      </c>
      <c r="L41" s="34">
        <v>5</v>
      </c>
      <c r="M41" s="34">
        <v>45</v>
      </c>
      <c r="N41" s="34">
        <v>812</v>
      </c>
      <c r="O41" s="34">
        <v>6</v>
      </c>
      <c r="P41" s="11">
        <v>6067</v>
      </c>
      <c r="Q41" s="5">
        <f>SUM(B41:O41)-P41</f>
        <v>0</v>
      </c>
      <c r="R41" s="2">
        <f>A41</f>
        <v>43934</v>
      </c>
      <c r="S41" s="5">
        <f>B41-B40</f>
        <v>0</v>
      </c>
      <c r="T41" s="5">
        <f>C41-C40</f>
        <v>5</v>
      </c>
      <c r="U41" s="5">
        <f>D41-D40</f>
        <v>6</v>
      </c>
      <c r="V41" s="5">
        <f>E41-E40</f>
        <v>4</v>
      </c>
      <c r="W41" s="5">
        <f>F41-F40</f>
        <v>15</v>
      </c>
      <c r="X41" s="5">
        <f>G41-G40</f>
        <v>22</v>
      </c>
      <c r="Y41" s="5">
        <f>H41-H40</f>
        <v>37</v>
      </c>
      <c r="Z41" s="5">
        <f>I41-I40</f>
        <v>12</v>
      </c>
      <c r="AA41" s="5">
        <f>J41-J40</f>
        <v>26</v>
      </c>
      <c r="AB41" s="5">
        <f>K41-K40</f>
        <v>17</v>
      </c>
      <c r="AC41" s="5">
        <f>L41-L40</f>
        <v>0</v>
      </c>
      <c r="AD41" s="5">
        <f>M41-M40</f>
        <v>2</v>
      </c>
      <c r="AE41" s="5">
        <f>N41-N40</f>
        <v>9</v>
      </c>
      <c r="AF41" s="5">
        <f t="shared" si="0"/>
        <v>0</v>
      </c>
      <c r="AG41" s="5">
        <f>P41-P40</f>
        <v>155</v>
      </c>
      <c r="AH41" s="5"/>
      <c r="AI41" s="2">
        <f>A41</f>
        <v>43934</v>
      </c>
      <c r="AJ41" s="2"/>
      <c r="AK41" s="5">
        <f>SUM(S35:S41)</f>
        <v>102</v>
      </c>
      <c r="AL41" s="5">
        <f>SUM(T35:T41)</f>
        <v>65</v>
      </c>
      <c r="AM41" s="5">
        <f>SUM(U35:U41)</f>
        <v>48</v>
      </c>
      <c r="AN41" s="5">
        <f>SUM(V35:V41)</f>
        <v>156</v>
      </c>
      <c r="AO41" s="5">
        <f>SUM(W35:W41)</f>
        <v>121</v>
      </c>
      <c r="AP41" s="5">
        <f>SUM(X35:X41)</f>
        <v>104</v>
      </c>
      <c r="AQ41" s="5">
        <f>SUM(Y35:Y41)</f>
        <v>502</v>
      </c>
      <c r="AR41" s="5">
        <f>SUM(Z35:Z41)</f>
        <v>61</v>
      </c>
      <c r="AS41" s="5">
        <f>SUM(AA35:AA41)</f>
        <v>272</v>
      </c>
      <c r="AT41" s="5">
        <f>SUM(AB35:AB41)</f>
        <v>355</v>
      </c>
      <c r="AU41" s="5">
        <f>SUM(AC35:AC41)</f>
        <v>0</v>
      </c>
      <c r="AV41" s="5">
        <f>SUM(AD35:AD41)</f>
        <v>4</v>
      </c>
      <c r="AW41" s="5">
        <f>SUM(AE35:AE41)</f>
        <v>313</v>
      </c>
      <c r="AX41" s="5">
        <f>SUM(AF35:AF41)</f>
        <v>6</v>
      </c>
      <c r="AY41" s="5">
        <f>SUM(AG35:AG41)</f>
        <v>2106</v>
      </c>
      <c r="BA41" s="47">
        <f t="shared" si="1"/>
        <v>43934</v>
      </c>
      <c r="BB41" s="48">
        <f>AK41*100000/$BB$1</f>
        <v>27.615334632878493</v>
      </c>
      <c r="BC41" s="48">
        <f>AL41*100000/$BC$1</f>
        <v>56.272184226473897</v>
      </c>
      <c r="BD41" s="48">
        <f>AM41*100000/$BD$1</f>
        <v>32.245062474808542</v>
      </c>
      <c r="BE41" s="48">
        <f>AN41*100000/$BE$1</f>
        <v>41.7614777138268</v>
      </c>
      <c r="BF41" s="48">
        <f>AO41*100000/$BF$1</f>
        <v>39.459953039394733</v>
      </c>
      <c r="BG41" s="48">
        <f>AP41*100000/$BG$1</f>
        <v>17.756530647088955</v>
      </c>
      <c r="BH41" s="48">
        <f>AQ41*100000/$BH$1</f>
        <v>42.430184596659679</v>
      </c>
      <c r="BI41" s="48">
        <f>AR41*100000/$BI$1</f>
        <v>18.961765620142991</v>
      </c>
      <c r="BJ41" s="48">
        <f>AS41*100000/$BJ$1</f>
        <v>41.093820818854809</v>
      </c>
      <c r="BK41" s="48">
        <f>AT41*100000/$BK$1</f>
        <v>39.115009145199323</v>
      </c>
      <c r="BL41" s="48">
        <f>AU41*100000/$BL$1</f>
        <v>0</v>
      </c>
      <c r="BM41" s="48">
        <f>AV41*100000/$BM$1</f>
        <v>17.452006980802793</v>
      </c>
      <c r="BN41" s="48">
        <f>AW41*100000/$BN$1</f>
        <v>74.97544733753324</v>
      </c>
      <c r="BO41" s="48">
        <f>AX41*100000/$BO$1</f>
        <v>22.45508982035928</v>
      </c>
      <c r="BP41" s="48">
        <f>AY41*100000/$BP$1</f>
        <v>38.548130250947231</v>
      </c>
      <c r="BS41" s="3"/>
      <c r="CH41" s="5"/>
    </row>
    <row r="42" spans="1:86" x14ac:dyDescent="0.2">
      <c r="A42" s="8">
        <v>43935</v>
      </c>
      <c r="B42" s="34">
        <v>416</v>
      </c>
      <c r="C42" s="34">
        <v>208</v>
      </c>
      <c r="D42" s="34">
        <v>199</v>
      </c>
      <c r="E42" s="34">
        <v>397</v>
      </c>
      <c r="F42" s="34">
        <v>367</v>
      </c>
      <c r="G42" s="34">
        <v>335</v>
      </c>
      <c r="H42" s="34">
        <v>1575</v>
      </c>
      <c r="I42" s="34">
        <v>168</v>
      </c>
      <c r="J42" s="34">
        <v>822</v>
      </c>
      <c r="K42" s="34">
        <v>989</v>
      </c>
      <c r="L42" s="34">
        <v>5</v>
      </c>
      <c r="M42" s="34">
        <v>45</v>
      </c>
      <c r="N42" s="34">
        <v>826</v>
      </c>
      <c r="O42" s="34">
        <v>6</v>
      </c>
      <c r="P42" s="11">
        <v>6358</v>
      </c>
      <c r="Q42" s="5">
        <f>SUM(B42:O42)-P42</f>
        <v>0</v>
      </c>
      <c r="R42" s="2">
        <f>A42</f>
        <v>43935</v>
      </c>
      <c r="S42" s="5">
        <f>B42-B41</f>
        <v>26</v>
      </c>
      <c r="T42" s="5">
        <f>C42-C41</f>
        <v>4</v>
      </c>
      <c r="U42" s="5">
        <f>D42-D41</f>
        <v>7</v>
      </c>
      <c r="V42" s="5">
        <f>E42-E41</f>
        <v>14</v>
      </c>
      <c r="W42" s="5">
        <f>F42-F41</f>
        <v>15</v>
      </c>
      <c r="X42" s="5">
        <f>G42-G41</f>
        <v>22</v>
      </c>
      <c r="Y42" s="5">
        <f>H42-H41</f>
        <v>89</v>
      </c>
      <c r="Z42" s="5">
        <f>I42-I41</f>
        <v>5</v>
      </c>
      <c r="AA42" s="5">
        <f>J42-J41</f>
        <v>38</v>
      </c>
      <c r="AB42" s="5">
        <f>K42-K41</f>
        <v>57</v>
      </c>
      <c r="AC42" s="5">
        <f>L42-L41</f>
        <v>0</v>
      </c>
      <c r="AD42" s="5">
        <f>M42-M41</f>
        <v>0</v>
      </c>
      <c r="AE42" s="5">
        <f>N42-N41</f>
        <v>14</v>
      </c>
      <c r="AF42" s="5">
        <f t="shared" si="0"/>
        <v>0</v>
      </c>
      <c r="AG42" s="5">
        <f>P42-P41</f>
        <v>291</v>
      </c>
      <c r="AH42" s="5"/>
      <c r="AI42" s="2">
        <f>A42</f>
        <v>43935</v>
      </c>
      <c r="AJ42" s="2"/>
      <c r="AK42" s="5">
        <f>SUM(S36:S42)</f>
        <v>120</v>
      </c>
      <c r="AL42" s="5">
        <f>SUM(T36:T42)</f>
        <v>59</v>
      </c>
      <c r="AM42" s="5">
        <f>SUM(U36:U42)</f>
        <v>47</v>
      </c>
      <c r="AN42" s="5">
        <f>SUM(V36:V42)</f>
        <v>158</v>
      </c>
      <c r="AO42" s="5">
        <f>SUM(W36:W42)</f>
        <v>124</v>
      </c>
      <c r="AP42" s="5">
        <f>SUM(X36:X42)</f>
        <v>125</v>
      </c>
      <c r="AQ42" s="5">
        <f>SUM(Y36:Y42)</f>
        <v>481</v>
      </c>
      <c r="AR42" s="5">
        <f>SUM(Z36:Z42)</f>
        <v>56</v>
      </c>
      <c r="AS42" s="5">
        <f>SUM(AA36:AA42)</f>
        <v>275</v>
      </c>
      <c r="AT42" s="5">
        <f>SUM(AB36:AB42)</f>
        <v>368</v>
      </c>
      <c r="AU42" s="5">
        <f>SUM(AC36:AC42)</f>
        <v>0</v>
      </c>
      <c r="AV42" s="5">
        <f>SUM(AD36:AD42)</f>
        <v>3</v>
      </c>
      <c r="AW42" s="5">
        <f>SUM(AE36:AE42)</f>
        <v>310</v>
      </c>
      <c r="AX42" s="5">
        <f>SUM(AF36:AF42)</f>
        <v>6</v>
      </c>
      <c r="AY42" s="5">
        <f>SUM(AG36:AG42)</f>
        <v>2129</v>
      </c>
      <c r="BA42" s="47">
        <f t="shared" si="1"/>
        <v>43935</v>
      </c>
      <c r="BB42" s="48">
        <f>AK42*100000/$BB$1</f>
        <v>32.488628979857047</v>
      </c>
      <c r="BC42" s="48">
        <f>AL42*100000/$BC$1</f>
        <v>51.077828759414771</v>
      </c>
      <c r="BD42" s="48">
        <f>AM42*100000/$BD$1</f>
        <v>31.573290339916699</v>
      </c>
      <c r="BE42" s="48">
        <f>AN42*100000/$BE$1</f>
        <v>42.296881274260471</v>
      </c>
      <c r="BF42" s="48">
        <f>AO42*100000/$BF$1</f>
        <v>40.438298982520216</v>
      </c>
      <c r="BG42" s="48">
        <f>AP42*100000/$BG$1</f>
        <v>21.34198395082807</v>
      </c>
      <c r="BH42" s="48">
        <f>AQ42*100000/$BH$1</f>
        <v>40.655216715126109</v>
      </c>
      <c r="BI42" s="48">
        <f>AR42*100000/$BI$1</f>
        <v>17.407522536524713</v>
      </c>
      <c r="BJ42" s="48">
        <f>AS42*100000/$BJ$1</f>
        <v>41.547061489651007</v>
      </c>
      <c r="BK42" s="48">
        <f>AT42*100000/$BK$1</f>
        <v>40.547389761784082</v>
      </c>
      <c r="BL42" s="48">
        <f>AU42*100000/$BL$1</f>
        <v>0</v>
      </c>
      <c r="BM42" s="48">
        <f>AV42*100000/$BM$1</f>
        <v>13.089005235602095</v>
      </c>
      <c r="BN42" s="48">
        <f>AW42*100000/$BN$1</f>
        <v>74.25683282631087</v>
      </c>
      <c r="BO42" s="48">
        <f>AX42*100000/$BO$1</f>
        <v>22.45508982035928</v>
      </c>
      <c r="BP42" s="48">
        <f>AY42*100000/$BP$1</f>
        <v>38.969121227097176</v>
      </c>
      <c r="BS42" s="3"/>
      <c r="CH42" s="5"/>
    </row>
    <row r="43" spans="1:86" x14ac:dyDescent="0.2">
      <c r="A43" s="8">
        <v>43936</v>
      </c>
      <c r="B43" s="34">
        <v>457</v>
      </c>
      <c r="C43" s="34">
        <v>215</v>
      </c>
      <c r="D43" s="34">
        <v>207</v>
      </c>
      <c r="E43" s="34">
        <v>424</v>
      </c>
      <c r="F43" s="34">
        <v>380</v>
      </c>
      <c r="G43" s="34">
        <v>357</v>
      </c>
      <c r="H43" s="34">
        <v>1661</v>
      </c>
      <c r="I43" s="34">
        <v>180</v>
      </c>
      <c r="J43" s="34">
        <v>873</v>
      </c>
      <c r="K43" s="34">
        <v>1040</v>
      </c>
      <c r="L43" s="34">
        <v>5</v>
      </c>
      <c r="M43" s="34">
        <v>45</v>
      </c>
      <c r="N43" s="34">
        <v>898</v>
      </c>
      <c r="O43" s="34">
        <v>6</v>
      </c>
      <c r="P43" s="11">
        <v>6748</v>
      </c>
      <c r="Q43" s="5">
        <f>SUM(B43:O43)-P43</f>
        <v>0</v>
      </c>
      <c r="R43" s="2">
        <f>A43</f>
        <v>43936</v>
      </c>
      <c r="S43" s="5">
        <f>B43-B42</f>
        <v>41</v>
      </c>
      <c r="T43" s="5">
        <f>C43-C42</f>
        <v>7</v>
      </c>
      <c r="U43" s="5">
        <f>D43-D42</f>
        <v>8</v>
      </c>
      <c r="V43" s="5">
        <f>E43-E42</f>
        <v>27</v>
      </c>
      <c r="W43" s="5">
        <f>F43-F42</f>
        <v>13</v>
      </c>
      <c r="X43" s="5">
        <f>G43-G42</f>
        <v>22</v>
      </c>
      <c r="Y43" s="5">
        <f>H43-H42</f>
        <v>86</v>
      </c>
      <c r="Z43" s="5">
        <f>I43-I42</f>
        <v>12</v>
      </c>
      <c r="AA43" s="5">
        <f>J43-J42</f>
        <v>51</v>
      </c>
      <c r="AB43" s="5">
        <f>K43-K42</f>
        <v>51</v>
      </c>
      <c r="AC43" s="5">
        <f>L43-L42</f>
        <v>0</v>
      </c>
      <c r="AD43" s="5">
        <f>M43-M42</f>
        <v>0</v>
      </c>
      <c r="AE43" s="5">
        <f>N43-N42</f>
        <v>72</v>
      </c>
      <c r="AF43" s="5">
        <f t="shared" si="0"/>
        <v>0</v>
      </c>
      <c r="AG43" s="5">
        <f>P43-P42</f>
        <v>390</v>
      </c>
      <c r="AH43" s="5"/>
      <c r="AI43" s="2">
        <f>A43</f>
        <v>43936</v>
      </c>
      <c r="AJ43" s="2"/>
      <c r="AK43" s="5">
        <f>SUM(S37:S43)</f>
        <v>145</v>
      </c>
      <c r="AL43" s="5">
        <f>SUM(T37:T43)</f>
        <v>55</v>
      </c>
      <c r="AM43" s="5">
        <f>SUM(U37:U43)</f>
        <v>52</v>
      </c>
      <c r="AN43" s="5">
        <f>SUM(V37:V43)</f>
        <v>169</v>
      </c>
      <c r="AO43" s="5">
        <f>SUM(W37:W43)</f>
        <v>121</v>
      </c>
      <c r="AP43" s="5">
        <f>SUM(X37:X43)</f>
        <v>134</v>
      </c>
      <c r="AQ43" s="5">
        <f>SUM(Y37:Y43)</f>
        <v>495</v>
      </c>
      <c r="AR43" s="5">
        <f>SUM(Z37:Z43)</f>
        <v>58</v>
      </c>
      <c r="AS43" s="5">
        <f>SUM(AA37:AA43)</f>
        <v>298</v>
      </c>
      <c r="AT43" s="5">
        <f>SUM(AB37:AB43)</f>
        <v>340</v>
      </c>
      <c r="AU43" s="5">
        <f>SUM(AC37:AC43)</f>
        <v>0</v>
      </c>
      <c r="AV43" s="5">
        <f>SUM(AD37:AD43)</f>
        <v>2</v>
      </c>
      <c r="AW43" s="5">
        <f>SUM(AE37:AE43)</f>
        <v>312</v>
      </c>
      <c r="AX43" s="5">
        <f>SUM(AF37:AF43)</f>
        <v>6</v>
      </c>
      <c r="AY43" s="5">
        <f>SUM(AG37:AG43)</f>
        <v>2183</v>
      </c>
      <c r="BA43" s="47">
        <f t="shared" si="1"/>
        <v>43936</v>
      </c>
      <c r="BB43" s="48">
        <f>AK43*100000/$BB$1</f>
        <v>39.257093350660604</v>
      </c>
      <c r="BC43" s="48">
        <f>AL43*100000/$BC$1</f>
        <v>47.614925114708683</v>
      </c>
      <c r="BD43" s="48">
        <f>AM43*100000/$BD$1</f>
        <v>34.932151014375926</v>
      </c>
      <c r="BE43" s="48">
        <f>AN43*100000/$BE$1</f>
        <v>45.241600856645697</v>
      </c>
      <c r="BF43" s="48">
        <f>AO43*100000/$BF$1</f>
        <v>39.459953039394733</v>
      </c>
      <c r="BG43" s="48">
        <f>AP43*100000/$BG$1</f>
        <v>22.878606795287691</v>
      </c>
      <c r="BH43" s="48">
        <f>AQ43*100000/$BH$1</f>
        <v>41.838528636148489</v>
      </c>
      <c r="BI43" s="48">
        <f>AR43*100000/$BI$1</f>
        <v>18.029219769972023</v>
      </c>
      <c r="BJ43" s="48">
        <f>AS43*100000/$BJ$1</f>
        <v>45.021906632421818</v>
      </c>
      <c r="BK43" s="48">
        <f>AT43*100000/$BK$1</f>
        <v>37.462262279909211</v>
      </c>
      <c r="BL43" s="48">
        <f>AU43*100000/$BL$1</f>
        <v>0</v>
      </c>
      <c r="BM43" s="48">
        <f>AV43*100000/$BM$1</f>
        <v>8.7260034904013963</v>
      </c>
      <c r="BN43" s="48">
        <f>AW43*100000/$BN$1</f>
        <v>74.735909167125783</v>
      </c>
      <c r="BO43" s="48">
        <f>AX43*100000/$BO$1</f>
        <v>22.45508982035928</v>
      </c>
      <c r="BP43" s="48">
        <f>AY43*100000/$BP$1</f>
        <v>39.95753482327531</v>
      </c>
      <c r="BS43" s="3"/>
      <c r="CH43" s="5"/>
    </row>
    <row r="44" spans="1:86" x14ac:dyDescent="0.2">
      <c r="A44" s="8">
        <v>43937</v>
      </c>
      <c r="B44" s="34">
        <v>503</v>
      </c>
      <c r="C44" s="34">
        <v>220</v>
      </c>
      <c r="D44" s="34">
        <v>207</v>
      </c>
      <c r="E44" s="34">
        <v>446</v>
      </c>
      <c r="F44" s="34">
        <v>400</v>
      </c>
      <c r="G44" s="34">
        <v>389</v>
      </c>
      <c r="H44" s="34">
        <v>1742</v>
      </c>
      <c r="I44" s="34">
        <v>184</v>
      </c>
      <c r="J44" s="34">
        <v>911</v>
      </c>
      <c r="K44" s="34">
        <v>1107</v>
      </c>
      <c r="L44" s="34">
        <v>5</v>
      </c>
      <c r="M44" s="34">
        <v>45</v>
      </c>
      <c r="N44" s="34">
        <v>937</v>
      </c>
      <c r="O44" s="34">
        <v>6</v>
      </c>
      <c r="P44" s="11">
        <v>7102</v>
      </c>
      <c r="Q44" s="5">
        <f>SUM(B44:O44)-P44</f>
        <v>0</v>
      </c>
      <c r="R44" s="2">
        <f>A44</f>
        <v>43937</v>
      </c>
      <c r="S44" s="5">
        <f>B44-B43</f>
        <v>46</v>
      </c>
      <c r="T44" s="5">
        <f>C44-C43</f>
        <v>5</v>
      </c>
      <c r="U44" s="5">
        <f>D44-D43</f>
        <v>0</v>
      </c>
      <c r="V44" s="5">
        <f>E44-E43</f>
        <v>22</v>
      </c>
      <c r="W44" s="5">
        <f>F44-F43</f>
        <v>20</v>
      </c>
      <c r="X44" s="5">
        <f>G44-G43</f>
        <v>32</v>
      </c>
      <c r="Y44" s="5">
        <f>H44-H43</f>
        <v>81</v>
      </c>
      <c r="Z44" s="5">
        <f>I44-I43</f>
        <v>4</v>
      </c>
      <c r="AA44" s="5">
        <f>J44-J43</f>
        <v>38</v>
      </c>
      <c r="AB44" s="5">
        <f>K44-K43</f>
        <v>67</v>
      </c>
      <c r="AC44" s="5">
        <f>L44-L43</f>
        <v>0</v>
      </c>
      <c r="AD44" s="5">
        <f>M44-M43</f>
        <v>0</v>
      </c>
      <c r="AE44" s="5">
        <f>N44-N43</f>
        <v>39</v>
      </c>
      <c r="AF44" s="5">
        <f t="shared" si="0"/>
        <v>0</v>
      </c>
      <c r="AG44" s="5">
        <f>P44-P43</f>
        <v>354</v>
      </c>
      <c r="AH44" s="5"/>
      <c r="AI44" s="2">
        <f>A44</f>
        <v>43937</v>
      </c>
      <c r="AJ44" s="2"/>
      <c r="AK44" s="5">
        <f>SUM(S38:S44)</f>
        <v>141</v>
      </c>
      <c r="AL44" s="5">
        <f>SUM(T38:T44)</f>
        <v>53</v>
      </c>
      <c r="AM44" s="5">
        <f>SUM(U38:U44)</f>
        <v>44</v>
      </c>
      <c r="AN44" s="5">
        <f>SUM(V38:V44)</f>
        <v>158</v>
      </c>
      <c r="AO44" s="5">
        <f>SUM(W38:W44)</f>
        <v>120</v>
      </c>
      <c r="AP44" s="5">
        <f>SUM(X38:X44)</f>
        <v>153</v>
      </c>
      <c r="AQ44" s="5">
        <f>SUM(Y38:Y44)</f>
        <v>491</v>
      </c>
      <c r="AR44" s="5">
        <f>SUM(Z38:Z44)</f>
        <v>47</v>
      </c>
      <c r="AS44" s="5">
        <f>SUM(AA38:AA44)</f>
        <v>304</v>
      </c>
      <c r="AT44" s="5">
        <f>SUM(AB38:AB44)</f>
        <v>360</v>
      </c>
      <c r="AU44" s="5">
        <f>SUM(AC38:AC44)</f>
        <v>0</v>
      </c>
      <c r="AV44" s="5">
        <f>SUM(AD38:AD44)</f>
        <v>2</v>
      </c>
      <c r="AW44" s="5">
        <f>SUM(AE38:AE44)</f>
        <v>270</v>
      </c>
      <c r="AX44" s="5">
        <f>SUM(AF38:AF44)</f>
        <v>6</v>
      </c>
      <c r="AY44" s="5">
        <f>SUM(AG38:AG44)</f>
        <v>2145</v>
      </c>
      <c r="BA44" s="47">
        <f t="shared" si="1"/>
        <v>43937</v>
      </c>
      <c r="BB44" s="48">
        <f>AK44*100000/$BB$1</f>
        <v>38.174139051332034</v>
      </c>
      <c r="BC44" s="48">
        <f>AL44*100000/$BC$1</f>
        <v>45.883473292355639</v>
      </c>
      <c r="BD44" s="48">
        <f>AM44*100000/$BD$1</f>
        <v>29.557973935241165</v>
      </c>
      <c r="BE44" s="48">
        <f>AN44*100000/$BE$1</f>
        <v>42.296881274260471</v>
      </c>
      <c r="BF44" s="48">
        <f>AO44*100000/$BF$1</f>
        <v>39.133837725019568</v>
      </c>
      <c r="BG44" s="48">
        <f>AP44*100000/$BG$1</f>
        <v>26.122588355813555</v>
      </c>
      <c r="BH44" s="48">
        <f>AQ44*100000/$BH$1</f>
        <v>41.500439515856378</v>
      </c>
      <c r="BI44" s="48">
        <f>AR44*100000/$BI$1</f>
        <v>14.609884986011812</v>
      </c>
      <c r="BJ44" s="48">
        <f>AS44*100000/$BJ$1</f>
        <v>45.9283879740142</v>
      </c>
      <c r="BK44" s="48">
        <f>AT44*100000/$BK$1</f>
        <v>39.665924766962689</v>
      </c>
      <c r="BL44" s="48">
        <f>AU44*100000/$BL$1</f>
        <v>0</v>
      </c>
      <c r="BM44" s="48">
        <f>AV44*100000/$BM$1</f>
        <v>8.7260034904013963</v>
      </c>
      <c r="BN44" s="48">
        <f>AW44*100000/$BN$1</f>
        <v>64.67530601001269</v>
      </c>
      <c r="BO44" s="48">
        <f>AX44*100000/$BO$1</f>
        <v>22.45508982035928</v>
      </c>
      <c r="BP44" s="48">
        <f>AY44*100000/$BP$1</f>
        <v>39.261984514853658</v>
      </c>
      <c r="BS44" s="3"/>
      <c r="CH44" s="5"/>
    </row>
    <row r="45" spans="1:86" x14ac:dyDescent="0.2">
      <c r="A45" s="8">
        <v>43938</v>
      </c>
      <c r="B45" s="34">
        <v>536</v>
      </c>
      <c r="C45" s="34">
        <v>229</v>
      </c>
      <c r="D45" s="34">
        <v>209</v>
      </c>
      <c r="E45" s="34">
        <v>488</v>
      </c>
      <c r="F45" s="34">
        <v>431</v>
      </c>
      <c r="G45" s="34">
        <v>394</v>
      </c>
      <c r="H45" s="34">
        <v>1794</v>
      </c>
      <c r="I45" s="34">
        <v>187</v>
      </c>
      <c r="J45" s="34">
        <v>934</v>
      </c>
      <c r="K45" s="34">
        <v>1172</v>
      </c>
      <c r="L45" s="34">
        <v>5</v>
      </c>
      <c r="M45" s="34">
        <v>45</v>
      </c>
      <c r="N45" s="34">
        <v>979</v>
      </c>
      <c r="O45" s="34">
        <v>6</v>
      </c>
      <c r="P45" s="11">
        <v>7409</v>
      </c>
      <c r="Q45" s="5">
        <f>SUM(B45:O45)-P45</f>
        <v>0</v>
      </c>
      <c r="R45" s="2">
        <f>A45</f>
        <v>43938</v>
      </c>
      <c r="S45" s="5">
        <f>B45-B44</f>
        <v>33</v>
      </c>
      <c r="T45" s="5">
        <f>C45-C44</f>
        <v>9</v>
      </c>
      <c r="U45" s="5">
        <f>D45-D44</f>
        <v>2</v>
      </c>
      <c r="V45" s="5">
        <f>E45-E44</f>
        <v>42</v>
      </c>
      <c r="W45" s="5">
        <f>F45-F44</f>
        <v>31</v>
      </c>
      <c r="X45" s="5">
        <f>G45-G44</f>
        <v>5</v>
      </c>
      <c r="Y45" s="5">
        <f>H45-H44</f>
        <v>52</v>
      </c>
      <c r="Z45" s="5">
        <f>I45-I44</f>
        <v>3</v>
      </c>
      <c r="AA45" s="5">
        <f>J45-J44</f>
        <v>23</v>
      </c>
      <c r="AB45" s="5">
        <f>K45-K44</f>
        <v>65</v>
      </c>
      <c r="AC45" s="5">
        <f>L45-L44</f>
        <v>0</v>
      </c>
      <c r="AD45" s="5">
        <f>M45-M44</f>
        <v>0</v>
      </c>
      <c r="AE45" s="5">
        <f>N45-N44</f>
        <v>42</v>
      </c>
      <c r="AF45" s="5">
        <f t="shared" si="0"/>
        <v>0</v>
      </c>
      <c r="AG45" s="5">
        <f>P45-P44</f>
        <v>307</v>
      </c>
      <c r="AH45" s="5"/>
      <c r="AI45" s="2">
        <f>A45</f>
        <v>43938</v>
      </c>
      <c r="AJ45" s="2"/>
      <c r="AK45" s="5">
        <f>SUM(S39:S45)</f>
        <v>172</v>
      </c>
      <c r="AL45" s="5">
        <f>SUM(T39:T45)</f>
        <v>52</v>
      </c>
      <c r="AM45" s="5">
        <f>SUM(U39:U45)</f>
        <v>45</v>
      </c>
      <c r="AN45" s="5">
        <f>SUM(V39:V45)</f>
        <v>155</v>
      </c>
      <c r="AO45" s="5">
        <f>SUM(W39:W45)</f>
        <v>129</v>
      </c>
      <c r="AP45" s="5">
        <f>SUM(X39:X45)</f>
        <v>143</v>
      </c>
      <c r="AQ45" s="5">
        <f>SUM(Y39:Y45)</f>
        <v>480</v>
      </c>
      <c r="AR45" s="5">
        <f>SUM(Z39:Z45)</f>
        <v>43</v>
      </c>
      <c r="AS45" s="5">
        <f>SUM(AA39:AA45)</f>
        <v>272</v>
      </c>
      <c r="AT45" s="5">
        <f>SUM(AB39:AB45)</f>
        <v>373</v>
      </c>
      <c r="AU45" s="5">
        <f>SUM(AC39:AC45)</f>
        <v>0</v>
      </c>
      <c r="AV45" s="5">
        <f>SUM(AD39:AD45)</f>
        <v>2</v>
      </c>
      <c r="AW45" s="5">
        <f>SUM(AE39:AE45)</f>
        <v>267</v>
      </c>
      <c r="AX45" s="5">
        <f>SUM(AF39:AF45)</f>
        <v>6</v>
      </c>
      <c r="AY45" s="5">
        <f>SUM(AG39:AG45)</f>
        <v>2134</v>
      </c>
      <c r="BA45" s="47">
        <f t="shared" si="1"/>
        <v>43938</v>
      </c>
      <c r="BB45" s="48">
        <f>AK45*100000/$BB$1</f>
        <v>46.567034871128442</v>
      </c>
      <c r="BC45" s="48">
        <f>AL45*100000/$BC$1</f>
        <v>45.01774738117912</v>
      </c>
      <c r="BD45" s="48">
        <f>AM45*100000/$BD$1</f>
        <v>30.229746070133011</v>
      </c>
      <c r="BE45" s="48">
        <f>AN45*100000/$BE$1</f>
        <v>41.49377593360996</v>
      </c>
      <c r="BF45" s="48">
        <f>AO45*100000/$BF$1</f>
        <v>42.068875554396037</v>
      </c>
      <c r="BG45" s="48">
        <f>AP45*100000/$BG$1</f>
        <v>24.415229639747309</v>
      </c>
      <c r="BH45" s="48">
        <f>AQ45*100000/$BH$1</f>
        <v>40.570694435053078</v>
      </c>
      <c r="BI45" s="48">
        <f>AR45*100000/$BI$1</f>
        <v>13.366490519117191</v>
      </c>
      <c r="BJ45" s="48">
        <f>AS45*100000/$BJ$1</f>
        <v>41.093820818854809</v>
      </c>
      <c r="BK45" s="48">
        <f>AT45*100000/$BK$1</f>
        <v>41.098305383547455</v>
      </c>
      <c r="BL45" s="48">
        <f>AU45*100000/$BL$1</f>
        <v>0</v>
      </c>
      <c r="BM45" s="48">
        <f>AV45*100000/$BM$1</f>
        <v>8.7260034904013963</v>
      </c>
      <c r="BN45" s="48">
        <f>AW45*100000/$BN$1</f>
        <v>63.956691498790335</v>
      </c>
      <c r="BO45" s="48">
        <f>AX45*100000/$BO$1</f>
        <v>22.45508982035928</v>
      </c>
      <c r="BP45" s="48">
        <f>AY45*100000/$BP$1</f>
        <v>39.060641004521074</v>
      </c>
      <c r="BS45" s="3"/>
      <c r="CH45" s="5"/>
    </row>
    <row r="46" spans="1:86" x14ac:dyDescent="0.2">
      <c r="A46" s="8">
        <v>43939</v>
      </c>
      <c r="B46" s="34">
        <v>560</v>
      </c>
      <c r="C46" s="34">
        <v>231</v>
      </c>
      <c r="D46" s="34">
        <v>222</v>
      </c>
      <c r="E46" s="34">
        <v>514</v>
      </c>
      <c r="F46" s="34">
        <v>451</v>
      </c>
      <c r="G46" s="34">
        <v>432</v>
      </c>
      <c r="H46" s="34">
        <v>1905</v>
      </c>
      <c r="I46" s="34">
        <v>193</v>
      </c>
      <c r="J46" s="34">
        <v>995</v>
      </c>
      <c r="K46" s="34">
        <v>1239</v>
      </c>
      <c r="L46" s="34">
        <v>5</v>
      </c>
      <c r="M46" s="34">
        <v>45</v>
      </c>
      <c r="N46" s="34">
        <v>1022</v>
      </c>
      <c r="O46" s="34">
        <v>6</v>
      </c>
      <c r="P46" s="11">
        <v>7820</v>
      </c>
      <c r="Q46" s="5">
        <f>SUM(B46:O46)-P46</f>
        <v>0</v>
      </c>
      <c r="R46" s="2">
        <f>A46</f>
        <v>43939</v>
      </c>
      <c r="S46" s="5">
        <f>B46-B45</f>
        <v>24</v>
      </c>
      <c r="T46" s="5">
        <f>C46-C45</f>
        <v>2</v>
      </c>
      <c r="U46" s="5">
        <f>D46-D45</f>
        <v>13</v>
      </c>
      <c r="V46" s="5">
        <f>E46-E45</f>
        <v>26</v>
      </c>
      <c r="W46" s="5">
        <f>F46-F45</f>
        <v>20</v>
      </c>
      <c r="X46" s="5">
        <f>G46-G45</f>
        <v>38</v>
      </c>
      <c r="Y46" s="5">
        <f>H46-H45</f>
        <v>111</v>
      </c>
      <c r="Z46" s="5">
        <f>I46-I45</f>
        <v>6</v>
      </c>
      <c r="AA46" s="5">
        <f>J46-J45</f>
        <v>61</v>
      </c>
      <c r="AB46" s="5">
        <f>K46-K45</f>
        <v>67</v>
      </c>
      <c r="AC46" s="5">
        <f>L46-L45</f>
        <v>0</v>
      </c>
      <c r="AD46" s="5">
        <f>M46-M45</f>
        <v>0</v>
      </c>
      <c r="AE46" s="5">
        <f>N46-N45</f>
        <v>43</v>
      </c>
      <c r="AF46" s="5">
        <f t="shared" si="0"/>
        <v>0</v>
      </c>
      <c r="AG46" s="5">
        <f>P46-P45</f>
        <v>411</v>
      </c>
      <c r="AH46" s="5"/>
      <c r="AI46" s="2">
        <f>A46</f>
        <v>43939</v>
      </c>
      <c r="AJ46" s="2"/>
      <c r="AK46" s="5">
        <f>SUM(S40:S46)</f>
        <v>184</v>
      </c>
      <c r="AL46" s="5">
        <f>SUM(T40:T46)</f>
        <v>42</v>
      </c>
      <c r="AM46" s="5">
        <f>SUM(U40:U46)</f>
        <v>43</v>
      </c>
      <c r="AN46" s="5">
        <f>SUM(V40:V46)</f>
        <v>158</v>
      </c>
      <c r="AO46" s="5">
        <f>SUM(W40:W46)</f>
        <v>127</v>
      </c>
      <c r="AP46" s="5">
        <f>SUM(X40:X46)</f>
        <v>171</v>
      </c>
      <c r="AQ46" s="5">
        <f>SUM(Y40:Y46)</f>
        <v>518</v>
      </c>
      <c r="AR46" s="5">
        <f>SUM(Z40:Z46)</f>
        <v>45</v>
      </c>
      <c r="AS46" s="5">
        <f>SUM(AA40:AA46)</f>
        <v>288</v>
      </c>
      <c r="AT46" s="5">
        <f>SUM(AB40:AB46)</f>
        <v>383</v>
      </c>
      <c r="AU46" s="5">
        <f>SUM(AC40:AC46)</f>
        <v>0</v>
      </c>
      <c r="AV46" s="5">
        <f>SUM(AD40:AD46)</f>
        <v>2</v>
      </c>
      <c r="AW46" s="5">
        <f>SUM(AE40:AE46)</f>
        <v>269</v>
      </c>
      <c r="AX46" s="5">
        <f>SUM(AF40:AF46)</f>
        <v>0</v>
      </c>
      <c r="AY46" s="5">
        <f>SUM(AG40:AG46)</f>
        <v>2230</v>
      </c>
      <c r="BA46" s="47">
        <f t="shared" si="1"/>
        <v>43939</v>
      </c>
      <c r="BB46" s="48">
        <f>AK46*100000/$BB$1</f>
        <v>49.815897769114144</v>
      </c>
      <c r="BC46" s="48">
        <f>AL46*100000/$BC$1</f>
        <v>36.360488269413906</v>
      </c>
      <c r="BD46" s="48">
        <f>AM46*100000/$BD$1</f>
        <v>28.886201800349323</v>
      </c>
      <c r="BE46" s="48">
        <f>AN46*100000/$BE$1</f>
        <v>42.296881274260471</v>
      </c>
      <c r="BF46" s="48">
        <f>AO46*100000/$BF$1</f>
        <v>41.416644925645706</v>
      </c>
      <c r="BG46" s="48">
        <f>AP46*100000/$BG$1</f>
        <v>29.195834044732798</v>
      </c>
      <c r="BH46" s="48">
        <f>AQ46*100000/$BH$1</f>
        <v>43.782541077828114</v>
      </c>
      <c r="BI46" s="48">
        <f>AR46*100000/$BI$1</f>
        <v>13.988187752564501</v>
      </c>
      <c r="BJ46" s="48">
        <f>AS46*100000/$BJ$1</f>
        <v>43.511104396434504</v>
      </c>
      <c r="BK46" s="48">
        <f>AT46*100000/$BK$1</f>
        <v>42.200136627074194</v>
      </c>
      <c r="BL46" s="48">
        <f>AU46*100000/$BL$1</f>
        <v>0</v>
      </c>
      <c r="BM46" s="48">
        <f>AV46*100000/$BM$1</f>
        <v>8.7260034904013963</v>
      </c>
      <c r="BN46" s="48">
        <f>AW46*100000/$BN$1</f>
        <v>64.435767839605248</v>
      </c>
      <c r="BO46" s="48">
        <f>AX46*100000/$BO$1</f>
        <v>0</v>
      </c>
      <c r="BP46" s="48">
        <f>AY46*100000/$BP$1</f>
        <v>40.817820731059982</v>
      </c>
      <c r="BS46" s="3"/>
      <c r="CH46" s="5"/>
    </row>
    <row r="47" spans="1:86" x14ac:dyDescent="0.2">
      <c r="A47" s="8">
        <v>43940</v>
      </c>
      <c r="B47" s="13">
        <v>586</v>
      </c>
      <c r="C47" s="13">
        <v>237</v>
      </c>
      <c r="D47" s="13">
        <v>229</v>
      </c>
      <c r="E47" s="13">
        <v>532</v>
      </c>
      <c r="F47" s="13">
        <v>509</v>
      </c>
      <c r="G47" s="13">
        <v>464</v>
      </c>
      <c r="H47" s="13">
        <v>1949</v>
      </c>
      <c r="I47" s="13">
        <v>197</v>
      </c>
      <c r="J47" s="13">
        <v>1022</v>
      </c>
      <c r="K47" s="13">
        <v>1344</v>
      </c>
      <c r="L47" s="13">
        <v>5</v>
      </c>
      <c r="M47" s="13">
        <v>51</v>
      </c>
      <c r="N47" s="13">
        <v>1056</v>
      </c>
      <c r="O47" s="13">
        <v>6</v>
      </c>
      <c r="P47" s="11">
        <v>8187</v>
      </c>
      <c r="Q47" s="5">
        <f>SUM(B47:O47)-P47</f>
        <v>0</v>
      </c>
      <c r="R47" s="2">
        <f>A47</f>
        <v>43940</v>
      </c>
      <c r="S47" s="5">
        <f>B47-B46</f>
        <v>26</v>
      </c>
      <c r="T47" s="5">
        <f>C47-C46</f>
        <v>6</v>
      </c>
      <c r="U47" s="5">
        <f>D47-D46</f>
        <v>7</v>
      </c>
      <c r="V47" s="5">
        <f>E47-E46</f>
        <v>18</v>
      </c>
      <c r="W47" s="5">
        <f>F47-F46</f>
        <v>58</v>
      </c>
      <c r="X47" s="5">
        <f>G47-G46</f>
        <v>32</v>
      </c>
      <c r="Y47" s="5">
        <f>H47-H46</f>
        <v>44</v>
      </c>
      <c r="Z47" s="5">
        <f>I47-I46</f>
        <v>4</v>
      </c>
      <c r="AA47" s="5">
        <f>J47-J46</f>
        <v>27</v>
      </c>
      <c r="AB47" s="5">
        <f>K47-K46</f>
        <v>105</v>
      </c>
      <c r="AC47" s="5">
        <f>L47-L46</f>
        <v>0</v>
      </c>
      <c r="AD47" s="5">
        <f>M47-M46</f>
        <v>6</v>
      </c>
      <c r="AE47" s="5">
        <f>N47-N46</f>
        <v>34</v>
      </c>
      <c r="AF47" s="5">
        <f t="shared" si="0"/>
        <v>0</v>
      </c>
      <c r="AG47" s="5">
        <f>P47-P46</f>
        <v>367</v>
      </c>
      <c r="AH47" s="5"/>
      <c r="AI47" s="2">
        <f>A47</f>
        <v>43940</v>
      </c>
      <c r="AJ47" s="2"/>
      <c r="AK47" s="5">
        <f>SUM(S41:S47)</f>
        <v>196</v>
      </c>
      <c r="AL47" s="5">
        <f>SUM(T41:T47)</f>
        <v>38</v>
      </c>
      <c r="AM47" s="5">
        <f>SUM(U41:U47)</f>
        <v>43</v>
      </c>
      <c r="AN47" s="5">
        <f>SUM(V41:V47)</f>
        <v>153</v>
      </c>
      <c r="AO47" s="5">
        <f>SUM(W41:W47)</f>
        <v>172</v>
      </c>
      <c r="AP47" s="5">
        <f>SUM(X41:X47)</f>
        <v>173</v>
      </c>
      <c r="AQ47" s="5">
        <f>SUM(Y41:Y47)</f>
        <v>500</v>
      </c>
      <c r="AR47" s="5">
        <f>SUM(Z41:Z47)</f>
        <v>46</v>
      </c>
      <c r="AS47" s="5">
        <f>SUM(AA41:AA47)</f>
        <v>264</v>
      </c>
      <c r="AT47" s="5">
        <f>SUM(AB41:AB47)</f>
        <v>429</v>
      </c>
      <c r="AU47" s="5">
        <f>SUM(AC41:AC47)</f>
        <v>0</v>
      </c>
      <c r="AV47" s="5">
        <f>SUM(AD41:AD47)</f>
        <v>8</v>
      </c>
      <c r="AW47" s="5">
        <f>SUM(AE41:AE47)</f>
        <v>253</v>
      </c>
      <c r="AX47" s="5">
        <f>SUM(AF41:AF47)</f>
        <v>0</v>
      </c>
      <c r="AY47" s="5">
        <f>SUM(AG41:AG47)</f>
        <v>2275</v>
      </c>
      <c r="BA47" s="47">
        <f t="shared" si="1"/>
        <v>43940</v>
      </c>
      <c r="BB47" s="48">
        <f>AK47*100000/$BB$1</f>
        <v>53.064760667099847</v>
      </c>
      <c r="BC47" s="48">
        <f>AL47*100000/$BC$1</f>
        <v>32.897584624707818</v>
      </c>
      <c r="BD47" s="48">
        <f>AM47*100000/$BD$1</f>
        <v>28.886201800349323</v>
      </c>
      <c r="BE47" s="48">
        <f>AN47*100000/$BE$1</f>
        <v>40.958372373176282</v>
      </c>
      <c r="BF47" s="48">
        <f>AO47*100000/$BF$1</f>
        <v>56.091834072528044</v>
      </c>
      <c r="BG47" s="48">
        <f>AP47*100000/$BG$1</f>
        <v>29.537305787946046</v>
      </c>
      <c r="BH47" s="48">
        <f>AQ47*100000/$BH$1</f>
        <v>42.261140036513623</v>
      </c>
      <c r="BI47" s="48">
        <f>AR47*100000/$BI$1</f>
        <v>14.299036369288157</v>
      </c>
      <c r="BJ47" s="48">
        <f>AS47*100000/$BJ$1</f>
        <v>39.885179030064961</v>
      </c>
      <c r="BK47" s="48">
        <f>AT47*100000/$BK$1</f>
        <v>47.26856034729721</v>
      </c>
      <c r="BL47" s="48">
        <f>AU47*100000/$BL$1</f>
        <v>0</v>
      </c>
      <c r="BM47" s="48">
        <f>AV47*100000/$BM$1</f>
        <v>34.904013961605585</v>
      </c>
      <c r="BN47" s="48">
        <f>AW47*100000/$BN$1</f>
        <v>60.60315711308597</v>
      </c>
      <c r="BO47" s="48">
        <f>AX47*100000/$BO$1</f>
        <v>0</v>
      </c>
      <c r="BP47" s="48">
        <f>AY47*100000/$BP$1</f>
        <v>41.641498727875096</v>
      </c>
      <c r="BS47" s="3"/>
      <c r="CH47" s="5"/>
    </row>
    <row r="48" spans="1:86" x14ac:dyDescent="0.2">
      <c r="A48" s="8">
        <v>43941</v>
      </c>
      <c r="B48" s="13">
        <v>604</v>
      </c>
      <c r="C48" s="13">
        <v>239</v>
      </c>
      <c r="D48" s="13">
        <v>231</v>
      </c>
      <c r="E48" s="13">
        <v>542</v>
      </c>
      <c r="F48" s="13">
        <v>542</v>
      </c>
      <c r="G48" s="13">
        <v>490</v>
      </c>
      <c r="H48" s="13">
        <v>2020</v>
      </c>
      <c r="I48" s="13">
        <v>198</v>
      </c>
      <c r="J48" s="13">
        <v>1051</v>
      </c>
      <c r="K48" s="13">
        <v>1399</v>
      </c>
      <c r="L48" s="13">
        <v>6</v>
      </c>
      <c r="M48" s="13">
        <v>51</v>
      </c>
      <c r="N48" s="13">
        <v>1071</v>
      </c>
      <c r="O48" s="13">
        <v>6</v>
      </c>
      <c r="P48" s="11">
        <v>8450</v>
      </c>
      <c r="Q48" s="5">
        <f>SUM(B48:O48)-P48</f>
        <v>0</v>
      </c>
      <c r="R48" s="2">
        <f>A48</f>
        <v>43941</v>
      </c>
      <c r="S48" s="5">
        <f>B48-B47</f>
        <v>18</v>
      </c>
      <c r="T48" s="5">
        <f>C48-C47</f>
        <v>2</v>
      </c>
      <c r="U48" s="5">
        <f>D48-D47</f>
        <v>2</v>
      </c>
      <c r="V48" s="5">
        <f>E48-E47</f>
        <v>10</v>
      </c>
      <c r="W48" s="5">
        <f>F48-F47</f>
        <v>33</v>
      </c>
      <c r="X48" s="5">
        <f>G48-G47</f>
        <v>26</v>
      </c>
      <c r="Y48" s="5">
        <f>H48-H47</f>
        <v>71</v>
      </c>
      <c r="Z48" s="5">
        <f>I48-I47</f>
        <v>1</v>
      </c>
      <c r="AA48" s="5">
        <f>J48-J47</f>
        <v>29</v>
      </c>
      <c r="AB48" s="5">
        <f>K48-K47</f>
        <v>55</v>
      </c>
      <c r="AC48" s="5">
        <f>L48-L47</f>
        <v>1</v>
      </c>
      <c r="AD48" s="5">
        <f>M48-M47</f>
        <v>0</v>
      </c>
      <c r="AE48" s="5">
        <f>N48-N47</f>
        <v>15</v>
      </c>
      <c r="AF48" s="5">
        <f t="shared" si="0"/>
        <v>0</v>
      </c>
      <c r="AG48" s="5">
        <f>P48-P47</f>
        <v>263</v>
      </c>
      <c r="AH48" s="5"/>
      <c r="AI48" s="2">
        <f>A48</f>
        <v>43941</v>
      </c>
      <c r="AJ48" s="2"/>
      <c r="AK48" s="5">
        <f>SUM(S42:S48)</f>
        <v>214</v>
      </c>
      <c r="AL48" s="5">
        <f>SUM(T42:T48)</f>
        <v>35</v>
      </c>
      <c r="AM48" s="5">
        <f>SUM(U42:U48)</f>
        <v>39</v>
      </c>
      <c r="AN48" s="5">
        <f>SUM(V42:V48)</f>
        <v>159</v>
      </c>
      <c r="AO48" s="5">
        <f>SUM(W42:W48)</f>
        <v>190</v>
      </c>
      <c r="AP48" s="5">
        <f>SUM(X42:X48)</f>
        <v>177</v>
      </c>
      <c r="AQ48" s="5">
        <f>SUM(Y42:Y48)</f>
        <v>534</v>
      </c>
      <c r="AR48" s="5">
        <f>SUM(Z42:Z48)</f>
        <v>35</v>
      </c>
      <c r="AS48" s="5">
        <f>SUM(AA42:AA48)</f>
        <v>267</v>
      </c>
      <c r="AT48" s="5">
        <f>SUM(AB42:AB48)</f>
        <v>467</v>
      </c>
      <c r="AU48" s="5">
        <f>SUM(AC42:AC48)</f>
        <v>1</v>
      </c>
      <c r="AV48" s="5">
        <f>SUM(AD42:AD48)</f>
        <v>6</v>
      </c>
      <c r="AW48" s="5">
        <f>SUM(AE42:AE48)</f>
        <v>259</v>
      </c>
      <c r="AX48" s="5">
        <f>SUM(AF42:AF48)</f>
        <v>0</v>
      </c>
      <c r="AY48" s="5">
        <f>SUM(AG42:AG48)</f>
        <v>2383</v>
      </c>
      <c r="BA48" s="47">
        <f t="shared" si="1"/>
        <v>43941</v>
      </c>
      <c r="BB48" s="48">
        <f>AK48*100000/$BB$1</f>
        <v>57.938055014078408</v>
      </c>
      <c r="BC48" s="48">
        <f>AL48*100000/$BC$1</f>
        <v>30.300406891178252</v>
      </c>
      <c r="BD48" s="48">
        <f>AM48*100000/$BD$1</f>
        <v>26.199113260781942</v>
      </c>
      <c r="BE48" s="48">
        <f>AN48*100000/$BE$1</f>
        <v>42.56458305447731</v>
      </c>
      <c r="BF48" s="48">
        <f>AO48*100000/$BF$1</f>
        <v>61.961909731280983</v>
      </c>
      <c r="BG48" s="48">
        <f>AP48*100000/$BG$1</f>
        <v>30.220249274372545</v>
      </c>
      <c r="BH48" s="48">
        <f>AQ48*100000/$BH$1</f>
        <v>45.134897558996549</v>
      </c>
      <c r="BI48" s="48">
        <f>AR48*100000/$BI$1</f>
        <v>10.879701585327945</v>
      </c>
      <c r="BJ48" s="48">
        <f>AS48*100000/$BJ$1</f>
        <v>40.338419700861159</v>
      </c>
      <c r="BK48" s="48">
        <f>AT48*100000/$BK$1</f>
        <v>51.455519072698827</v>
      </c>
      <c r="BL48" s="48">
        <f>AU48*100000/$BL$1</f>
        <v>4.4903457566232596</v>
      </c>
      <c r="BM48" s="48">
        <f>AV48*100000/$BM$1</f>
        <v>26.178010471204189</v>
      </c>
      <c r="BN48" s="48">
        <f>AW48*100000/$BN$1</f>
        <v>62.040386135530696</v>
      </c>
      <c r="BO48" s="48">
        <f>AX48*100000/$BO$1</f>
        <v>0</v>
      </c>
      <c r="BP48" s="48">
        <f>AY48*100000/$BP$1</f>
        <v>43.618325920231364</v>
      </c>
      <c r="BS48" s="3"/>
      <c r="CH48" s="5"/>
    </row>
    <row r="49" spans="1:145" x14ac:dyDescent="0.2">
      <c r="A49" s="8">
        <v>43942</v>
      </c>
      <c r="B49" s="13">
        <v>623</v>
      </c>
      <c r="C49" s="13">
        <v>240</v>
      </c>
      <c r="D49" s="13">
        <v>231</v>
      </c>
      <c r="E49" s="13">
        <v>561</v>
      </c>
      <c r="F49" s="13">
        <v>562</v>
      </c>
      <c r="G49" s="13">
        <v>519</v>
      </c>
      <c r="H49" s="13">
        <v>2085</v>
      </c>
      <c r="I49" s="13">
        <v>201</v>
      </c>
      <c r="J49" s="13">
        <v>1076</v>
      </c>
      <c r="K49" s="13">
        <v>1426</v>
      </c>
      <c r="L49" s="13">
        <v>6</v>
      </c>
      <c r="M49" s="13">
        <v>52</v>
      </c>
      <c r="N49" s="13">
        <v>1084</v>
      </c>
      <c r="O49" s="13">
        <v>6</v>
      </c>
      <c r="P49" s="11">
        <v>8672</v>
      </c>
      <c r="Q49" s="5">
        <f>SUM(B49:O49)-P49</f>
        <v>0</v>
      </c>
      <c r="R49" s="2">
        <f>A49</f>
        <v>43942</v>
      </c>
      <c r="S49" s="5">
        <f>B49-B48</f>
        <v>19</v>
      </c>
      <c r="T49" s="5">
        <f>C49-C48</f>
        <v>1</v>
      </c>
      <c r="U49" s="5">
        <f>D49-D48</f>
        <v>0</v>
      </c>
      <c r="V49" s="5">
        <f>E49-E48</f>
        <v>19</v>
      </c>
      <c r="W49" s="5">
        <f>F49-F48</f>
        <v>20</v>
      </c>
      <c r="X49" s="5">
        <f>G49-G48</f>
        <v>29</v>
      </c>
      <c r="Y49" s="5">
        <f>H49-H48</f>
        <v>65</v>
      </c>
      <c r="Z49" s="5">
        <f>I49-I48</f>
        <v>3</v>
      </c>
      <c r="AA49" s="5">
        <f>J49-J48</f>
        <v>25</v>
      </c>
      <c r="AB49" s="5">
        <f>K49-K48</f>
        <v>27</v>
      </c>
      <c r="AC49" s="5">
        <f>L49-L48</f>
        <v>0</v>
      </c>
      <c r="AD49" s="5">
        <f>M49-M48</f>
        <v>1</v>
      </c>
      <c r="AE49" s="5">
        <f>N49-N48</f>
        <v>13</v>
      </c>
      <c r="AF49" s="5">
        <f t="shared" si="0"/>
        <v>0</v>
      </c>
      <c r="AG49" s="5">
        <f>P49-P48</f>
        <v>222</v>
      </c>
      <c r="AH49" s="5"/>
      <c r="AI49" s="2">
        <f>A49</f>
        <v>43942</v>
      </c>
      <c r="AJ49" s="2"/>
      <c r="AK49" s="5">
        <f>SUM(S43:S49)</f>
        <v>207</v>
      </c>
      <c r="AL49" s="5">
        <f>SUM(T43:T49)</f>
        <v>32</v>
      </c>
      <c r="AM49" s="5">
        <f>SUM(U43:U49)</f>
        <v>32</v>
      </c>
      <c r="AN49" s="5">
        <f>SUM(V43:V49)</f>
        <v>164</v>
      </c>
      <c r="AO49" s="5">
        <f>SUM(W43:W49)</f>
        <v>195</v>
      </c>
      <c r="AP49" s="5">
        <f>SUM(X43:X49)</f>
        <v>184</v>
      </c>
      <c r="AQ49" s="5">
        <f>SUM(Y43:Y49)</f>
        <v>510</v>
      </c>
      <c r="AR49" s="5">
        <f>SUM(Z43:Z49)</f>
        <v>33</v>
      </c>
      <c r="AS49" s="5">
        <f>SUM(AA43:AA49)</f>
        <v>254</v>
      </c>
      <c r="AT49" s="5">
        <f>SUM(AB43:AB49)</f>
        <v>437</v>
      </c>
      <c r="AU49" s="5">
        <f>SUM(AC43:AC49)</f>
        <v>1</v>
      </c>
      <c r="AV49" s="5">
        <f>SUM(AD43:AD49)</f>
        <v>7</v>
      </c>
      <c r="AW49" s="5">
        <f>SUM(AE43:AE49)</f>
        <v>258</v>
      </c>
      <c r="AX49" s="5">
        <f>SUM(AF43:AF49)</f>
        <v>0</v>
      </c>
      <c r="AY49" s="5">
        <f>SUM(AG43:AG49)</f>
        <v>2314</v>
      </c>
      <c r="BA49" s="47">
        <f t="shared" si="1"/>
        <v>43942</v>
      </c>
      <c r="BB49" s="48">
        <f>AK49*100000/$BB$1</f>
        <v>56.042884990253413</v>
      </c>
      <c r="BC49" s="48">
        <f>AL49*100000/$BC$1</f>
        <v>27.703229157648689</v>
      </c>
      <c r="BD49" s="48">
        <f>AM49*100000/$BD$1</f>
        <v>21.496708316539031</v>
      </c>
      <c r="BE49" s="48">
        <f>AN49*100000/$BE$1</f>
        <v>43.903091955561507</v>
      </c>
      <c r="BF49" s="48">
        <f>AO49*100000/$BF$1</f>
        <v>63.592486303156797</v>
      </c>
      <c r="BG49" s="48">
        <f>AP49*100000/$BG$1</f>
        <v>31.415400375618919</v>
      </c>
      <c r="BH49" s="48">
        <f>AQ49*100000/$BH$1</f>
        <v>43.1063628372439</v>
      </c>
      <c r="BI49" s="48">
        <f>AR49*100000/$BI$1</f>
        <v>10.258004351880635</v>
      </c>
      <c r="BJ49" s="48">
        <f>AS49*100000/$BJ$1</f>
        <v>38.374376794077655</v>
      </c>
      <c r="BK49" s="48">
        <f>AT49*100000/$BK$1</f>
        <v>48.150025342118603</v>
      </c>
      <c r="BL49" s="48">
        <f>AU49*100000/$BL$1</f>
        <v>4.4903457566232596</v>
      </c>
      <c r="BM49" s="48">
        <f>AV49*100000/$BM$1</f>
        <v>30.541012216404887</v>
      </c>
      <c r="BN49" s="48">
        <f>AW49*100000/$BN$1</f>
        <v>61.800847965123239</v>
      </c>
      <c r="BO49" s="48">
        <f>AX49*100000/$BO$1</f>
        <v>0</v>
      </c>
      <c r="BP49" s="48">
        <f>AY49*100000/$BP$1</f>
        <v>42.355352991781523</v>
      </c>
      <c r="BS49" s="3"/>
      <c r="CH49" s="5"/>
    </row>
    <row r="50" spans="1:145" x14ac:dyDescent="0.2">
      <c r="A50" s="8">
        <v>43943</v>
      </c>
      <c r="B50" s="13">
        <v>640</v>
      </c>
      <c r="C50" s="13">
        <v>243</v>
      </c>
      <c r="D50" s="13">
        <v>235</v>
      </c>
      <c r="E50" s="13">
        <v>593</v>
      </c>
      <c r="F50" s="13">
        <v>569</v>
      </c>
      <c r="G50" s="13">
        <v>550</v>
      </c>
      <c r="H50" s="13">
        <v>2174</v>
      </c>
      <c r="I50" s="13">
        <v>211</v>
      </c>
      <c r="J50" s="13">
        <v>1118</v>
      </c>
      <c r="K50" s="13">
        <v>1515</v>
      </c>
      <c r="L50" s="13">
        <v>6</v>
      </c>
      <c r="M50" s="13">
        <v>54</v>
      </c>
      <c r="N50" s="13">
        <v>1124</v>
      </c>
      <c r="O50" s="13">
        <v>6</v>
      </c>
      <c r="P50" s="11">
        <v>9038</v>
      </c>
      <c r="Q50" s="5">
        <f>SUM(B50:O50)-P50</f>
        <v>0</v>
      </c>
      <c r="R50" s="2">
        <f>A50</f>
        <v>43943</v>
      </c>
      <c r="S50" s="5">
        <f>B50-B49</f>
        <v>17</v>
      </c>
      <c r="T50" s="5">
        <f>C50-C49</f>
        <v>3</v>
      </c>
      <c r="U50" s="5">
        <f>D50-D49</f>
        <v>4</v>
      </c>
      <c r="V50" s="5">
        <f>E50-E49</f>
        <v>32</v>
      </c>
      <c r="W50" s="5">
        <f>F50-F49</f>
        <v>7</v>
      </c>
      <c r="X50" s="5">
        <f>G50-G49</f>
        <v>31</v>
      </c>
      <c r="Y50" s="5">
        <f>H50-H49</f>
        <v>89</v>
      </c>
      <c r="Z50" s="5">
        <f>I50-I49</f>
        <v>10</v>
      </c>
      <c r="AA50" s="5">
        <f>J50-J49</f>
        <v>42</v>
      </c>
      <c r="AB50" s="5">
        <f>K50-K49</f>
        <v>89</v>
      </c>
      <c r="AC50" s="5">
        <f>L50-L49</f>
        <v>0</v>
      </c>
      <c r="AD50" s="5">
        <f>M50-M49</f>
        <v>2</v>
      </c>
      <c r="AE50" s="5">
        <f>N50-N49</f>
        <v>40</v>
      </c>
      <c r="AF50" s="5">
        <f t="shared" si="0"/>
        <v>0</v>
      </c>
      <c r="AG50" s="5">
        <f>P50-P49</f>
        <v>366</v>
      </c>
      <c r="AH50" s="5"/>
      <c r="AI50" s="2">
        <f>A50</f>
        <v>43943</v>
      </c>
      <c r="AJ50" s="2"/>
      <c r="AK50" s="5">
        <f>SUM(S44:S50)</f>
        <v>183</v>
      </c>
      <c r="AL50" s="5">
        <f>SUM(T44:T50)</f>
        <v>28</v>
      </c>
      <c r="AM50" s="5">
        <f>SUM(U44:U50)</f>
        <v>28</v>
      </c>
      <c r="AN50" s="5">
        <f>SUM(V44:V50)</f>
        <v>169</v>
      </c>
      <c r="AO50" s="5">
        <f>SUM(W44:W50)</f>
        <v>189</v>
      </c>
      <c r="AP50" s="5">
        <f>SUM(X44:X50)</f>
        <v>193</v>
      </c>
      <c r="AQ50" s="5">
        <f>SUM(Y44:Y50)</f>
        <v>513</v>
      </c>
      <c r="AR50" s="5">
        <f>SUM(Z44:Z50)</f>
        <v>31</v>
      </c>
      <c r="AS50" s="5">
        <f>SUM(AA44:AA50)</f>
        <v>245</v>
      </c>
      <c r="AT50" s="5">
        <f>SUM(AB44:AB50)</f>
        <v>475</v>
      </c>
      <c r="AU50" s="5">
        <f>SUM(AC44:AC50)</f>
        <v>1</v>
      </c>
      <c r="AV50" s="5">
        <f>SUM(AD44:AD50)</f>
        <v>9</v>
      </c>
      <c r="AW50" s="5">
        <f>SUM(AE44:AE50)</f>
        <v>226</v>
      </c>
      <c r="AX50" s="5">
        <f>SUM(AF44:AF50)</f>
        <v>0</v>
      </c>
      <c r="AY50" s="5">
        <f>SUM(AG44:AG50)</f>
        <v>2290</v>
      </c>
      <c r="BA50" s="47">
        <f t="shared" si="1"/>
        <v>43943</v>
      </c>
      <c r="BB50" s="48">
        <f>AK50*100000/$BB$1</f>
        <v>49.545159194282</v>
      </c>
      <c r="BC50" s="48">
        <f>AL50*100000/$BC$1</f>
        <v>24.240325512942601</v>
      </c>
      <c r="BD50" s="48">
        <f>AM50*100000/$BD$1</f>
        <v>18.809619776971651</v>
      </c>
      <c r="BE50" s="48">
        <f>AN50*100000/$BE$1</f>
        <v>45.241600856645697</v>
      </c>
      <c r="BF50" s="48">
        <f>AO50*100000/$BF$1</f>
        <v>61.635794416905817</v>
      </c>
      <c r="BG50" s="48">
        <f>AP50*100000/$BG$1</f>
        <v>32.952023220078537</v>
      </c>
      <c r="BH50" s="48">
        <f>AQ50*100000/$BH$1</f>
        <v>43.359929677462979</v>
      </c>
      <c r="BI50" s="48">
        <f>AR50*100000/$BI$1</f>
        <v>9.6363071184333222</v>
      </c>
      <c r="BJ50" s="48">
        <f>AS50*100000/$BJ$1</f>
        <v>37.014654781689075</v>
      </c>
      <c r="BK50" s="48">
        <f>AT50*100000/$BK$1</f>
        <v>52.33698406752022</v>
      </c>
      <c r="BL50" s="48">
        <f>AU50*100000/$BL$1</f>
        <v>4.4903457566232596</v>
      </c>
      <c r="BM50" s="48">
        <f>AV50*100000/$BM$1</f>
        <v>39.267015706806284</v>
      </c>
      <c r="BN50" s="48">
        <f>AW50*100000/$BN$1</f>
        <v>54.135626512084698</v>
      </c>
      <c r="BO50" s="48">
        <f>AX50*100000/$BO$1</f>
        <v>0</v>
      </c>
      <c r="BP50" s="48">
        <f>AY50*100000/$BP$1</f>
        <v>41.916058060146796</v>
      </c>
      <c r="BS50" s="3"/>
      <c r="CH50" s="5"/>
    </row>
    <row r="51" spans="1:145" x14ac:dyDescent="0.2">
      <c r="A51" s="8">
        <v>43944</v>
      </c>
      <c r="B51" s="13">
        <v>653</v>
      </c>
      <c r="C51" s="13">
        <v>248</v>
      </c>
      <c r="D51" s="13">
        <v>235</v>
      </c>
      <c r="E51" s="13">
        <v>619</v>
      </c>
      <c r="F51" s="13">
        <v>604</v>
      </c>
      <c r="G51" s="13">
        <v>602</v>
      </c>
      <c r="H51" s="13">
        <v>2250</v>
      </c>
      <c r="I51" s="13">
        <v>214</v>
      </c>
      <c r="J51" s="13">
        <v>1155</v>
      </c>
      <c r="K51" s="13">
        <v>1604</v>
      </c>
      <c r="L51" s="13">
        <v>6</v>
      </c>
      <c r="M51" s="13">
        <v>54</v>
      </c>
      <c r="N51" s="13">
        <v>1159</v>
      </c>
      <c r="O51" s="13">
        <v>6</v>
      </c>
      <c r="P51" s="11">
        <v>9409</v>
      </c>
      <c r="Q51" s="5">
        <f>SUM(B51:O51)-P51</f>
        <v>0</v>
      </c>
      <c r="R51" s="2">
        <f>A51</f>
        <v>43944</v>
      </c>
      <c r="S51" s="5">
        <f>B51-B50</f>
        <v>13</v>
      </c>
      <c r="T51" s="5">
        <f>C51-C50</f>
        <v>5</v>
      </c>
      <c r="U51" s="5">
        <f>D51-D50</f>
        <v>0</v>
      </c>
      <c r="V51" s="5">
        <f>E51-E50</f>
        <v>26</v>
      </c>
      <c r="W51" s="5">
        <f>F51-F50</f>
        <v>35</v>
      </c>
      <c r="X51" s="5">
        <f>G51-G50</f>
        <v>52</v>
      </c>
      <c r="Y51" s="5">
        <f>H51-H50</f>
        <v>76</v>
      </c>
      <c r="Z51" s="5">
        <f>I51-I50</f>
        <v>3</v>
      </c>
      <c r="AA51" s="5">
        <f>J51-J50</f>
        <v>37</v>
      </c>
      <c r="AB51" s="5">
        <f>K51-K50</f>
        <v>89</v>
      </c>
      <c r="AC51" s="5">
        <f>L51-L50</f>
        <v>0</v>
      </c>
      <c r="AD51" s="5">
        <f>M51-M50</f>
        <v>0</v>
      </c>
      <c r="AE51" s="5">
        <f>N51-N50</f>
        <v>35</v>
      </c>
      <c r="AF51" s="5">
        <f t="shared" si="0"/>
        <v>0</v>
      </c>
      <c r="AG51" s="5">
        <f>P51-P50</f>
        <v>371</v>
      </c>
      <c r="AH51" s="5"/>
      <c r="AI51" s="2">
        <f>A51</f>
        <v>43944</v>
      </c>
      <c r="AJ51" s="2"/>
      <c r="AK51" s="5">
        <f>SUM(S45:S51)</f>
        <v>150</v>
      </c>
      <c r="AL51" s="5">
        <f>SUM(T45:T51)</f>
        <v>28</v>
      </c>
      <c r="AM51" s="5">
        <f>SUM(U45:U51)</f>
        <v>28</v>
      </c>
      <c r="AN51" s="5">
        <f>SUM(V45:V51)</f>
        <v>173</v>
      </c>
      <c r="AO51" s="5">
        <f>SUM(W45:W51)</f>
        <v>204</v>
      </c>
      <c r="AP51" s="5">
        <f>SUM(X45:X51)</f>
        <v>213</v>
      </c>
      <c r="AQ51" s="5">
        <f>SUM(Y45:Y51)</f>
        <v>508</v>
      </c>
      <c r="AR51" s="5">
        <f>SUM(Z45:Z51)</f>
        <v>30</v>
      </c>
      <c r="AS51" s="5">
        <f>SUM(AA45:AA51)</f>
        <v>244</v>
      </c>
      <c r="AT51" s="5">
        <f>SUM(AB45:AB51)</f>
        <v>497</v>
      </c>
      <c r="AU51" s="5">
        <f>SUM(AC45:AC51)</f>
        <v>1</v>
      </c>
      <c r="AV51" s="5">
        <f>SUM(AD45:AD51)</f>
        <v>9</v>
      </c>
      <c r="AW51" s="5">
        <f>SUM(AE45:AE51)</f>
        <v>222</v>
      </c>
      <c r="AX51" s="5">
        <f>SUM(AF45:AF51)</f>
        <v>0</v>
      </c>
      <c r="AY51" s="5">
        <f>SUM(AG45:AG51)</f>
        <v>2307</v>
      </c>
      <c r="BA51" s="47">
        <f t="shared" si="1"/>
        <v>43944</v>
      </c>
      <c r="BB51" s="48">
        <f>AK51*100000/$BB$1</f>
        <v>40.610786224821311</v>
      </c>
      <c r="BC51" s="48">
        <f>AL51*100000/$BC$1</f>
        <v>24.240325512942601</v>
      </c>
      <c r="BD51" s="48">
        <f>AM51*100000/$BD$1</f>
        <v>18.809619776971651</v>
      </c>
      <c r="BE51" s="48">
        <f>AN51*100000/$BE$1</f>
        <v>46.312407977513054</v>
      </c>
      <c r="BF51" s="48">
        <f>AO51*100000/$BF$1</f>
        <v>66.527524132533259</v>
      </c>
      <c r="BG51" s="48">
        <f>AP51*100000/$BG$1</f>
        <v>36.366740652211028</v>
      </c>
      <c r="BH51" s="48">
        <f>AQ51*100000/$BH$1</f>
        <v>42.937318277097845</v>
      </c>
      <c r="BI51" s="48">
        <f>AR51*100000/$BI$1</f>
        <v>9.3254585017096669</v>
      </c>
      <c r="BJ51" s="48">
        <f>AS51*100000/$BJ$1</f>
        <v>36.863574558090349</v>
      </c>
      <c r="BK51" s="48">
        <f>AT51*100000/$BK$1</f>
        <v>54.761012803279051</v>
      </c>
      <c r="BL51" s="48">
        <f>AU51*100000/$BL$1</f>
        <v>4.4903457566232596</v>
      </c>
      <c r="BM51" s="48">
        <f>AV51*100000/$BM$1</f>
        <v>39.267015706806284</v>
      </c>
      <c r="BN51" s="48">
        <f>AW51*100000/$BN$1</f>
        <v>53.177473830454886</v>
      </c>
      <c r="BO51" s="48">
        <f>AX51*100000/$BO$1</f>
        <v>0</v>
      </c>
      <c r="BP51" s="48">
        <f>AY51*100000/$BP$1</f>
        <v>42.22722530338806</v>
      </c>
      <c r="BS51" s="3"/>
      <c r="CH51" s="5"/>
    </row>
    <row r="52" spans="1:145" x14ac:dyDescent="0.2">
      <c r="A52" s="8">
        <v>43945</v>
      </c>
      <c r="B52" s="13">
        <v>678</v>
      </c>
      <c r="C52" s="13">
        <v>253</v>
      </c>
      <c r="D52" s="13">
        <v>235</v>
      </c>
      <c r="E52" s="13">
        <v>637</v>
      </c>
      <c r="F52" s="13">
        <v>606</v>
      </c>
      <c r="G52" s="13">
        <v>638</v>
      </c>
      <c r="H52" s="13">
        <v>2311</v>
      </c>
      <c r="I52" s="13">
        <v>214</v>
      </c>
      <c r="J52" s="13">
        <v>1176</v>
      </c>
      <c r="K52" s="13">
        <v>1684</v>
      </c>
      <c r="L52" s="13">
        <v>6</v>
      </c>
      <c r="M52" s="13">
        <v>54</v>
      </c>
      <c r="N52" s="13">
        <v>1199</v>
      </c>
      <c r="O52" s="13">
        <v>6</v>
      </c>
      <c r="P52" s="11">
        <v>9697</v>
      </c>
      <c r="Q52" s="5">
        <f>SUM(B52:O52)-P52</f>
        <v>0</v>
      </c>
      <c r="R52" s="2">
        <f>A52</f>
        <v>43945</v>
      </c>
      <c r="S52" s="5">
        <f>B52-B51</f>
        <v>25</v>
      </c>
      <c r="T52" s="5">
        <f>C52-C51</f>
        <v>5</v>
      </c>
      <c r="U52" s="5">
        <f>D52-D51</f>
        <v>0</v>
      </c>
      <c r="V52" s="5">
        <f>E52-E51</f>
        <v>18</v>
      </c>
      <c r="W52" s="5">
        <f>F52-F51</f>
        <v>2</v>
      </c>
      <c r="X52" s="5">
        <f>G52-G51</f>
        <v>36</v>
      </c>
      <c r="Y52" s="5">
        <f>H52-H51</f>
        <v>61</v>
      </c>
      <c r="Z52" s="5">
        <f>I52-I51</f>
        <v>0</v>
      </c>
      <c r="AA52" s="5">
        <f>J52-J51</f>
        <v>21</v>
      </c>
      <c r="AB52" s="5">
        <f>K52-K51</f>
        <v>80</v>
      </c>
      <c r="AC52" s="5">
        <f>L52-L51</f>
        <v>0</v>
      </c>
      <c r="AD52" s="5">
        <f>M52-M51</f>
        <v>0</v>
      </c>
      <c r="AE52" s="5">
        <f>N52-N51</f>
        <v>40</v>
      </c>
      <c r="AF52" s="5">
        <f t="shared" si="0"/>
        <v>0</v>
      </c>
      <c r="AG52" s="5">
        <f>P52-P51</f>
        <v>288</v>
      </c>
      <c r="AH52" s="5"/>
      <c r="AI52" s="2">
        <f>A52</f>
        <v>43945</v>
      </c>
      <c r="AJ52" s="2"/>
      <c r="AK52" s="5">
        <f>SUM(S46:S52)</f>
        <v>142</v>
      </c>
      <c r="AL52" s="5">
        <f>SUM(T46:T52)</f>
        <v>24</v>
      </c>
      <c r="AM52" s="5">
        <f>SUM(U46:U52)</f>
        <v>26</v>
      </c>
      <c r="AN52" s="5">
        <f>SUM(V46:V52)</f>
        <v>149</v>
      </c>
      <c r="AO52" s="5">
        <f>SUM(W46:W52)</f>
        <v>175</v>
      </c>
      <c r="AP52" s="5">
        <f>SUM(X46:X52)</f>
        <v>244</v>
      </c>
      <c r="AQ52" s="5">
        <f>SUM(Y46:Y52)</f>
        <v>517</v>
      </c>
      <c r="AR52" s="5">
        <f>SUM(Z46:Z52)</f>
        <v>27</v>
      </c>
      <c r="AS52" s="5">
        <f>SUM(AA46:AA52)</f>
        <v>242</v>
      </c>
      <c r="AT52" s="5">
        <f>SUM(AB46:AB52)</f>
        <v>512</v>
      </c>
      <c r="AU52" s="5">
        <f>SUM(AC46:AC52)</f>
        <v>1</v>
      </c>
      <c r="AV52" s="5">
        <f>SUM(AD46:AD52)</f>
        <v>9</v>
      </c>
      <c r="AW52" s="5">
        <f>SUM(AE46:AE52)</f>
        <v>220</v>
      </c>
      <c r="AX52" s="5">
        <f>SUM(AF46:AF52)</f>
        <v>0</v>
      </c>
      <c r="AY52" s="5">
        <f>SUM(AG46:AG52)</f>
        <v>2288</v>
      </c>
      <c r="BA52" s="47">
        <f t="shared" si="1"/>
        <v>43945</v>
      </c>
      <c r="BB52" s="48">
        <f>AK52*100000/$BB$1</f>
        <v>38.444877626164178</v>
      </c>
      <c r="BC52" s="48">
        <f>AL52*100000/$BC$1</f>
        <v>20.777421868236516</v>
      </c>
      <c r="BD52" s="48">
        <f>AM52*100000/$BD$1</f>
        <v>17.466075507187963</v>
      </c>
      <c r="BE52" s="48">
        <f>AN52*100000/$BE$1</f>
        <v>39.887565252308924</v>
      </c>
      <c r="BF52" s="48">
        <f>AO52*100000/$BF$1</f>
        <v>57.070180015653534</v>
      </c>
      <c r="BG52" s="48">
        <f>AP52*100000/$BG$1</f>
        <v>41.659552672016389</v>
      </c>
      <c r="BH52" s="48">
        <f>AQ52*100000/$BH$1</f>
        <v>43.69801879775509</v>
      </c>
      <c r="BI52" s="48">
        <f>AR52*100000/$BI$1</f>
        <v>8.3929126515387011</v>
      </c>
      <c r="BJ52" s="48">
        <f>AS52*100000/$BJ$1</f>
        <v>36.561414110892883</v>
      </c>
      <c r="BK52" s="48">
        <f>AT52*100000/$BK$1</f>
        <v>56.413759668569163</v>
      </c>
      <c r="BL52" s="48">
        <f>AU52*100000/$BL$1</f>
        <v>4.4903457566232596</v>
      </c>
      <c r="BM52" s="48">
        <f>AV52*100000/$BM$1</f>
        <v>39.267015706806284</v>
      </c>
      <c r="BN52" s="48">
        <f>AW52*100000/$BN$1</f>
        <v>52.698397489639973</v>
      </c>
      <c r="BO52" s="48">
        <f>AX52*100000/$BO$1</f>
        <v>0</v>
      </c>
      <c r="BP52" s="48">
        <f>AY52*100000/$BP$1</f>
        <v>41.879450149177238</v>
      </c>
      <c r="BS52" s="3"/>
      <c r="CH52" s="5"/>
    </row>
    <row r="53" spans="1:145" x14ac:dyDescent="0.2">
      <c r="A53" s="8">
        <v>43946</v>
      </c>
      <c r="B53" s="13">
        <v>692</v>
      </c>
      <c r="C53" s="13">
        <v>258</v>
      </c>
      <c r="D53" s="13">
        <v>237</v>
      </c>
      <c r="E53" s="13">
        <v>653</v>
      </c>
      <c r="F53" s="13">
        <v>655</v>
      </c>
      <c r="G53" s="13">
        <v>700</v>
      </c>
      <c r="H53" s="13">
        <v>2428</v>
      </c>
      <c r="I53" s="13">
        <v>220</v>
      </c>
      <c r="J53" s="13">
        <v>1187</v>
      </c>
      <c r="K53" s="13">
        <v>1730</v>
      </c>
      <c r="L53" s="13">
        <v>7</v>
      </c>
      <c r="M53" s="13">
        <v>54</v>
      </c>
      <c r="N53" s="13">
        <v>1224</v>
      </c>
      <c r="O53" s="13">
        <v>6</v>
      </c>
      <c r="P53" s="11">
        <v>10051</v>
      </c>
      <c r="Q53" s="5">
        <f>SUM(B53:O53)-P53</f>
        <v>0</v>
      </c>
      <c r="R53" s="2">
        <f>A53</f>
        <v>43946</v>
      </c>
      <c r="S53" s="5">
        <f>B53-B52</f>
        <v>14</v>
      </c>
      <c r="T53" s="5">
        <f>C53-C52</f>
        <v>5</v>
      </c>
      <c r="U53" s="5">
        <f>D53-D52</f>
        <v>2</v>
      </c>
      <c r="V53" s="5">
        <f>E53-E52</f>
        <v>16</v>
      </c>
      <c r="W53" s="5">
        <f>F53-F52</f>
        <v>49</v>
      </c>
      <c r="X53" s="5">
        <f>G53-G52</f>
        <v>62</v>
      </c>
      <c r="Y53" s="5">
        <f>H53-H52</f>
        <v>117</v>
      </c>
      <c r="Z53" s="5">
        <f>I53-I52</f>
        <v>6</v>
      </c>
      <c r="AA53" s="5">
        <f>J53-J52</f>
        <v>11</v>
      </c>
      <c r="AB53" s="5">
        <f>K53-K52</f>
        <v>46</v>
      </c>
      <c r="AC53" s="5">
        <f>L53-L52</f>
        <v>1</v>
      </c>
      <c r="AD53" s="5">
        <f>M53-M52</f>
        <v>0</v>
      </c>
      <c r="AE53" s="5">
        <f>N53-N52</f>
        <v>25</v>
      </c>
      <c r="AF53" s="5">
        <f t="shared" si="0"/>
        <v>0</v>
      </c>
      <c r="AG53" s="5">
        <f>P53-P52</f>
        <v>354</v>
      </c>
      <c r="AH53" s="5"/>
      <c r="AI53" s="2">
        <f>A53</f>
        <v>43946</v>
      </c>
      <c r="AJ53" s="2"/>
      <c r="AK53" s="5">
        <f>SUM(S47:S53)</f>
        <v>132</v>
      </c>
      <c r="AL53" s="5">
        <f>SUM(T47:T53)</f>
        <v>27</v>
      </c>
      <c r="AM53" s="5">
        <f>SUM(U47:U53)</f>
        <v>15</v>
      </c>
      <c r="AN53" s="5">
        <f>SUM(V47:V53)</f>
        <v>139</v>
      </c>
      <c r="AO53" s="5">
        <f>SUM(W47:W53)</f>
        <v>204</v>
      </c>
      <c r="AP53" s="5">
        <f>SUM(X47:X53)</f>
        <v>268</v>
      </c>
      <c r="AQ53" s="5">
        <f>SUM(Y47:Y53)</f>
        <v>523</v>
      </c>
      <c r="AR53" s="5">
        <f>SUM(Z47:Z53)</f>
        <v>27</v>
      </c>
      <c r="AS53" s="5">
        <f>SUM(AA47:AA53)</f>
        <v>192</v>
      </c>
      <c r="AT53" s="5">
        <f>SUM(AB47:AB53)</f>
        <v>491</v>
      </c>
      <c r="AU53" s="5">
        <f>SUM(AC47:AC53)</f>
        <v>2</v>
      </c>
      <c r="AV53" s="5">
        <f>SUM(AD47:AD53)</f>
        <v>9</v>
      </c>
      <c r="AW53" s="5">
        <f>SUM(AE47:AE53)</f>
        <v>202</v>
      </c>
      <c r="AX53" s="5">
        <f>SUM(AF47:AF53)</f>
        <v>0</v>
      </c>
      <c r="AY53" s="5">
        <f>SUM(AG47:AG53)</f>
        <v>2231</v>
      </c>
      <c r="BA53" s="47">
        <f t="shared" si="1"/>
        <v>43946</v>
      </c>
      <c r="BB53" s="48">
        <f>AK53*100000/$BB$1</f>
        <v>35.737491877842757</v>
      </c>
      <c r="BC53" s="48">
        <f>AL53*100000/$BC$1</f>
        <v>23.374599601766082</v>
      </c>
      <c r="BD53" s="48">
        <f>AM53*100000/$BD$1</f>
        <v>10.07658202337767</v>
      </c>
      <c r="BE53" s="48">
        <f>AN53*100000/$BE$1</f>
        <v>37.210547450140545</v>
      </c>
      <c r="BF53" s="48">
        <f>AO53*100000/$BF$1</f>
        <v>66.527524132533259</v>
      </c>
      <c r="BG53" s="48">
        <f>AP53*100000/$BG$1</f>
        <v>45.757213590575383</v>
      </c>
      <c r="BH53" s="48">
        <f>AQ53*100000/$BH$1</f>
        <v>44.205152478193249</v>
      </c>
      <c r="BI53" s="48">
        <f>AR53*100000/$BI$1</f>
        <v>8.3929126515387011</v>
      </c>
      <c r="BJ53" s="48">
        <f>AS53*100000/$BJ$1</f>
        <v>29.007402930956339</v>
      </c>
      <c r="BK53" s="48">
        <f>AT53*100000/$BK$1</f>
        <v>54.099914057163005</v>
      </c>
      <c r="BL53" s="48">
        <f>AU53*100000/$BL$1</f>
        <v>8.9806915132465193</v>
      </c>
      <c r="BM53" s="48">
        <f>AV53*100000/$BM$1</f>
        <v>39.267015706806284</v>
      </c>
      <c r="BN53" s="48">
        <f>AW53*100000/$BN$1</f>
        <v>48.386710422305796</v>
      </c>
      <c r="BO53" s="48">
        <f>AX53*100000/$BO$1</f>
        <v>0</v>
      </c>
      <c r="BP53" s="48">
        <f>AY53*100000/$BP$1</f>
        <v>40.836124686544764</v>
      </c>
      <c r="BS53" s="3"/>
      <c r="CH53" s="5"/>
    </row>
    <row r="54" spans="1:145" x14ac:dyDescent="0.2">
      <c r="A54" s="8">
        <v>43947</v>
      </c>
      <c r="B54" s="13">
        <v>705</v>
      </c>
      <c r="C54" s="13">
        <v>259</v>
      </c>
      <c r="D54" s="13">
        <v>240</v>
      </c>
      <c r="E54" s="13">
        <v>672</v>
      </c>
      <c r="F54" s="13">
        <v>662</v>
      </c>
      <c r="G54" s="13">
        <v>748</v>
      </c>
      <c r="H54" s="13">
        <v>2479</v>
      </c>
      <c r="I54" s="13">
        <v>225</v>
      </c>
      <c r="J54" s="13">
        <v>1231</v>
      </c>
      <c r="K54" s="13">
        <v>1785</v>
      </c>
      <c r="L54" s="13">
        <v>7</v>
      </c>
      <c r="M54" s="13">
        <v>54</v>
      </c>
      <c r="N54" s="13">
        <v>1251</v>
      </c>
      <c r="O54" s="13">
        <v>6</v>
      </c>
      <c r="P54" s="11">
        <v>10324</v>
      </c>
      <c r="Q54" s="5">
        <f>SUM(B54:O54)-P54</f>
        <v>0</v>
      </c>
      <c r="R54" s="2">
        <f>A54</f>
        <v>43947</v>
      </c>
      <c r="S54" s="5">
        <f>B54-B53</f>
        <v>13</v>
      </c>
      <c r="T54" s="5">
        <f>C54-C53</f>
        <v>1</v>
      </c>
      <c r="U54" s="5">
        <f>D54-D53</f>
        <v>3</v>
      </c>
      <c r="V54" s="5">
        <f>E54-E53</f>
        <v>19</v>
      </c>
      <c r="W54" s="5">
        <f>F54-F53</f>
        <v>7</v>
      </c>
      <c r="X54" s="5">
        <f>G54-G53</f>
        <v>48</v>
      </c>
      <c r="Y54" s="5">
        <f>H54-H53</f>
        <v>51</v>
      </c>
      <c r="Z54" s="5">
        <f>I54-I53</f>
        <v>5</v>
      </c>
      <c r="AA54" s="5">
        <f>J54-J53</f>
        <v>44</v>
      </c>
      <c r="AB54" s="5">
        <f>K54-K53</f>
        <v>55</v>
      </c>
      <c r="AC54" s="5">
        <f>L54-L53</f>
        <v>0</v>
      </c>
      <c r="AD54" s="5">
        <f>M54-M53</f>
        <v>0</v>
      </c>
      <c r="AE54" s="5">
        <f>N54-N53</f>
        <v>27</v>
      </c>
      <c r="AF54" s="5">
        <f t="shared" si="0"/>
        <v>0</v>
      </c>
      <c r="AG54" s="5">
        <f>P54-P53</f>
        <v>273</v>
      </c>
      <c r="AH54" s="5"/>
      <c r="AI54" s="2">
        <f>A54</f>
        <v>43947</v>
      </c>
      <c r="AJ54" s="2"/>
      <c r="AK54" s="5">
        <f>SUM(S48:S54)</f>
        <v>119</v>
      </c>
      <c r="AL54" s="5">
        <f>SUM(T48:T54)</f>
        <v>22</v>
      </c>
      <c r="AM54" s="5">
        <f>SUM(U48:U54)</f>
        <v>11</v>
      </c>
      <c r="AN54" s="5">
        <f>SUM(V48:V54)</f>
        <v>140</v>
      </c>
      <c r="AO54" s="5">
        <f>SUM(W48:W54)</f>
        <v>153</v>
      </c>
      <c r="AP54" s="5">
        <f>SUM(X48:X54)</f>
        <v>284</v>
      </c>
      <c r="AQ54" s="5">
        <f>SUM(Y48:Y54)</f>
        <v>530</v>
      </c>
      <c r="AR54" s="5">
        <f>SUM(Z48:Z54)</f>
        <v>28</v>
      </c>
      <c r="AS54" s="5">
        <f>SUM(AA48:AA54)</f>
        <v>209</v>
      </c>
      <c r="AT54" s="5">
        <f>SUM(AB48:AB54)</f>
        <v>441</v>
      </c>
      <c r="AU54" s="5">
        <f>SUM(AC48:AC54)</f>
        <v>2</v>
      </c>
      <c r="AV54" s="5">
        <f>SUM(AD48:AD54)</f>
        <v>3</v>
      </c>
      <c r="AW54" s="5">
        <f>SUM(AE48:AE54)</f>
        <v>195</v>
      </c>
      <c r="AX54" s="5">
        <f>SUM(AF48:AF54)</f>
        <v>0</v>
      </c>
      <c r="AY54" s="5">
        <f>SUM(AG48:AG54)</f>
        <v>2137</v>
      </c>
      <c r="BA54" s="47">
        <f t="shared" si="1"/>
        <v>43947</v>
      </c>
      <c r="BB54" s="48">
        <f>AK54*100000/$BB$1</f>
        <v>32.21789040502491</v>
      </c>
      <c r="BC54" s="48">
        <f>AL54*100000/$BC$1</f>
        <v>19.045970045883472</v>
      </c>
      <c r="BD54" s="48">
        <f>AM54*100000/$BD$1</f>
        <v>7.3894934838102913</v>
      </c>
      <c r="BE54" s="48">
        <f>AN54*100000/$BE$1</f>
        <v>37.478249230357385</v>
      </c>
      <c r="BF54" s="48">
        <f>AO54*100000/$BF$1</f>
        <v>49.895643099399948</v>
      </c>
      <c r="BG54" s="48">
        <f>AP54*100000/$BG$1</f>
        <v>48.488987536281371</v>
      </c>
      <c r="BH54" s="48">
        <f>AQ54*100000/$BH$1</f>
        <v>44.796808438704446</v>
      </c>
      <c r="BI54" s="48">
        <f>AR54*100000/$BI$1</f>
        <v>8.7037612682623564</v>
      </c>
      <c r="BJ54" s="48">
        <f>AS54*100000/$BJ$1</f>
        <v>31.575766732134763</v>
      </c>
      <c r="BK54" s="48">
        <f>AT54*100000/$BK$1</f>
        <v>48.590757839529296</v>
      </c>
      <c r="BL54" s="48">
        <f>AU54*100000/$BL$1</f>
        <v>8.9806915132465193</v>
      </c>
      <c r="BM54" s="48">
        <f>AV54*100000/$BM$1</f>
        <v>13.089005235602095</v>
      </c>
      <c r="BN54" s="48">
        <f>AW54*100000/$BN$1</f>
        <v>46.709943229453614</v>
      </c>
      <c r="BO54" s="48">
        <f>AX54*100000/$BO$1</f>
        <v>0</v>
      </c>
      <c r="BP54" s="48">
        <f>AY54*100000/$BP$1</f>
        <v>39.115552870975421</v>
      </c>
      <c r="BS54" s="3"/>
      <c r="CH54" s="5"/>
    </row>
    <row r="55" spans="1:145" x14ac:dyDescent="0.2">
      <c r="A55" s="8">
        <v>43948</v>
      </c>
      <c r="B55" s="13">
        <v>721</v>
      </c>
      <c r="C55" s="13">
        <v>269</v>
      </c>
      <c r="D55" s="13">
        <v>243</v>
      </c>
      <c r="E55" s="13">
        <v>681</v>
      </c>
      <c r="F55" s="13">
        <v>680</v>
      </c>
      <c r="G55" s="34">
        <v>771</v>
      </c>
      <c r="H55" s="13">
        <v>2531</v>
      </c>
      <c r="I55" s="13">
        <v>228</v>
      </c>
      <c r="J55" s="13">
        <v>1265</v>
      </c>
      <c r="K55" s="13">
        <v>1804</v>
      </c>
      <c r="L55" s="13">
        <v>7</v>
      </c>
      <c r="M55" s="13">
        <v>54</v>
      </c>
      <c r="N55" s="13">
        <v>1261</v>
      </c>
      <c r="O55" s="13">
        <v>6</v>
      </c>
      <c r="P55" s="11">
        <v>10521</v>
      </c>
      <c r="Q55" s="5">
        <f>SUM(B55:O55)-P55</f>
        <v>0</v>
      </c>
      <c r="R55" s="2">
        <f>A55</f>
        <v>43948</v>
      </c>
      <c r="S55" s="5">
        <f>B55-B54</f>
        <v>16</v>
      </c>
      <c r="T55" s="5">
        <f>C55-C54</f>
        <v>10</v>
      </c>
      <c r="U55" s="5">
        <f>D55-D54</f>
        <v>3</v>
      </c>
      <c r="V55" s="5">
        <f>E55-E54</f>
        <v>9</v>
      </c>
      <c r="W55" s="5">
        <f>F55-F54</f>
        <v>18</v>
      </c>
      <c r="X55" s="5">
        <f>G55-G54</f>
        <v>23</v>
      </c>
      <c r="Y55" s="5">
        <f>H55-H54</f>
        <v>52</v>
      </c>
      <c r="Z55" s="5">
        <f>I55-I54</f>
        <v>3</v>
      </c>
      <c r="AA55" s="5">
        <f>J55-J54</f>
        <v>34</v>
      </c>
      <c r="AB55" s="5">
        <f>K55-K54</f>
        <v>19</v>
      </c>
      <c r="AC55" s="5">
        <f>L55-L54</f>
        <v>0</v>
      </c>
      <c r="AD55" s="5">
        <f>M55-M54</f>
        <v>0</v>
      </c>
      <c r="AE55" s="5">
        <f>N55-N54</f>
        <v>10</v>
      </c>
      <c r="AF55" s="5">
        <f t="shared" si="0"/>
        <v>0</v>
      </c>
      <c r="AG55" s="5">
        <f>P55-P54</f>
        <v>197</v>
      </c>
      <c r="AH55" s="5"/>
      <c r="AI55" s="2">
        <f>A55</f>
        <v>43948</v>
      </c>
      <c r="AJ55" s="2"/>
      <c r="AK55" s="5">
        <f>SUM(S49:S55)</f>
        <v>117</v>
      </c>
      <c r="AL55" s="5">
        <f>SUM(T49:T55)</f>
        <v>30</v>
      </c>
      <c r="AM55" s="5">
        <f>SUM(U49:U55)</f>
        <v>12</v>
      </c>
      <c r="AN55" s="5">
        <f>SUM(V49:V55)</f>
        <v>139</v>
      </c>
      <c r="AO55" s="5">
        <f>SUM(W49:W55)</f>
        <v>138</v>
      </c>
      <c r="AP55" s="5">
        <f>SUM(X49:X55)</f>
        <v>281</v>
      </c>
      <c r="AQ55" s="5">
        <f>SUM(Y49:Y55)</f>
        <v>511</v>
      </c>
      <c r="AR55" s="5">
        <f>SUM(Z49:Z55)</f>
        <v>30</v>
      </c>
      <c r="AS55" s="5">
        <f>SUM(AA49:AA55)</f>
        <v>214</v>
      </c>
      <c r="AT55" s="5">
        <f>SUM(AB49:AB55)</f>
        <v>405</v>
      </c>
      <c r="AU55" s="5">
        <f>SUM(AC49:AC55)</f>
        <v>1</v>
      </c>
      <c r="AV55" s="5">
        <f>SUM(AD49:AD55)</f>
        <v>3</v>
      </c>
      <c r="AW55" s="5">
        <f>SUM(AE49:AE55)</f>
        <v>190</v>
      </c>
      <c r="AX55" s="5">
        <f>SUM(AF49:AF55)</f>
        <v>0</v>
      </c>
      <c r="AY55" s="5">
        <f>SUM(AG49:AG55)</f>
        <v>2071</v>
      </c>
      <c r="BA55" s="47">
        <f t="shared" si="1"/>
        <v>43948</v>
      </c>
      <c r="BB55" s="48">
        <f>AK55*100000/$BB$1</f>
        <v>31.676413255360625</v>
      </c>
      <c r="BC55" s="48">
        <f>AL55*100000/$BC$1</f>
        <v>25.971777335295645</v>
      </c>
      <c r="BD55" s="48">
        <f>AM55*100000/$BD$1</f>
        <v>8.0612656187021354</v>
      </c>
      <c r="BE55" s="48">
        <f>AN55*100000/$BE$1</f>
        <v>37.210547450140545</v>
      </c>
      <c r="BF55" s="48">
        <f>AO55*100000/$BF$1</f>
        <v>45.003913383772499</v>
      </c>
      <c r="BG55" s="48">
        <f>AP55*100000/$BG$1</f>
        <v>47.9767799214615</v>
      </c>
      <c r="BH55" s="48">
        <f>AQ55*100000/$BH$1</f>
        <v>43.190885117316924</v>
      </c>
      <c r="BI55" s="48">
        <f>AR55*100000/$BI$1</f>
        <v>9.3254585017096669</v>
      </c>
      <c r="BJ55" s="48">
        <f>AS55*100000/$BJ$1</f>
        <v>32.331167850128416</v>
      </c>
      <c r="BK55" s="48">
        <f>AT55*100000/$BK$1</f>
        <v>44.624165362833025</v>
      </c>
      <c r="BL55" s="48">
        <f>AU55*100000/$BL$1</f>
        <v>4.4903457566232596</v>
      </c>
      <c r="BM55" s="48">
        <f>AV55*100000/$BM$1</f>
        <v>13.089005235602095</v>
      </c>
      <c r="BN55" s="48">
        <f>AW55*100000/$BN$1</f>
        <v>45.512252377416338</v>
      </c>
      <c r="BO55" s="48">
        <f>AX55*100000/$BO$1</f>
        <v>0</v>
      </c>
      <c r="BP55" s="48">
        <f>AY55*100000/$BP$1</f>
        <v>37.90749180897992</v>
      </c>
      <c r="BS55" s="3"/>
      <c r="CH55" s="5"/>
    </row>
    <row r="56" spans="1:145" x14ac:dyDescent="0.2">
      <c r="A56" s="8">
        <v>43949</v>
      </c>
      <c r="B56" s="13">
        <v>738</v>
      </c>
      <c r="C56" s="13">
        <v>272</v>
      </c>
      <c r="D56" s="13">
        <v>243</v>
      </c>
      <c r="E56" s="13">
        <v>692</v>
      </c>
      <c r="F56" s="13">
        <v>689</v>
      </c>
      <c r="G56" s="13">
        <v>782</v>
      </c>
      <c r="H56" s="13">
        <v>2604</v>
      </c>
      <c r="I56" s="13">
        <v>232</v>
      </c>
      <c r="J56" s="13">
        <v>1297</v>
      </c>
      <c r="K56" s="13">
        <v>1832</v>
      </c>
      <c r="L56" s="13">
        <v>7</v>
      </c>
      <c r="M56" s="13">
        <v>54</v>
      </c>
      <c r="N56" s="13">
        <v>1273</v>
      </c>
      <c r="O56" s="13">
        <v>6</v>
      </c>
      <c r="P56" s="11">
        <v>10721</v>
      </c>
      <c r="Q56" s="5">
        <f>SUM(B56:O56)-P56</f>
        <v>0</v>
      </c>
      <c r="R56" s="2">
        <f>A56</f>
        <v>43949</v>
      </c>
      <c r="S56" s="5">
        <f>B56-B55</f>
        <v>17</v>
      </c>
      <c r="T56" s="5">
        <f>C56-C55</f>
        <v>3</v>
      </c>
      <c r="U56" s="5">
        <f>D56-D55</f>
        <v>0</v>
      </c>
      <c r="V56" s="5">
        <f>E56-E55</f>
        <v>11</v>
      </c>
      <c r="W56" s="5">
        <f>F56-F55</f>
        <v>9</v>
      </c>
      <c r="X56" s="5">
        <f>G56-G55</f>
        <v>11</v>
      </c>
      <c r="Y56" s="5">
        <f>H56-H55</f>
        <v>73</v>
      </c>
      <c r="Z56" s="5">
        <f>I56-I55</f>
        <v>4</v>
      </c>
      <c r="AA56" s="5">
        <f>J56-J55</f>
        <v>32</v>
      </c>
      <c r="AB56" s="5">
        <f>K56-K55</f>
        <v>28</v>
      </c>
      <c r="AC56" s="5">
        <f>L56-L55</f>
        <v>0</v>
      </c>
      <c r="AD56" s="5">
        <f>M56-M55</f>
        <v>0</v>
      </c>
      <c r="AE56" s="5">
        <f>N56-N55</f>
        <v>12</v>
      </c>
      <c r="AF56" s="5">
        <f t="shared" si="0"/>
        <v>0</v>
      </c>
      <c r="AG56" s="5">
        <f>P56-P55</f>
        <v>200</v>
      </c>
      <c r="AH56" s="5"/>
      <c r="AI56" s="2">
        <f>A56</f>
        <v>43949</v>
      </c>
      <c r="AJ56" s="2"/>
      <c r="AK56" s="5">
        <f>SUM(S50:S56)</f>
        <v>115</v>
      </c>
      <c r="AL56" s="5">
        <f>SUM(T50:T56)</f>
        <v>32</v>
      </c>
      <c r="AM56" s="5">
        <f>SUM(U50:U56)</f>
        <v>12</v>
      </c>
      <c r="AN56" s="5">
        <f>SUM(V50:V56)</f>
        <v>131</v>
      </c>
      <c r="AO56" s="5">
        <f>SUM(W50:W56)</f>
        <v>127</v>
      </c>
      <c r="AP56" s="5">
        <f>SUM(X50:X56)</f>
        <v>263</v>
      </c>
      <c r="AQ56" s="5">
        <f>SUM(Y50:Y56)</f>
        <v>519</v>
      </c>
      <c r="AR56" s="5">
        <f>SUM(Z50:Z56)</f>
        <v>31</v>
      </c>
      <c r="AS56" s="5">
        <f>SUM(AA50:AA56)</f>
        <v>221</v>
      </c>
      <c r="AT56" s="5">
        <f>SUM(AB50:AB56)</f>
        <v>406</v>
      </c>
      <c r="AU56" s="5">
        <f>SUM(AC50:AC56)</f>
        <v>1</v>
      </c>
      <c r="AV56" s="5">
        <f>SUM(AD50:AD56)</f>
        <v>2</v>
      </c>
      <c r="AW56" s="5">
        <f>SUM(AE50:AE56)</f>
        <v>189</v>
      </c>
      <c r="AX56" s="5">
        <f>SUM(AF50:AF56)</f>
        <v>0</v>
      </c>
      <c r="AY56" s="5">
        <f>SUM(AG50:AG56)</f>
        <v>2049</v>
      </c>
      <c r="BA56" s="47">
        <f t="shared" si="1"/>
        <v>43949</v>
      </c>
      <c r="BB56" s="48">
        <f>AK56*100000/$BB$1</f>
        <v>31.13493610569634</v>
      </c>
      <c r="BC56" s="48">
        <f>AL56*100000/$BC$1</f>
        <v>27.703229157648689</v>
      </c>
      <c r="BD56" s="48">
        <f>AM56*100000/$BD$1</f>
        <v>8.0612656187021354</v>
      </c>
      <c r="BE56" s="48">
        <f>AN56*100000/$BE$1</f>
        <v>35.068933208405838</v>
      </c>
      <c r="BF56" s="48">
        <f>AO56*100000/$BF$1</f>
        <v>41.416644925645706</v>
      </c>
      <c r="BG56" s="48">
        <f>AP56*100000/$BG$1</f>
        <v>44.903534232542256</v>
      </c>
      <c r="BH56" s="48">
        <f>AQ56*100000/$BH$1</f>
        <v>43.867063357901145</v>
      </c>
      <c r="BI56" s="48">
        <f>AR56*100000/$BI$1</f>
        <v>9.6363071184333222</v>
      </c>
      <c r="BJ56" s="48">
        <f>AS56*100000/$BJ$1</f>
        <v>33.388729415319531</v>
      </c>
      <c r="BK56" s="48">
        <f>AT56*100000/$BK$1</f>
        <v>44.734348487185706</v>
      </c>
      <c r="BL56" s="48">
        <f>AU56*100000/$BL$1</f>
        <v>4.4903457566232596</v>
      </c>
      <c r="BM56" s="48">
        <f>AV56*100000/$BM$1</f>
        <v>8.7260034904013963</v>
      </c>
      <c r="BN56" s="48">
        <f>AW56*100000/$BN$1</f>
        <v>45.272714207008889</v>
      </c>
      <c r="BO56" s="48">
        <f>AX56*100000/$BO$1</f>
        <v>0</v>
      </c>
      <c r="BP56" s="48">
        <f>AY56*100000/$BP$1</f>
        <v>37.504804788314758</v>
      </c>
      <c r="BS56" s="3"/>
      <c r="CH56" s="5"/>
    </row>
    <row r="57" spans="1:145" ht="13.5" thickBot="1" x14ac:dyDescent="0.25">
      <c r="A57" s="8">
        <v>43950</v>
      </c>
      <c r="B57" s="13">
        <v>745</v>
      </c>
      <c r="C57" s="13">
        <v>279</v>
      </c>
      <c r="D57" s="13">
        <v>244</v>
      </c>
      <c r="E57" s="13">
        <v>712</v>
      </c>
      <c r="F57" s="13">
        <v>717</v>
      </c>
      <c r="G57" s="13">
        <v>813</v>
      </c>
      <c r="H57" s="13">
        <v>2672</v>
      </c>
      <c r="I57" s="13">
        <v>236</v>
      </c>
      <c r="J57" s="13">
        <v>1329</v>
      </c>
      <c r="K57" s="13">
        <v>1907</v>
      </c>
      <c r="L57" s="13">
        <v>7</v>
      </c>
      <c r="M57" s="13">
        <v>54</v>
      </c>
      <c r="N57" s="13">
        <v>1313</v>
      </c>
      <c r="O57" s="13">
        <v>6</v>
      </c>
      <c r="P57" s="11">
        <v>11034</v>
      </c>
      <c r="Q57" s="5">
        <f>SUM(B57:O57)-P57</f>
        <v>0</v>
      </c>
      <c r="R57" s="2">
        <f>A57</f>
        <v>43950</v>
      </c>
      <c r="S57" s="5">
        <f>B57-B56</f>
        <v>7</v>
      </c>
      <c r="T57" s="5">
        <f>C57-C56</f>
        <v>7</v>
      </c>
      <c r="U57" s="5">
        <f>D57-D56</f>
        <v>1</v>
      </c>
      <c r="V57" s="5">
        <f>E57-E56</f>
        <v>20</v>
      </c>
      <c r="W57" s="5">
        <f>F57-F56</f>
        <v>28</v>
      </c>
      <c r="X57" s="5">
        <f>G57-G56</f>
        <v>31</v>
      </c>
      <c r="Y57" s="5">
        <f>H57-H56</f>
        <v>68</v>
      </c>
      <c r="Z57" s="5">
        <f>I57-I56</f>
        <v>4</v>
      </c>
      <c r="AA57" s="5">
        <f>J57-J56</f>
        <v>32</v>
      </c>
      <c r="AB57" s="5">
        <f>K57-K56</f>
        <v>75</v>
      </c>
      <c r="AC57" s="5">
        <f>L57-L56</f>
        <v>0</v>
      </c>
      <c r="AD57" s="5">
        <f>M57-M56</f>
        <v>0</v>
      </c>
      <c r="AE57" s="5">
        <f>N57-N56</f>
        <v>40</v>
      </c>
      <c r="AF57" s="5">
        <f t="shared" si="0"/>
        <v>0</v>
      </c>
      <c r="AG57" s="5">
        <f>P57-P56</f>
        <v>313</v>
      </c>
      <c r="AH57" s="5"/>
      <c r="AI57" s="2">
        <f>A57</f>
        <v>43950</v>
      </c>
      <c r="AJ57" s="2"/>
      <c r="AK57" s="5">
        <f>SUM(S51:S57)</f>
        <v>105</v>
      </c>
      <c r="AL57" s="5">
        <f>SUM(T51:T57)</f>
        <v>36</v>
      </c>
      <c r="AM57" s="5">
        <f>SUM(U51:U57)</f>
        <v>9</v>
      </c>
      <c r="AN57" s="5">
        <f>SUM(V51:V57)</f>
        <v>119</v>
      </c>
      <c r="AO57" s="5">
        <f>SUM(W51:W57)</f>
        <v>148</v>
      </c>
      <c r="AP57" s="5">
        <f>SUM(X51:X57)</f>
        <v>263</v>
      </c>
      <c r="AQ57" s="5">
        <f>SUM(Y51:Y57)</f>
        <v>498</v>
      </c>
      <c r="AR57" s="5">
        <f>SUM(Z51:Z57)</f>
        <v>25</v>
      </c>
      <c r="AS57" s="5">
        <f>SUM(AA51:AA57)</f>
        <v>211</v>
      </c>
      <c r="AT57" s="5">
        <f>SUM(AB51:AB57)</f>
        <v>392</v>
      </c>
      <c r="AU57" s="5">
        <f>SUM(AC51:AC57)</f>
        <v>1</v>
      </c>
      <c r="AV57" s="5">
        <f>SUM(AD51:AD57)</f>
        <v>0</v>
      </c>
      <c r="AW57" s="5">
        <f>SUM(AE51:AE57)</f>
        <v>189</v>
      </c>
      <c r="AX57" s="5">
        <f>SUM(AF51:AF57)</f>
        <v>0</v>
      </c>
      <c r="AY57" s="5">
        <f>SUM(AG51:AG57)</f>
        <v>1996</v>
      </c>
      <c r="BA57" s="47">
        <f t="shared" si="1"/>
        <v>43950</v>
      </c>
      <c r="BB57" s="48">
        <f>AK57*100000/$BB$1</f>
        <v>28.427550357374919</v>
      </c>
      <c r="BC57" s="48">
        <f>AL57*100000/$BC$1</f>
        <v>31.166132802354774</v>
      </c>
      <c r="BD57" s="48">
        <f>AM57*100000/$BD$1</f>
        <v>6.045949214026602</v>
      </c>
      <c r="BE57" s="48">
        <f>AN57*100000/$BE$1</f>
        <v>31.856511845803773</v>
      </c>
      <c r="BF57" s="48">
        <f>AO57*100000/$BF$1</f>
        <v>48.265066527524134</v>
      </c>
      <c r="BG57" s="48">
        <f>AP57*100000/$BG$1</f>
        <v>44.903534232542256</v>
      </c>
      <c r="BH57" s="48">
        <f>AQ57*100000/$BH$1</f>
        <v>42.092095476367568</v>
      </c>
      <c r="BI57" s="48">
        <f>AR57*100000/$BI$1</f>
        <v>7.7712154180913897</v>
      </c>
      <c r="BJ57" s="48">
        <f>AS57*100000/$BJ$1</f>
        <v>31.877927179332225</v>
      </c>
      <c r="BK57" s="48">
        <f>AT57*100000/$BK$1</f>
        <v>43.191784746248267</v>
      </c>
      <c r="BL57" s="48">
        <f>AU57*100000/$BL$1</f>
        <v>4.4903457566232596</v>
      </c>
      <c r="BM57" s="48">
        <f>AV57*100000/$BM$1</f>
        <v>0</v>
      </c>
      <c r="BN57" s="48">
        <f>AW57*100000/$BN$1</f>
        <v>45.272714207008889</v>
      </c>
      <c r="BO57" s="48">
        <f>AX57*100000/$BO$1</f>
        <v>0</v>
      </c>
      <c r="BP57" s="48">
        <f>AY57*100000/$BP$1</f>
        <v>36.534695147621399</v>
      </c>
      <c r="BS57" s="3"/>
      <c r="CH57" s="5"/>
    </row>
    <row r="58" spans="1:145" x14ac:dyDescent="0.2">
      <c r="A58" s="8">
        <v>43951</v>
      </c>
      <c r="B58" s="13">
        <v>762</v>
      </c>
      <c r="C58" s="13">
        <v>279</v>
      </c>
      <c r="D58" s="13">
        <v>246</v>
      </c>
      <c r="E58" s="13">
        <v>737</v>
      </c>
      <c r="F58" s="13">
        <v>724</v>
      </c>
      <c r="G58" s="13">
        <v>834</v>
      </c>
      <c r="H58" s="13">
        <v>2759</v>
      </c>
      <c r="I58" s="13">
        <v>242</v>
      </c>
      <c r="J58" s="13">
        <v>1374</v>
      </c>
      <c r="K58" s="13">
        <v>1980</v>
      </c>
      <c r="L58" s="13">
        <v>7</v>
      </c>
      <c r="M58" s="13">
        <v>54</v>
      </c>
      <c r="N58" s="13">
        <v>1349</v>
      </c>
      <c r="O58" s="12">
        <v>6</v>
      </c>
      <c r="P58" s="12">
        <v>11353</v>
      </c>
      <c r="Q58" s="5">
        <f>SUM(B58:O58)-P58</f>
        <v>0</v>
      </c>
      <c r="R58" s="2">
        <f>A58</f>
        <v>43951</v>
      </c>
      <c r="S58" s="5">
        <f>B58-B57</f>
        <v>17</v>
      </c>
      <c r="T58" s="5">
        <f>C58-C57</f>
        <v>0</v>
      </c>
      <c r="U58" s="5">
        <f>D58-D57</f>
        <v>2</v>
      </c>
      <c r="V58" s="5">
        <f>E58-E57</f>
        <v>25</v>
      </c>
      <c r="W58" s="5">
        <f>F58-F57</f>
        <v>7</v>
      </c>
      <c r="X58" s="5">
        <f>G58-G57</f>
        <v>21</v>
      </c>
      <c r="Y58" s="5">
        <f>H58-H57</f>
        <v>87</v>
      </c>
      <c r="Z58" s="5">
        <f>I58-I57</f>
        <v>6</v>
      </c>
      <c r="AA58" s="5">
        <f>J58-J57</f>
        <v>45</v>
      </c>
      <c r="AB58" s="5">
        <f>K58-K57</f>
        <v>73</v>
      </c>
      <c r="AC58" s="5">
        <f>L58-L57</f>
        <v>0</v>
      </c>
      <c r="AD58" s="5">
        <f>M58-M57</f>
        <v>0</v>
      </c>
      <c r="AE58" s="5">
        <f>N58-N57</f>
        <v>36</v>
      </c>
      <c r="AF58" s="5">
        <f t="shared" si="0"/>
        <v>0</v>
      </c>
      <c r="AG58" s="5">
        <f>P58-P57</f>
        <v>319</v>
      </c>
      <c r="AH58" s="5"/>
      <c r="AI58" s="2">
        <f>A58</f>
        <v>43951</v>
      </c>
      <c r="AJ58" s="2"/>
      <c r="AK58" s="5">
        <f>SUM(S52:S58)</f>
        <v>109</v>
      </c>
      <c r="AL58" s="5">
        <f>SUM(T52:T58)</f>
        <v>31</v>
      </c>
      <c r="AM58" s="5">
        <f>SUM(U52:U58)</f>
        <v>11</v>
      </c>
      <c r="AN58" s="5">
        <f>SUM(V52:V58)</f>
        <v>118</v>
      </c>
      <c r="AO58" s="5">
        <f>SUM(W52:W58)</f>
        <v>120</v>
      </c>
      <c r="AP58" s="5">
        <f>SUM(X52:X58)</f>
        <v>232</v>
      </c>
      <c r="AQ58" s="5">
        <f>SUM(Y52:Y58)</f>
        <v>509</v>
      </c>
      <c r="AR58" s="5">
        <f>SUM(Z52:Z58)</f>
        <v>28</v>
      </c>
      <c r="AS58" s="5">
        <f>SUM(AA52:AA58)</f>
        <v>219</v>
      </c>
      <c r="AT58" s="5">
        <f>SUM(AB52:AB58)</f>
        <v>376</v>
      </c>
      <c r="AU58" s="5">
        <f>SUM(AC52:AC58)</f>
        <v>1</v>
      </c>
      <c r="AV58" s="5">
        <f>SUM(AD52:AD58)</f>
        <v>0</v>
      </c>
      <c r="AW58" s="5">
        <f>SUM(AE52:AE58)</f>
        <v>190</v>
      </c>
      <c r="AX58" s="5">
        <f>SUM(AF52:AF58)</f>
        <v>0</v>
      </c>
      <c r="AY58" s="5">
        <f>SUM(AG52:AG58)</f>
        <v>1944</v>
      </c>
      <c r="BA58" s="47">
        <f t="shared" si="1"/>
        <v>43951</v>
      </c>
      <c r="BB58" s="48">
        <f>AK58*100000/$BB$1</f>
        <v>29.510504656703485</v>
      </c>
      <c r="BC58" s="48">
        <f>AL58*100000/$BC$1</f>
        <v>26.837503246472167</v>
      </c>
      <c r="BD58" s="48">
        <f>AM58*100000/$BD$1</f>
        <v>7.3894934838102913</v>
      </c>
      <c r="BE58" s="48">
        <f>AN58*100000/$BE$1</f>
        <v>31.588810065586937</v>
      </c>
      <c r="BF58" s="48">
        <f>AO58*100000/$BF$1</f>
        <v>39.133837725019568</v>
      </c>
      <c r="BG58" s="48">
        <f>AP58*100000/$BG$1</f>
        <v>39.610722212736896</v>
      </c>
      <c r="BH58" s="48">
        <f>AQ58*100000/$BH$1</f>
        <v>43.021840557170869</v>
      </c>
      <c r="BI58" s="48">
        <f>AR58*100000/$BI$1</f>
        <v>8.7037612682623564</v>
      </c>
      <c r="BJ58" s="48">
        <f>AS58*100000/$BJ$1</f>
        <v>33.086568968122073</v>
      </c>
      <c r="BK58" s="48">
        <f>AT58*100000/$BK$1</f>
        <v>41.428854756605482</v>
      </c>
      <c r="BL58" s="48">
        <f>AU58*100000/$BL$1</f>
        <v>4.4903457566232596</v>
      </c>
      <c r="BM58" s="48">
        <f>AV58*100000/$BM$1</f>
        <v>0</v>
      </c>
      <c r="BN58" s="48">
        <f>AW58*100000/$BN$1</f>
        <v>45.512252377416338</v>
      </c>
      <c r="BO58" s="48">
        <f>AX58*100000/$BO$1</f>
        <v>0</v>
      </c>
      <c r="BP58" s="48">
        <f>AY58*100000/$BP$1</f>
        <v>35.58288946241283</v>
      </c>
      <c r="BS58" s="3"/>
      <c r="CH58" s="5"/>
      <c r="EI58" s="29" t="s">
        <v>46</v>
      </c>
      <c r="EJ58" s="28"/>
      <c r="EK58" s="28"/>
      <c r="EL58" s="28"/>
      <c r="EM58" s="28"/>
      <c r="EN58" s="28"/>
      <c r="EO58" s="27"/>
    </row>
    <row r="59" spans="1:145" x14ac:dyDescent="0.2">
      <c r="A59" s="8">
        <v>43952</v>
      </c>
      <c r="B59" s="13">
        <v>778</v>
      </c>
      <c r="C59" s="13">
        <v>281</v>
      </c>
      <c r="D59" s="13">
        <v>249</v>
      </c>
      <c r="E59" s="13">
        <v>750</v>
      </c>
      <c r="F59" s="13">
        <v>747</v>
      </c>
      <c r="G59" s="13">
        <v>866</v>
      </c>
      <c r="H59" s="13">
        <v>2864</v>
      </c>
      <c r="I59" s="13">
        <v>259</v>
      </c>
      <c r="J59" s="13">
        <v>1400</v>
      </c>
      <c r="K59" s="13">
        <v>2014</v>
      </c>
      <c r="L59" s="13">
        <v>7</v>
      </c>
      <c r="M59" s="13">
        <v>54</v>
      </c>
      <c r="N59" s="13">
        <v>1379</v>
      </c>
      <c r="O59" s="12">
        <v>6</v>
      </c>
      <c r="P59" s="12">
        <v>11654</v>
      </c>
      <c r="Q59" s="5">
        <f>SUM(B59:O59)-P59</f>
        <v>0</v>
      </c>
      <c r="R59" s="2">
        <f>A59</f>
        <v>43952</v>
      </c>
      <c r="S59" s="5">
        <f>B59-B58</f>
        <v>16</v>
      </c>
      <c r="T59" s="5">
        <f>C59-C58</f>
        <v>2</v>
      </c>
      <c r="U59" s="5">
        <f>D59-D58</f>
        <v>3</v>
      </c>
      <c r="V59" s="5">
        <f>E59-E58</f>
        <v>13</v>
      </c>
      <c r="W59" s="5">
        <f>F59-F58</f>
        <v>23</v>
      </c>
      <c r="X59" s="5">
        <f>G59-G58</f>
        <v>32</v>
      </c>
      <c r="Y59" s="5">
        <f>H59-H58</f>
        <v>105</v>
      </c>
      <c r="Z59" s="5">
        <f>I59-I58</f>
        <v>17</v>
      </c>
      <c r="AA59" s="5">
        <f>J59-J58</f>
        <v>26</v>
      </c>
      <c r="AB59" s="5">
        <f>K59-K58</f>
        <v>34</v>
      </c>
      <c r="AC59" s="5">
        <f>L59-L58</f>
        <v>0</v>
      </c>
      <c r="AD59" s="5">
        <f>M59-M58</f>
        <v>0</v>
      </c>
      <c r="AE59" s="5">
        <f>N59-N58</f>
        <v>30</v>
      </c>
      <c r="AF59" s="5">
        <f t="shared" si="0"/>
        <v>0</v>
      </c>
      <c r="AG59" s="5">
        <f>P59-P58</f>
        <v>301</v>
      </c>
      <c r="AH59" s="5"/>
      <c r="AI59" s="2">
        <f>A59</f>
        <v>43952</v>
      </c>
      <c r="AJ59" s="2"/>
      <c r="AK59" s="5">
        <f>SUM(S53:S59)</f>
        <v>100</v>
      </c>
      <c r="AL59" s="5">
        <f>SUM(T53:T59)</f>
        <v>28</v>
      </c>
      <c r="AM59" s="5">
        <f>SUM(U53:U59)</f>
        <v>14</v>
      </c>
      <c r="AN59" s="5">
        <f>SUM(V53:V59)</f>
        <v>113</v>
      </c>
      <c r="AO59" s="5">
        <f>SUM(W53:W59)</f>
        <v>141</v>
      </c>
      <c r="AP59" s="5">
        <f>SUM(X53:X59)</f>
        <v>228</v>
      </c>
      <c r="AQ59" s="5">
        <f>SUM(Y53:Y59)</f>
        <v>553</v>
      </c>
      <c r="AR59" s="5">
        <f>SUM(Z53:Z59)</f>
        <v>45</v>
      </c>
      <c r="AS59" s="5">
        <f>SUM(AA53:AA59)</f>
        <v>224</v>
      </c>
      <c r="AT59" s="5">
        <f>SUM(AB53:AB59)</f>
        <v>330</v>
      </c>
      <c r="AU59" s="5">
        <f>SUM(AC53:AC59)</f>
        <v>1</v>
      </c>
      <c r="AV59" s="5">
        <f>SUM(AD53:AD59)</f>
        <v>0</v>
      </c>
      <c r="AW59" s="5">
        <f>SUM(AE53:AE59)</f>
        <v>180</v>
      </c>
      <c r="AX59" s="5">
        <f>SUM(AF53:AF59)</f>
        <v>0</v>
      </c>
      <c r="AY59" s="5">
        <f>SUM(AG53:AG59)</f>
        <v>1957</v>
      </c>
      <c r="BA59" s="47">
        <f t="shared" si="1"/>
        <v>43952</v>
      </c>
      <c r="BB59" s="48">
        <f>AK59*100000/$BB$1</f>
        <v>27.073857483214208</v>
      </c>
      <c r="BC59" s="48">
        <f>AL59*100000/$BC$1</f>
        <v>24.240325512942601</v>
      </c>
      <c r="BD59" s="48">
        <f>AM59*100000/$BD$1</f>
        <v>9.4048098884858256</v>
      </c>
      <c r="BE59" s="48">
        <f>AN59*100000/$BE$1</f>
        <v>30.250301164502744</v>
      </c>
      <c r="BF59" s="48">
        <f>AO59*100000/$BF$1</f>
        <v>45.982259326897989</v>
      </c>
      <c r="BG59" s="48">
        <f>AP59*100000/$BG$1</f>
        <v>38.9277787263104</v>
      </c>
      <c r="BH59" s="48">
        <f>AQ59*100000/$BH$1</f>
        <v>46.740820880384071</v>
      </c>
      <c r="BI59" s="48">
        <f>AR59*100000/$BI$1</f>
        <v>13.988187752564501</v>
      </c>
      <c r="BJ59" s="48">
        <f>AS59*100000/$BJ$1</f>
        <v>33.84197008611573</v>
      </c>
      <c r="BK59" s="48">
        <f>AT59*100000/$BK$1</f>
        <v>36.360431036382465</v>
      </c>
      <c r="BL59" s="48">
        <f>AU59*100000/$BL$1</f>
        <v>4.4903457566232596</v>
      </c>
      <c r="BM59" s="48">
        <f>AV59*100000/$BM$1</f>
        <v>0</v>
      </c>
      <c r="BN59" s="48">
        <f>AW59*100000/$BN$1</f>
        <v>43.116870673341793</v>
      </c>
      <c r="BO59" s="48">
        <f>AX59*100000/$BO$1</f>
        <v>0</v>
      </c>
      <c r="BP59" s="48">
        <f>AY59*100000/$BP$1</f>
        <v>35.820840883714972</v>
      </c>
      <c r="BS59" s="3"/>
      <c r="CH59" s="5"/>
      <c r="EI59" s="32"/>
      <c r="EJ59" s="31"/>
      <c r="EK59" s="31"/>
      <c r="EL59" s="31"/>
      <c r="EM59" s="31"/>
      <c r="EN59" s="31"/>
      <c r="EO59" s="30"/>
    </row>
    <row r="60" spans="1:145" x14ac:dyDescent="0.2">
      <c r="A60" s="8">
        <v>43953</v>
      </c>
      <c r="B60" s="13">
        <v>793</v>
      </c>
      <c r="C60" s="13">
        <v>283</v>
      </c>
      <c r="D60" s="13">
        <v>250</v>
      </c>
      <c r="E60" s="13">
        <v>768</v>
      </c>
      <c r="F60" s="13">
        <v>757</v>
      </c>
      <c r="G60" s="13">
        <v>889</v>
      </c>
      <c r="H60" s="13">
        <v>2939</v>
      </c>
      <c r="I60" s="13">
        <v>288</v>
      </c>
      <c r="J60" s="13">
        <v>1436</v>
      </c>
      <c r="K60" s="13">
        <v>2065</v>
      </c>
      <c r="L60" s="13">
        <v>7</v>
      </c>
      <c r="M60" s="13">
        <v>54</v>
      </c>
      <c r="N60" s="13">
        <v>1392</v>
      </c>
      <c r="O60" s="12">
        <v>6</v>
      </c>
      <c r="P60" s="12">
        <v>11927</v>
      </c>
      <c r="Q60" s="5">
        <f>SUM(B60:O60)-P60</f>
        <v>0</v>
      </c>
      <c r="R60" s="2">
        <f>A60</f>
        <v>43953</v>
      </c>
      <c r="S60" s="5">
        <f>B60-B59</f>
        <v>15</v>
      </c>
      <c r="T60" s="5">
        <f>C60-C59</f>
        <v>2</v>
      </c>
      <c r="U60" s="5">
        <f>D60-D59</f>
        <v>1</v>
      </c>
      <c r="V60" s="5">
        <f>E60-E59</f>
        <v>18</v>
      </c>
      <c r="W60" s="5">
        <f>F60-F59</f>
        <v>10</v>
      </c>
      <c r="X60" s="5">
        <f>G60-G59</f>
        <v>23</v>
      </c>
      <c r="Y60" s="5">
        <f>H60-H59</f>
        <v>75</v>
      </c>
      <c r="Z60" s="5">
        <f>I60-I59</f>
        <v>29</v>
      </c>
      <c r="AA60" s="5">
        <f>J60-J59</f>
        <v>36</v>
      </c>
      <c r="AB60" s="5">
        <f>K60-K59</f>
        <v>51</v>
      </c>
      <c r="AC60" s="5">
        <f>L60-L59</f>
        <v>0</v>
      </c>
      <c r="AD60" s="5">
        <f>M60-M59</f>
        <v>0</v>
      </c>
      <c r="AE60" s="5">
        <f>N60-N59</f>
        <v>13</v>
      </c>
      <c r="AF60" s="5">
        <f t="shared" si="0"/>
        <v>0</v>
      </c>
      <c r="AG60" s="5">
        <f>P60-P59</f>
        <v>273</v>
      </c>
      <c r="AH60" s="5"/>
      <c r="AI60" s="2">
        <f>A60</f>
        <v>43953</v>
      </c>
      <c r="AJ60" s="2"/>
      <c r="AK60" s="5">
        <f>SUM(S54:S60)</f>
        <v>101</v>
      </c>
      <c r="AL60" s="5">
        <f>SUM(T54:T60)</f>
        <v>25</v>
      </c>
      <c r="AM60" s="5">
        <f>SUM(U54:U60)</f>
        <v>13</v>
      </c>
      <c r="AN60" s="5">
        <f>SUM(V54:V60)</f>
        <v>115</v>
      </c>
      <c r="AO60" s="5">
        <f>SUM(W54:W60)</f>
        <v>102</v>
      </c>
      <c r="AP60" s="5">
        <f>SUM(X54:X60)</f>
        <v>189</v>
      </c>
      <c r="AQ60" s="5">
        <f>SUM(Y54:Y60)</f>
        <v>511</v>
      </c>
      <c r="AR60" s="5">
        <f>SUM(Z54:Z60)</f>
        <v>68</v>
      </c>
      <c r="AS60" s="5">
        <f>SUM(AA54:AA60)</f>
        <v>249</v>
      </c>
      <c r="AT60" s="5">
        <f>SUM(AB54:AB60)</f>
        <v>335</v>
      </c>
      <c r="AU60" s="5">
        <f>SUM(AC54:AC60)</f>
        <v>0</v>
      </c>
      <c r="AV60" s="5">
        <f>SUM(AD54:AD60)</f>
        <v>0</v>
      </c>
      <c r="AW60" s="5">
        <f>SUM(AE54:AE60)</f>
        <v>168</v>
      </c>
      <c r="AX60" s="5">
        <f>SUM(AF54:AF60)</f>
        <v>0</v>
      </c>
      <c r="AY60" s="5">
        <f>SUM(AG54:AG60)</f>
        <v>1876</v>
      </c>
      <c r="BA60" s="47">
        <f t="shared" si="1"/>
        <v>43953</v>
      </c>
      <c r="BB60" s="48">
        <f>AK60*100000/$BB$1</f>
        <v>27.344596058046349</v>
      </c>
      <c r="BC60" s="48">
        <f>AL60*100000/$BC$1</f>
        <v>21.643147779413038</v>
      </c>
      <c r="BD60" s="48">
        <f>AM60*100000/$BD$1</f>
        <v>8.7330377535939814</v>
      </c>
      <c r="BE60" s="48">
        <f>AN60*100000/$BE$1</f>
        <v>30.785704724936419</v>
      </c>
      <c r="BF60" s="48">
        <f>AO60*100000/$BF$1</f>
        <v>33.263762066266629</v>
      </c>
      <c r="BG60" s="48">
        <f>AP60*100000/$BG$1</f>
        <v>32.269079733652042</v>
      </c>
      <c r="BH60" s="48">
        <f>AQ60*100000/$BH$1</f>
        <v>43.190885117316924</v>
      </c>
      <c r="BI60" s="48">
        <f>AR60*100000/$BI$1</f>
        <v>21.13770593720858</v>
      </c>
      <c r="BJ60" s="48">
        <f>AS60*100000/$BJ$1</f>
        <v>37.618975676083998</v>
      </c>
      <c r="BK60" s="48">
        <f>AT60*100000/$BK$1</f>
        <v>36.911346658145838</v>
      </c>
      <c r="BL60" s="48">
        <f>AU60*100000/$BL$1</f>
        <v>0</v>
      </c>
      <c r="BM60" s="48">
        <f>AV60*100000/$BM$1</f>
        <v>0</v>
      </c>
      <c r="BN60" s="48">
        <f>AW60*100000/$BN$1</f>
        <v>40.242412628452342</v>
      </c>
      <c r="BO60" s="48">
        <f>AX60*100000/$BO$1</f>
        <v>0</v>
      </c>
      <c r="BP60" s="48">
        <f>AY60*100000/$BP$1</f>
        <v>34.338220489447771</v>
      </c>
      <c r="BS60" s="3"/>
      <c r="CH60" s="5"/>
      <c r="EI60" s="32"/>
      <c r="EJ60" s="31"/>
      <c r="EK60" s="31"/>
      <c r="EL60" s="31"/>
      <c r="EM60" s="31"/>
      <c r="EN60" s="31"/>
      <c r="EO60" s="30"/>
    </row>
    <row r="61" spans="1:145" x14ac:dyDescent="0.2">
      <c r="A61" s="8">
        <v>43954</v>
      </c>
      <c r="B61" s="13">
        <v>799</v>
      </c>
      <c r="C61" s="13">
        <v>284</v>
      </c>
      <c r="D61" s="13">
        <v>250</v>
      </c>
      <c r="E61" s="13">
        <v>776</v>
      </c>
      <c r="F61" s="13">
        <v>788</v>
      </c>
      <c r="G61" s="13">
        <v>898</v>
      </c>
      <c r="H61" s="13">
        <v>2985</v>
      </c>
      <c r="I61" s="13">
        <v>297</v>
      </c>
      <c r="J61" s="13">
        <v>1454</v>
      </c>
      <c r="K61" s="13">
        <v>2089</v>
      </c>
      <c r="L61" s="13">
        <v>7</v>
      </c>
      <c r="M61" s="13">
        <v>54</v>
      </c>
      <c r="N61" s="13">
        <v>1410</v>
      </c>
      <c r="O61" s="13">
        <v>6</v>
      </c>
      <c r="P61" s="11">
        <v>12097</v>
      </c>
      <c r="Q61" s="5">
        <f>SUM(B61:O61)-P61</f>
        <v>0</v>
      </c>
      <c r="R61" s="2">
        <f>A61</f>
        <v>43954</v>
      </c>
      <c r="S61" s="5">
        <f>B61-B60</f>
        <v>6</v>
      </c>
      <c r="T61" s="5">
        <f>C61-C60</f>
        <v>1</v>
      </c>
      <c r="U61" s="5">
        <f>D61-D60</f>
        <v>0</v>
      </c>
      <c r="V61" s="5">
        <f>E61-E60</f>
        <v>8</v>
      </c>
      <c r="W61" s="5">
        <f>F61-F60</f>
        <v>31</v>
      </c>
      <c r="X61" s="5">
        <f>G61-G60</f>
        <v>9</v>
      </c>
      <c r="Y61" s="5">
        <f>H61-H60</f>
        <v>46</v>
      </c>
      <c r="Z61" s="5">
        <f>I61-I60</f>
        <v>9</v>
      </c>
      <c r="AA61" s="5">
        <f>J61-J60</f>
        <v>18</v>
      </c>
      <c r="AB61" s="5">
        <f>K61-K60</f>
        <v>24</v>
      </c>
      <c r="AC61" s="5">
        <f>L61-L60</f>
        <v>0</v>
      </c>
      <c r="AD61" s="5">
        <f>M61-M60</f>
        <v>0</v>
      </c>
      <c r="AE61" s="5">
        <f>N61-N60</f>
        <v>18</v>
      </c>
      <c r="AF61" s="5">
        <f t="shared" si="0"/>
        <v>0</v>
      </c>
      <c r="AG61" s="5">
        <f>P61-P60</f>
        <v>170</v>
      </c>
      <c r="AH61" s="5"/>
      <c r="AI61" s="2">
        <f>A61</f>
        <v>43954</v>
      </c>
      <c r="AJ61" s="2"/>
      <c r="AK61" s="5">
        <f>SUM(S55:S61)</f>
        <v>94</v>
      </c>
      <c r="AL61" s="5">
        <f>SUM(T55:T61)</f>
        <v>25</v>
      </c>
      <c r="AM61" s="5">
        <f>SUM(U55:U61)</f>
        <v>10</v>
      </c>
      <c r="AN61" s="5">
        <f>SUM(V55:V61)</f>
        <v>104</v>
      </c>
      <c r="AO61" s="5">
        <f>SUM(W55:W61)</f>
        <v>126</v>
      </c>
      <c r="AP61" s="5">
        <f>SUM(X55:X61)</f>
        <v>150</v>
      </c>
      <c r="AQ61" s="5">
        <f>SUM(Y55:Y61)</f>
        <v>506</v>
      </c>
      <c r="AR61" s="5">
        <f>SUM(Z55:Z61)</f>
        <v>72</v>
      </c>
      <c r="AS61" s="5">
        <f>SUM(AA55:AA61)</f>
        <v>223</v>
      </c>
      <c r="AT61" s="5">
        <f>SUM(AB55:AB61)</f>
        <v>304</v>
      </c>
      <c r="AU61" s="5">
        <f>SUM(AC55:AC61)</f>
        <v>0</v>
      </c>
      <c r="AV61" s="5">
        <f>SUM(AD55:AD61)</f>
        <v>0</v>
      </c>
      <c r="AW61" s="5">
        <f>SUM(AE55:AE61)</f>
        <v>159</v>
      </c>
      <c r="AX61" s="5">
        <f>SUM(AF55:AF61)</f>
        <v>0</v>
      </c>
      <c r="AY61" s="5">
        <f>SUM(AG55:AG61)</f>
        <v>1773</v>
      </c>
      <c r="BA61" s="47">
        <f t="shared" si="1"/>
        <v>43954</v>
      </c>
      <c r="BB61" s="48">
        <f>AK61*100000/$BB$1</f>
        <v>25.449426034221357</v>
      </c>
      <c r="BC61" s="48">
        <f>AL61*100000/$BC$1</f>
        <v>21.643147779413038</v>
      </c>
      <c r="BD61" s="48">
        <f>AM61*100000/$BD$1</f>
        <v>6.7177213489184471</v>
      </c>
      <c r="BE61" s="48">
        <f>AN61*100000/$BE$1</f>
        <v>27.840985142551197</v>
      </c>
      <c r="BF61" s="48">
        <f>AO61*100000/$BF$1</f>
        <v>41.090529611270547</v>
      </c>
      <c r="BG61" s="48">
        <f>AP61*100000/$BG$1</f>
        <v>25.610380740993683</v>
      </c>
      <c r="BH61" s="48">
        <f>AQ61*100000/$BH$1</f>
        <v>42.768273716951789</v>
      </c>
      <c r="BI61" s="48">
        <f>AR61*100000/$BI$1</f>
        <v>22.381100404103201</v>
      </c>
      <c r="BJ61" s="48">
        <f>AS61*100000/$BJ$1</f>
        <v>33.690889862516997</v>
      </c>
      <c r="BK61" s="48">
        <f>AT61*100000/$BK$1</f>
        <v>33.495669803212941</v>
      </c>
      <c r="BL61" s="48">
        <f>AU61*100000/$BL$1</f>
        <v>0</v>
      </c>
      <c r="BM61" s="48">
        <f>AV61*100000/$BM$1</f>
        <v>0</v>
      </c>
      <c r="BN61" s="48">
        <f>AW61*100000/$BN$1</f>
        <v>38.086569094785254</v>
      </c>
      <c r="BO61" s="48">
        <f>AX61*100000/$BO$1</f>
        <v>0</v>
      </c>
      <c r="BP61" s="48">
        <f>AY61*100000/$BP$1</f>
        <v>32.452913074515401</v>
      </c>
      <c r="BS61" s="3"/>
      <c r="CH61" s="5"/>
      <c r="EI61" s="32"/>
      <c r="EJ61" s="31"/>
      <c r="EK61" s="31"/>
      <c r="EL61" s="31"/>
      <c r="EM61" s="31"/>
      <c r="EN61" s="31"/>
      <c r="EO61" s="30"/>
    </row>
    <row r="62" spans="1:145" x14ac:dyDescent="0.2">
      <c r="A62" s="8">
        <v>43955</v>
      </c>
      <c r="B62" s="13">
        <v>818</v>
      </c>
      <c r="C62" s="13">
        <v>284</v>
      </c>
      <c r="D62" s="13">
        <v>250</v>
      </c>
      <c r="E62" s="13">
        <v>778</v>
      </c>
      <c r="F62" s="13">
        <v>794</v>
      </c>
      <c r="G62" s="13">
        <v>931</v>
      </c>
      <c r="H62" s="13">
        <v>3029</v>
      </c>
      <c r="I62" s="13">
        <v>299</v>
      </c>
      <c r="J62" s="13">
        <v>1492</v>
      </c>
      <c r="K62" s="13">
        <v>2113</v>
      </c>
      <c r="L62" s="13">
        <v>7</v>
      </c>
      <c r="M62" s="13">
        <v>54</v>
      </c>
      <c r="N62" s="13">
        <v>1411</v>
      </c>
      <c r="O62" s="13">
        <v>6</v>
      </c>
      <c r="P62" s="11">
        <v>12266</v>
      </c>
      <c r="Q62" s="5">
        <f>SUM(B62:O62)-P62</f>
        <v>0</v>
      </c>
      <c r="R62" s="2">
        <f>A62</f>
        <v>43955</v>
      </c>
      <c r="S62" s="5">
        <f>B62-B61</f>
        <v>19</v>
      </c>
      <c r="T62" s="5">
        <f>C62-C61</f>
        <v>0</v>
      </c>
      <c r="U62" s="5">
        <f>D62-D61</f>
        <v>0</v>
      </c>
      <c r="V62" s="5">
        <f>E62-E61</f>
        <v>2</v>
      </c>
      <c r="W62" s="5">
        <f>F62-F61</f>
        <v>6</v>
      </c>
      <c r="X62" s="5">
        <f>G62-G61</f>
        <v>33</v>
      </c>
      <c r="Y62" s="5">
        <f>H62-H61</f>
        <v>44</v>
      </c>
      <c r="Z62" s="5">
        <f>I62-I61</f>
        <v>2</v>
      </c>
      <c r="AA62" s="5">
        <f>J62-J61</f>
        <v>38</v>
      </c>
      <c r="AB62" s="5">
        <f>K62-K61</f>
        <v>24</v>
      </c>
      <c r="AC62" s="5">
        <f>L62-L61</f>
        <v>0</v>
      </c>
      <c r="AD62" s="5">
        <f>M62-M61</f>
        <v>0</v>
      </c>
      <c r="AE62" s="5">
        <f>N62-N61</f>
        <v>1</v>
      </c>
      <c r="AF62" s="5">
        <f t="shared" si="0"/>
        <v>0</v>
      </c>
      <c r="AG62" s="5">
        <f>P62-P61</f>
        <v>169</v>
      </c>
      <c r="AH62" s="5"/>
      <c r="AI62" s="2">
        <f>A62</f>
        <v>43955</v>
      </c>
      <c r="AJ62" s="2"/>
      <c r="AK62" s="5">
        <f>SUM(S56:S62)</f>
        <v>97</v>
      </c>
      <c r="AL62" s="5">
        <f>SUM(T56:T62)</f>
        <v>15</v>
      </c>
      <c r="AM62" s="5">
        <f>SUM(U56:U62)</f>
        <v>7</v>
      </c>
      <c r="AN62" s="5">
        <f>SUM(V56:V62)</f>
        <v>97</v>
      </c>
      <c r="AO62" s="5">
        <f>SUM(W56:W62)</f>
        <v>114</v>
      </c>
      <c r="AP62" s="5">
        <f>SUM(X56:X62)</f>
        <v>160</v>
      </c>
      <c r="AQ62" s="5">
        <f>SUM(Y56:Y62)</f>
        <v>498</v>
      </c>
      <c r="AR62" s="5">
        <f>SUM(Z56:Z62)</f>
        <v>71</v>
      </c>
      <c r="AS62" s="5">
        <f>SUM(AA56:AA62)</f>
        <v>227</v>
      </c>
      <c r="AT62" s="5">
        <f>SUM(AB56:AB62)</f>
        <v>309</v>
      </c>
      <c r="AU62" s="5">
        <f>SUM(AC56:AC62)</f>
        <v>0</v>
      </c>
      <c r="AV62" s="5">
        <f>SUM(AD56:AD62)</f>
        <v>0</v>
      </c>
      <c r="AW62" s="5">
        <f>SUM(AE56:AE62)</f>
        <v>150</v>
      </c>
      <c r="AX62" s="5">
        <f>SUM(AF56:AF62)</f>
        <v>0</v>
      </c>
      <c r="AY62" s="5">
        <f>SUM(AG56:AG62)</f>
        <v>1745</v>
      </c>
      <c r="BA62" s="47">
        <f t="shared" si="1"/>
        <v>43955</v>
      </c>
      <c r="BB62" s="48">
        <f>AK62*100000/$BB$1</f>
        <v>26.261641758717783</v>
      </c>
      <c r="BC62" s="48">
        <f>AL62*100000/$BC$1</f>
        <v>12.985888667647822</v>
      </c>
      <c r="BD62" s="48">
        <f>AM62*100000/$BD$1</f>
        <v>4.7024049442429128</v>
      </c>
      <c r="BE62" s="48">
        <f>AN62*100000/$BE$1</f>
        <v>25.967072681033329</v>
      </c>
      <c r="BF62" s="48">
        <f>AO62*100000/$BF$1</f>
        <v>37.177145838768588</v>
      </c>
      <c r="BG62" s="48">
        <f>AP62*100000/$BG$1</f>
        <v>27.317739457059929</v>
      </c>
      <c r="BH62" s="48">
        <f>AQ62*100000/$BH$1</f>
        <v>42.092095476367568</v>
      </c>
      <c r="BI62" s="48">
        <f>AR62*100000/$BI$1</f>
        <v>22.070251787379547</v>
      </c>
      <c r="BJ62" s="48">
        <f>AS62*100000/$BJ$1</f>
        <v>34.295210756911921</v>
      </c>
      <c r="BK62" s="48">
        <f>AT62*100000/$BK$1</f>
        <v>34.046585424976314</v>
      </c>
      <c r="BL62" s="48">
        <f>AU62*100000/$BL$1</f>
        <v>0</v>
      </c>
      <c r="BM62" s="48">
        <f>AV62*100000/$BM$1</f>
        <v>0</v>
      </c>
      <c r="BN62" s="48">
        <f>AW62*100000/$BN$1</f>
        <v>35.930725561118166</v>
      </c>
      <c r="BO62" s="48">
        <f>AX62*100000/$BO$1</f>
        <v>0</v>
      </c>
      <c r="BP62" s="48">
        <f>AY62*100000/$BP$1</f>
        <v>31.940402320941555</v>
      </c>
      <c r="BS62" s="3"/>
      <c r="CH62" s="5"/>
      <c r="EI62" s="32"/>
      <c r="EJ62" s="31"/>
      <c r="EK62" s="31"/>
      <c r="EL62" s="31"/>
      <c r="EM62" s="31"/>
      <c r="EN62" s="31"/>
      <c r="EO62" s="30"/>
    </row>
    <row r="63" spans="1:145" x14ac:dyDescent="0.2">
      <c r="A63" s="8">
        <v>43956</v>
      </c>
      <c r="B63" s="13">
        <v>825</v>
      </c>
      <c r="C63" s="13">
        <v>284</v>
      </c>
      <c r="D63" s="13">
        <v>254</v>
      </c>
      <c r="E63" s="13">
        <v>784</v>
      </c>
      <c r="F63" s="13">
        <v>802</v>
      </c>
      <c r="G63" s="13">
        <v>946</v>
      </c>
      <c r="H63" s="13">
        <v>3070</v>
      </c>
      <c r="I63" s="13">
        <v>307</v>
      </c>
      <c r="J63" s="13">
        <v>1520</v>
      </c>
      <c r="K63" s="13">
        <v>2149</v>
      </c>
      <c r="L63" s="13">
        <v>7</v>
      </c>
      <c r="M63" s="13">
        <v>54</v>
      </c>
      <c r="N63" s="13">
        <v>1429</v>
      </c>
      <c r="O63" s="13">
        <v>6</v>
      </c>
      <c r="P63" s="11">
        <v>12437</v>
      </c>
      <c r="Q63" s="5">
        <f>SUM(B63:O63)-P63</f>
        <v>0</v>
      </c>
      <c r="R63" s="2">
        <f>A63</f>
        <v>43956</v>
      </c>
      <c r="S63" s="5">
        <f>B63-B62</f>
        <v>7</v>
      </c>
      <c r="T63" s="5">
        <f>C63-C62</f>
        <v>0</v>
      </c>
      <c r="U63" s="5">
        <f>D63-D62</f>
        <v>4</v>
      </c>
      <c r="V63" s="5">
        <f>E63-E62</f>
        <v>6</v>
      </c>
      <c r="W63" s="5">
        <f>F63-F62</f>
        <v>8</v>
      </c>
      <c r="X63" s="5">
        <f>G63-G62</f>
        <v>15</v>
      </c>
      <c r="Y63" s="5">
        <f>H63-H62</f>
        <v>41</v>
      </c>
      <c r="Z63" s="5">
        <f>I63-I62</f>
        <v>8</v>
      </c>
      <c r="AA63" s="5">
        <f>J63-J62</f>
        <v>28</v>
      </c>
      <c r="AB63" s="5">
        <f>K63-K62</f>
        <v>36</v>
      </c>
      <c r="AC63" s="5">
        <f>L63-L62</f>
        <v>0</v>
      </c>
      <c r="AD63" s="5">
        <f>M63-M62</f>
        <v>0</v>
      </c>
      <c r="AE63" s="5">
        <f>N63-N62</f>
        <v>18</v>
      </c>
      <c r="AF63" s="5">
        <f t="shared" si="0"/>
        <v>0</v>
      </c>
      <c r="AG63" s="5">
        <f>P63-P62</f>
        <v>171</v>
      </c>
      <c r="AH63" s="5"/>
      <c r="AI63" s="2">
        <f>A63</f>
        <v>43956</v>
      </c>
      <c r="AJ63" s="2"/>
      <c r="AK63" s="5">
        <f>SUM(S57:S63)</f>
        <v>87</v>
      </c>
      <c r="AL63" s="5">
        <f>SUM(T57:T63)</f>
        <v>12</v>
      </c>
      <c r="AM63" s="5">
        <f>SUM(U57:U63)</f>
        <v>11</v>
      </c>
      <c r="AN63" s="5">
        <f>SUM(V57:V63)</f>
        <v>92</v>
      </c>
      <c r="AO63" s="5">
        <f>SUM(W57:W63)</f>
        <v>113</v>
      </c>
      <c r="AP63" s="5">
        <f>SUM(X57:X63)</f>
        <v>164</v>
      </c>
      <c r="AQ63" s="5">
        <f>SUM(Y57:Y63)</f>
        <v>466</v>
      </c>
      <c r="AR63" s="5">
        <f>SUM(Z57:Z63)</f>
        <v>75</v>
      </c>
      <c r="AS63" s="5">
        <f>SUM(AA57:AA63)</f>
        <v>223</v>
      </c>
      <c r="AT63" s="5">
        <f>SUM(AB57:AB63)</f>
        <v>317</v>
      </c>
      <c r="AU63" s="5">
        <f>SUM(AC57:AC63)</f>
        <v>0</v>
      </c>
      <c r="AV63" s="5">
        <f>SUM(AD57:AD63)</f>
        <v>0</v>
      </c>
      <c r="AW63" s="5">
        <f>SUM(AE57:AE63)</f>
        <v>156</v>
      </c>
      <c r="AX63" s="5">
        <f>SUM(AF57:AF63)</f>
        <v>0</v>
      </c>
      <c r="AY63" s="5">
        <f>SUM(AG57:AG63)</f>
        <v>1716</v>
      </c>
      <c r="BA63" s="47">
        <f t="shared" si="1"/>
        <v>43956</v>
      </c>
      <c r="BB63" s="48">
        <f>AK63*100000/$BB$1</f>
        <v>23.554256010396362</v>
      </c>
      <c r="BC63" s="48">
        <f>AL63*100000/$BC$1</f>
        <v>10.388710934118258</v>
      </c>
      <c r="BD63" s="48">
        <f>AM63*100000/$BD$1</f>
        <v>7.3894934838102913</v>
      </c>
      <c r="BE63" s="48">
        <f>AN63*100000/$BE$1</f>
        <v>24.628563779949136</v>
      </c>
      <c r="BF63" s="48">
        <f>AO63*100000/$BF$1</f>
        <v>36.851030524393423</v>
      </c>
      <c r="BG63" s="48">
        <f>AP63*100000/$BG$1</f>
        <v>28.000682943486428</v>
      </c>
      <c r="BH63" s="48">
        <f>AQ63*100000/$BH$1</f>
        <v>39.387382514030698</v>
      </c>
      <c r="BI63" s="48">
        <f>AR63*100000/$BI$1</f>
        <v>23.313646254274168</v>
      </c>
      <c r="BJ63" s="48">
        <f>AS63*100000/$BJ$1</f>
        <v>33.690889862516997</v>
      </c>
      <c r="BK63" s="48">
        <f>AT63*100000/$BK$1</f>
        <v>34.928050419797707</v>
      </c>
      <c r="BL63" s="48">
        <f>AU63*100000/$BL$1</f>
        <v>0</v>
      </c>
      <c r="BM63" s="48">
        <f>AV63*100000/$BM$1</f>
        <v>0</v>
      </c>
      <c r="BN63" s="48">
        <f>AW63*100000/$BN$1</f>
        <v>37.367954583562891</v>
      </c>
      <c r="BO63" s="48">
        <f>AX63*100000/$BO$1</f>
        <v>0</v>
      </c>
      <c r="BP63" s="48">
        <f>AY63*100000/$BP$1</f>
        <v>31.409587611882927</v>
      </c>
      <c r="BS63" s="3"/>
      <c r="CH63" s="5"/>
      <c r="EI63" s="32"/>
      <c r="EJ63" s="31"/>
      <c r="EK63" s="31"/>
      <c r="EL63" s="31"/>
      <c r="EM63" s="31"/>
      <c r="EN63" s="31"/>
      <c r="EO63" s="30"/>
    </row>
    <row r="64" spans="1:145" x14ac:dyDescent="0.2">
      <c r="A64" s="8">
        <v>43957</v>
      </c>
      <c r="B64" s="13">
        <v>846</v>
      </c>
      <c r="C64" s="13">
        <v>285</v>
      </c>
      <c r="D64" s="13">
        <v>254</v>
      </c>
      <c r="E64" s="13">
        <v>792</v>
      </c>
      <c r="F64" s="13">
        <v>809</v>
      </c>
      <c r="G64" s="13">
        <v>957</v>
      </c>
      <c r="H64" s="13">
        <v>3203</v>
      </c>
      <c r="I64" s="13">
        <v>310</v>
      </c>
      <c r="J64" s="13">
        <v>1541</v>
      </c>
      <c r="K64" s="13">
        <v>2200</v>
      </c>
      <c r="L64" s="13">
        <v>7</v>
      </c>
      <c r="M64" s="13">
        <v>54</v>
      </c>
      <c r="N64" s="13">
        <v>1445</v>
      </c>
      <c r="O64" s="12">
        <v>6</v>
      </c>
      <c r="P64" s="11">
        <v>12709</v>
      </c>
      <c r="Q64" s="5">
        <f>SUM(B64:O64)-P64</f>
        <v>0</v>
      </c>
      <c r="R64" s="2">
        <f>A64</f>
        <v>43957</v>
      </c>
      <c r="S64" s="5">
        <f>B64-B63</f>
        <v>21</v>
      </c>
      <c r="T64" s="5">
        <f>C64-C63</f>
        <v>1</v>
      </c>
      <c r="U64" s="5">
        <f>D64-D63</f>
        <v>0</v>
      </c>
      <c r="V64" s="5">
        <f>E64-E63</f>
        <v>8</v>
      </c>
      <c r="W64" s="5">
        <f>F64-F63</f>
        <v>7</v>
      </c>
      <c r="X64" s="5">
        <f>G64-G63</f>
        <v>11</v>
      </c>
      <c r="Y64" s="5">
        <f>H64-H63</f>
        <v>133</v>
      </c>
      <c r="Z64" s="5">
        <f>I64-I63</f>
        <v>3</v>
      </c>
      <c r="AA64" s="5">
        <f>J64-J63</f>
        <v>21</v>
      </c>
      <c r="AB64" s="5">
        <f>K64-K63</f>
        <v>51</v>
      </c>
      <c r="AC64" s="5">
        <f>L64-L63</f>
        <v>0</v>
      </c>
      <c r="AD64" s="5">
        <f>M64-M63</f>
        <v>0</v>
      </c>
      <c r="AE64" s="5">
        <f>N64-N63</f>
        <v>16</v>
      </c>
      <c r="AF64" s="5">
        <f t="shared" si="0"/>
        <v>0</v>
      </c>
      <c r="AG64" s="5">
        <f>P64-P63</f>
        <v>272</v>
      </c>
      <c r="AH64" s="5"/>
      <c r="AI64" s="2">
        <f>A64</f>
        <v>43957</v>
      </c>
      <c r="AJ64" s="2"/>
      <c r="AK64" s="5">
        <f>SUM(S58:S64)</f>
        <v>101</v>
      </c>
      <c r="AL64" s="5">
        <f>SUM(T58:T64)</f>
        <v>6</v>
      </c>
      <c r="AM64" s="5">
        <f>SUM(U58:U64)</f>
        <v>10</v>
      </c>
      <c r="AN64" s="5">
        <f>SUM(V58:V64)</f>
        <v>80</v>
      </c>
      <c r="AO64" s="5">
        <f>SUM(W58:W64)</f>
        <v>92</v>
      </c>
      <c r="AP64" s="5">
        <f>SUM(X58:X64)</f>
        <v>144</v>
      </c>
      <c r="AQ64" s="5">
        <f>SUM(Y58:Y64)</f>
        <v>531</v>
      </c>
      <c r="AR64" s="5">
        <f>SUM(Z58:Z64)</f>
        <v>74</v>
      </c>
      <c r="AS64" s="5">
        <f>SUM(AA58:AA64)</f>
        <v>212</v>
      </c>
      <c r="AT64" s="5">
        <f>SUM(AB58:AB64)</f>
        <v>293</v>
      </c>
      <c r="AU64" s="5">
        <f>SUM(AC58:AC64)</f>
        <v>0</v>
      </c>
      <c r="AV64" s="5">
        <f>SUM(AD58:AD64)</f>
        <v>0</v>
      </c>
      <c r="AW64" s="5">
        <f>SUM(AE58:AE64)</f>
        <v>132</v>
      </c>
      <c r="AX64" s="5">
        <f>SUM(AF58:AF64)</f>
        <v>0</v>
      </c>
      <c r="AY64" s="5">
        <f>SUM(AG58:AG64)</f>
        <v>1675</v>
      </c>
      <c r="BA64" s="47">
        <f t="shared" si="1"/>
        <v>43957</v>
      </c>
      <c r="BB64" s="48">
        <f>AK64*100000/$BB$1</f>
        <v>27.344596058046349</v>
      </c>
      <c r="BC64" s="48">
        <f>AL64*100000/$BC$1</f>
        <v>5.194355467059129</v>
      </c>
      <c r="BD64" s="48">
        <f>AM64*100000/$BD$1</f>
        <v>6.7177213489184471</v>
      </c>
      <c r="BE64" s="48">
        <f>AN64*100000/$BE$1</f>
        <v>21.416142417347075</v>
      </c>
      <c r="BF64" s="48">
        <f>AO64*100000/$BF$1</f>
        <v>30.002608922515002</v>
      </c>
      <c r="BG64" s="48">
        <f>AP64*100000/$BG$1</f>
        <v>24.585965511353937</v>
      </c>
      <c r="BH64" s="48">
        <f>AQ64*100000/$BH$1</f>
        <v>44.88133071877747</v>
      </c>
      <c r="BI64" s="48">
        <f>AR64*100000/$BI$1</f>
        <v>23.002797637550511</v>
      </c>
      <c r="BJ64" s="48">
        <f>AS64*100000/$BJ$1</f>
        <v>32.029007402930958</v>
      </c>
      <c r="BK64" s="48">
        <f>AT64*100000/$BK$1</f>
        <v>32.283655435333522</v>
      </c>
      <c r="BL64" s="48">
        <f>AU64*100000/$BL$1</f>
        <v>0</v>
      </c>
      <c r="BM64" s="48">
        <f>AV64*100000/$BM$1</f>
        <v>0</v>
      </c>
      <c r="BN64" s="48">
        <f>AW64*100000/$BN$1</f>
        <v>31.619038493783986</v>
      </c>
      <c r="BO64" s="48">
        <f>AX64*100000/$BO$1</f>
        <v>0</v>
      </c>
      <c r="BP64" s="48">
        <f>AY64*100000/$BP$1</f>
        <v>30.659125437006939</v>
      </c>
      <c r="BS64" s="3"/>
      <c r="CH64" s="5"/>
      <c r="EI64" s="32"/>
      <c r="EJ64" s="31"/>
      <c r="EK64" s="31"/>
      <c r="EL64" s="31"/>
      <c r="EM64" s="31"/>
      <c r="EN64" s="31"/>
      <c r="EO64" s="30"/>
    </row>
    <row r="65" spans="1:145" x14ac:dyDescent="0.2">
      <c r="A65" s="8">
        <v>43958</v>
      </c>
      <c r="B65" s="13">
        <v>853</v>
      </c>
      <c r="C65" s="13">
        <v>286</v>
      </c>
      <c r="D65" s="13">
        <v>254</v>
      </c>
      <c r="E65" s="13">
        <v>801</v>
      </c>
      <c r="F65" s="13">
        <v>818</v>
      </c>
      <c r="G65" s="13">
        <v>973</v>
      </c>
      <c r="H65" s="13">
        <v>3277</v>
      </c>
      <c r="I65" s="13">
        <v>313</v>
      </c>
      <c r="J65" s="13">
        <v>1576</v>
      </c>
      <c r="K65" s="13">
        <v>2241</v>
      </c>
      <c r="L65" s="13">
        <v>7</v>
      </c>
      <c r="M65" s="13">
        <v>54</v>
      </c>
      <c r="N65" s="13">
        <v>1465</v>
      </c>
      <c r="O65" s="13">
        <v>6</v>
      </c>
      <c r="P65" s="11">
        <v>12924</v>
      </c>
      <c r="Q65" s="5">
        <f>SUM(B65:O65)-P65</f>
        <v>0</v>
      </c>
      <c r="R65" s="2">
        <f>A65</f>
        <v>43958</v>
      </c>
      <c r="S65" s="5">
        <f>B65-B64</f>
        <v>7</v>
      </c>
      <c r="T65" s="5">
        <f>C65-C64</f>
        <v>1</v>
      </c>
      <c r="U65" s="5">
        <f>D65-D64</f>
        <v>0</v>
      </c>
      <c r="V65" s="5">
        <f>E65-E64</f>
        <v>9</v>
      </c>
      <c r="W65" s="5">
        <f>F65-F64</f>
        <v>9</v>
      </c>
      <c r="X65" s="5">
        <f>G65-G64</f>
        <v>16</v>
      </c>
      <c r="Y65" s="5">
        <f>H65-H64</f>
        <v>74</v>
      </c>
      <c r="Z65" s="5">
        <f>I65-I64</f>
        <v>3</v>
      </c>
      <c r="AA65" s="5">
        <f>J65-J64</f>
        <v>35</v>
      </c>
      <c r="AB65" s="5">
        <f>K65-K64</f>
        <v>41</v>
      </c>
      <c r="AC65" s="5">
        <f>L65-L64</f>
        <v>0</v>
      </c>
      <c r="AD65" s="5">
        <f>M65-M64</f>
        <v>0</v>
      </c>
      <c r="AE65" s="5">
        <f>N65-N64</f>
        <v>20</v>
      </c>
      <c r="AF65" s="5">
        <f t="shared" si="0"/>
        <v>0</v>
      </c>
      <c r="AG65" s="5">
        <f>P65-P64</f>
        <v>215</v>
      </c>
      <c r="AH65" s="5"/>
      <c r="AI65" s="2">
        <f>A65</f>
        <v>43958</v>
      </c>
      <c r="AJ65" s="2"/>
      <c r="AK65" s="5">
        <f>SUM(S59:S65)</f>
        <v>91</v>
      </c>
      <c r="AL65" s="5">
        <f>SUM(T59:T65)</f>
        <v>7</v>
      </c>
      <c r="AM65" s="5">
        <f>SUM(U59:U65)</f>
        <v>8</v>
      </c>
      <c r="AN65" s="5">
        <f>SUM(V59:V65)</f>
        <v>64</v>
      </c>
      <c r="AO65" s="5">
        <f>SUM(W59:W65)</f>
        <v>94</v>
      </c>
      <c r="AP65" s="5">
        <f>SUM(X59:X65)</f>
        <v>139</v>
      </c>
      <c r="AQ65" s="5">
        <f>SUM(Y59:Y65)</f>
        <v>518</v>
      </c>
      <c r="AR65" s="5">
        <f>SUM(Z59:Z65)</f>
        <v>71</v>
      </c>
      <c r="AS65" s="5">
        <f>SUM(AA59:AA65)</f>
        <v>202</v>
      </c>
      <c r="AT65" s="5">
        <f>SUM(AB59:AB65)</f>
        <v>261</v>
      </c>
      <c r="AU65" s="5">
        <f>SUM(AC59:AC65)</f>
        <v>0</v>
      </c>
      <c r="AV65" s="5">
        <f>SUM(AD59:AD65)</f>
        <v>0</v>
      </c>
      <c r="AW65" s="5">
        <f>SUM(AE59:AE65)</f>
        <v>116</v>
      </c>
      <c r="AX65" s="5">
        <f>SUM(AF59:AF65)</f>
        <v>0</v>
      </c>
      <c r="AY65" s="5">
        <f>SUM(AG59:AG65)</f>
        <v>1571</v>
      </c>
      <c r="BA65" s="47">
        <f t="shared" si="1"/>
        <v>43958</v>
      </c>
      <c r="BB65" s="48">
        <f>AK65*100000/$BB$1</f>
        <v>24.637210309724928</v>
      </c>
      <c r="BC65" s="48">
        <f>AL65*100000/$BC$1</f>
        <v>6.0600813782356502</v>
      </c>
      <c r="BD65" s="48">
        <f>AM65*100000/$BD$1</f>
        <v>5.3741770791347578</v>
      </c>
      <c r="BE65" s="48">
        <f>AN65*100000/$BE$1</f>
        <v>17.13291393387766</v>
      </c>
      <c r="BF65" s="48">
        <f>AO65*100000/$BF$1</f>
        <v>30.654839551265326</v>
      </c>
      <c r="BG65" s="48">
        <f>AP65*100000/$BG$1</f>
        <v>23.732286153320814</v>
      </c>
      <c r="BH65" s="48">
        <f>AQ65*100000/$BH$1</f>
        <v>43.782541077828114</v>
      </c>
      <c r="BI65" s="48">
        <f>AR65*100000/$BI$1</f>
        <v>22.070251787379547</v>
      </c>
      <c r="BJ65" s="48">
        <f>AS65*100000/$BJ$1</f>
        <v>30.518205166943648</v>
      </c>
      <c r="BK65" s="48">
        <f>AT65*100000/$BK$1</f>
        <v>28.757795456047951</v>
      </c>
      <c r="BL65" s="48">
        <f>AU65*100000/$BL$1</f>
        <v>0</v>
      </c>
      <c r="BM65" s="48">
        <f>AV65*100000/$BM$1</f>
        <v>0</v>
      </c>
      <c r="BN65" s="48">
        <f>AW65*100000/$BN$1</f>
        <v>27.786427767264712</v>
      </c>
      <c r="BO65" s="48">
        <f>AX65*100000/$BO$1</f>
        <v>0</v>
      </c>
      <c r="BP65" s="48">
        <f>AY65*100000/$BP$1</f>
        <v>28.755514066589789</v>
      </c>
      <c r="BS65" s="3"/>
      <c r="CH65" s="5"/>
      <c r="EI65" s="32"/>
      <c r="EJ65" s="31"/>
      <c r="EK65" s="31"/>
      <c r="EL65" s="31"/>
      <c r="EM65" s="31"/>
      <c r="EN65" s="31"/>
      <c r="EO65" s="30"/>
    </row>
    <row r="66" spans="1:145" x14ac:dyDescent="0.2">
      <c r="A66" s="8">
        <v>43959</v>
      </c>
      <c r="B66" s="13">
        <v>885</v>
      </c>
      <c r="C66" s="13">
        <v>286</v>
      </c>
      <c r="D66" s="13">
        <v>255</v>
      </c>
      <c r="E66" s="13">
        <v>804</v>
      </c>
      <c r="F66" s="13">
        <v>828</v>
      </c>
      <c r="G66" s="13">
        <v>1001</v>
      </c>
      <c r="H66" s="13">
        <v>3333</v>
      </c>
      <c r="I66" s="13">
        <v>317</v>
      </c>
      <c r="J66" s="13">
        <v>1628</v>
      </c>
      <c r="K66" s="13">
        <v>2274</v>
      </c>
      <c r="L66" s="13">
        <v>7</v>
      </c>
      <c r="M66" s="13">
        <v>54</v>
      </c>
      <c r="N66" s="13">
        <v>1471</v>
      </c>
      <c r="O66" s="13">
        <v>6</v>
      </c>
      <c r="P66" s="11">
        <v>13149</v>
      </c>
      <c r="Q66" s="5">
        <f>SUM(B66:O66)-P66</f>
        <v>0</v>
      </c>
      <c r="R66" s="2">
        <f>A66</f>
        <v>43959</v>
      </c>
      <c r="S66" s="5">
        <f>B66-B65</f>
        <v>32</v>
      </c>
      <c r="T66" s="5">
        <f>C66-C65</f>
        <v>0</v>
      </c>
      <c r="U66" s="5">
        <f>D66-D65</f>
        <v>1</v>
      </c>
      <c r="V66" s="5">
        <f>E66-E65</f>
        <v>3</v>
      </c>
      <c r="W66" s="5">
        <f>F66-F65</f>
        <v>10</v>
      </c>
      <c r="X66" s="5">
        <f>G66-G65</f>
        <v>28</v>
      </c>
      <c r="Y66" s="5">
        <f>H66-H65</f>
        <v>56</v>
      </c>
      <c r="Z66" s="5">
        <f>I66-I65</f>
        <v>4</v>
      </c>
      <c r="AA66" s="5">
        <f>J66-J65</f>
        <v>52</v>
      </c>
      <c r="AB66" s="5">
        <f>K66-K65</f>
        <v>33</v>
      </c>
      <c r="AC66" s="5">
        <f>L66-L65</f>
        <v>0</v>
      </c>
      <c r="AD66" s="5">
        <f>M66-M65</f>
        <v>0</v>
      </c>
      <c r="AE66" s="5">
        <f>N66-N65</f>
        <v>6</v>
      </c>
      <c r="AF66" s="5">
        <f t="shared" si="0"/>
        <v>0</v>
      </c>
      <c r="AG66" s="5">
        <f>P66-P65</f>
        <v>225</v>
      </c>
      <c r="AH66" s="5"/>
      <c r="AI66" s="2">
        <f>A66</f>
        <v>43959</v>
      </c>
      <c r="AJ66" s="2"/>
      <c r="AK66" s="5">
        <f>SUM(S60:S66)</f>
        <v>107</v>
      </c>
      <c r="AL66" s="5">
        <f>SUM(T60:T66)</f>
        <v>5</v>
      </c>
      <c r="AM66" s="5">
        <f>SUM(U60:U66)</f>
        <v>6</v>
      </c>
      <c r="AN66" s="5">
        <f>SUM(V60:V66)</f>
        <v>54</v>
      </c>
      <c r="AO66" s="5">
        <f>SUM(W60:W66)</f>
        <v>81</v>
      </c>
      <c r="AP66" s="5">
        <f>SUM(X60:X66)</f>
        <v>135</v>
      </c>
      <c r="AQ66" s="5">
        <f>SUM(Y60:Y66)</f>
        <v>469</v>
      </c>
      <c r="AR66" s="5">
        <f>SUM(Z60:Z66)</f>
        <v>58</v>
      </c>
      <c r="AS66" s="5">
        <f>SUM(AA60:AA66)</f>
        <v>228</v>
      </c>
      <c r="AT66" s="5">
        <f>SUM(AB60:AB66)</f>
        <v>260</v>
      </c>
      <c r="AU66" s="5">
        <f>SUM(AC60:AC66)</f>
        <v>0</v>
      </c>
      <c r="AV66" s="5">
        <f>SUM(AD60:AD66)</f>
        <v>0</v>
      </c>
      <c r="AW66" s="5">
        <f>SUM(AE60:AE66)</f>
        <v>92</v>
      </c>
      <c r="AX66" s="5">
        <f>SUM(AF60:AF66)</f>
        <v>0</v>
      </c>
      <c r="AY66" s="5">
        <f>SUM(AG60:AG66)</f>
        <v>1495</v>
      </c>
      <c r="BA66" s="47">
        <f t="shared" si="1"/>
        <v>43959</v>
      </c>
      <c r="BB66" s="48">
        <f>AK66*100000/$BB$1</f>
        <v>28.969027507039204</v>
      </c>
      <c r="BC66" s="48">
        <f>AL66*100000/$BC$1</f>
        <v>4.3286295558826078</v>
      </c>
      <c r="BD66" s="48">
        <f>AM66*100000/$BD$1</f>
        <v>4.0306328093510677</v>
      </c>
      <c r="BE66" s="48">
        <f>AN66*100000/$BE$1</f>
        <v>14.455896131709276</v>
      </c>
      <c r="BF66" s="48">
        <f>AO66*100000/$BF$1</f>
        <v>26.415340464388208</v>
      </c>
      <c r="BG66" s="48">
        <f>AP66*100000/$BG$1</f>
        <v>23.049342666894315</v>
      </c>
      <c r="BH66" s="48">
        <f>AQ66*100000/$BH$1</f>
        <v>39.640949354249777</v>
      </c>
      <c r="BI66" s="48">
        <f>AR66*100000/$BI$1</f>
        <v>18.029219769972023</v>
      </c>
      <c r="BJ66" s="48">
        <f>AS66*100000/$BJ$1</f>
        <v>34.446290980510653</v>
      </c>
      <c r="BK66" s="48">
        <f>AT66*100000/$BK$1</f>
        <v>28.647612331695278</v>
      </c>
      <c r="BL66" s="48">
        <f>AU66*100000/$BL$1</f>
        <v>0</v>
      </c>
      <c r="BM66" s="48">
        <f>AV66*100000/$BM$1</f>
        <v>0</v>
      </c>
      <c r="BN66" s="48">
        <f>AW66*100000/$BN$1</f>
        <v>22.037511677485806</v>
      </c>
      <c r="BO66" s="48">
        <f>AX66*100000/$BO$1</f>
        <v>0</v>
      </c>
      <c r="BP66" s="48">
        <f>AY66*100000/$BP$1</f>
        <v>27.36441344974649</v>
      </c>
      <c r="BS66" s="3"/>
      <c r="CH66" s="5"/>
      <c r="EI66" s="32"/>
      <c r="EJ66" s="31"/>
      <c r="EK66" s="31"/>
      <c r="EL66" s="31"/>
      <c r="EM66" s="31"/>
      <c r="EN66" s="31"/>
      <c r="EO66" s="30"/>
    </row>
    <row r="67" spans="1:145" x14ac:dyDescent="0.2">
      <c r="A67" s="8">
        <v>43960</v>
      </c>
      <c r="B67" s="13">
        <v>895</v>
      </c>
      <c r="C67" s="13">
        <v>286</v>
      </c>
      <c r="D67" s="13">
        <v>255</v>
      </c>
      <c r="E67" s="13">
        <v>810</v>
      </c>
      <c r="F67" s="13">
        <v>828</v>
      </c>
      <c r="G67" s="13">
        <v>1035</v>
      </c>
      <c r="H67" s="13">
        <v>3367</v>
      </c>
      <c r="I67" s="13">
        <v>317</v>
      </c>
      <c r="J67" s="13">
        <v>1635</v>
      </c>
      <c r="K67" s="13">
        <v>2324</v>
      </c>
      <c r="L67" s="13">
        <v>7</v>
      </c>
      <c r="M67" s="13">
        <v>54</v>
      </c>
      <c r="N67" s="13">
        <v>1486</v>
      </c>
      <c r="O67" s="13">
        <v>6</v>
      </c>
      <c r="P67" s="11">
        <v>13305</v>
      </c>
      <c r="Q67" s="5">
        <f>SUM(B67:O67)-P67</f>
        <v>0</v>
      </c>
      <c r="R67" s="2">
        <f>A67</f>
        <v>43960</v>
      </c>
      <c r="S67" s="5">
        <f>B67-B66</f>
        <v>10</v>
      </c>
      <c r="T67" s="5">
        <f>C67-C66</f>
        <v>0</v>
      </c>
      <c r="U67" s="5">
        <f>D67-D66</f>
        <v>0</v>
      </c>
      <c r="V67" s="5">
        <f>E67-E66</f>
        <v>6</v>
      </c>
      <c r="W67" s="5">
        <f>F67-F66</f>
        <v>0</v>
      </c>
      <c r="X67" s="5">
        <f>G67-G66</f>
        <v>34</v>
      </c>
      <c r="Y67" s="5">
        <f>H67-H66</f>
        <v>34</v>
      </c>
      <c r="Z67" s="5">
        <f>I67-I66</f>
        <v>0</v>
      </c>
      <c r="AA67" s="5">
        <f>J67-J66</f>
        <v>7</v>
      </c>
      <c r="AB67" s="5">
        <f>K67-K66</f>
        <v>50</v>
      </c>
      <c r="AC67" s="5">
        <f>L67-L66</f>
        <v>0</v>
      </c>
      <c r="AD67" s="5">
        <f>M67-M66</f>
        <v>0</v>
      </c>
      <c r="AE67" s="5">
        <f>N67-N66</f>
        <v>15</v>
      </c>
      <c r="AF67" s="5">
        <f t="shared" si="0"/>
        <v>0</v>
      </c>
      <c r="AG67" s="5">
        <f>P67-P66</f>
        <v>156</v>
      </c>
      <c r="AH67" s="5"/>
      <c r="AI67" s="2">
        <f>A67</f>
        <v>43960</v>
      </c>
      <c r="AJ67" s="2"/>
      <c r="AK67" s="5">
        <f>SUM(S61:S67)</f>
        <v>102</v>
      </c>
      <c r="AL67" s="5">
        <f>SUM(T61:T67)</f>
        <v>3</v>
      </c>
      <c r="AM67" s="5">
        <f>SUM(U61:U67)</f>
        <v>5</v>
      </c>
      <c r="AN67" s="5">
        <f>SUM(V61:V67)</f>
        <v>42</v>
      </c>
      <c r="AO67" s="5">
        <f>SUM(W61:W67)</f>
        <v>71</v>
      </c>
      <c r="AP67" s="5">
        <f>SUM(X61:X67)</f>
        <v>146</v>
      </c>
      <c r="AQ67" s="5">
        <f>SUM(Y61:Y67)</f>
        <v>428</v>
      </c>
      <c r="AR67" s="5">
        <f>SUM(Z61:Z67)</f>
        <v>29</v>
      </c>
      <c r="AS67" s="5">
        <f>SUM(AA61:AA67)</f>
        <v>199</v>
      </c>
      <c r="AT67" s="5">
        <f>SUM(AB61:AB67)</f>
        <v>259</v>
      </c>
      <c r="AU67" s="5">
        <f>SUM(AC61:AC67)</f>
        <v>0</v>
      </c>
      <c r="AV67" s="5">
        <f>SUM(AD61:AD67)</f>
        <v>0</v>
      </c>
      <c r="AW67" s="5">
        <f>SUM(AE61:AE67)</f>
        <v>94</v>
      </c>
      <c r="AX67" s="5">
        <f>SUM(AF61:AF67)</f>
        <v>0</v>
      </c>
      <c r="AY67" s="5">
        <f>SUM(AG61:AG67)</f>
        <v>1378</v>
      </c>
      <c r="BA67" s="47">
        <f t="shared" si="1"/>
        <v>43960</v>
      </c>
      <c r="BB67" s="48">
        <f>AK67*100000/$BB$1</f>
        <v>27.615334632878493</v>
      </c>
      <c r="BC67" s="48">
        <f>AL67*100000/$BC$1</f>
        <v>2.5971777335295645</v>
      </c>
      <c r="BD67" s="48">
        <f>AM67*100000/$BD$1</f>
        <v>3.3588606744592235</v>
      </c>
      <c r="BE67" s="48">
        <f>AN67*100000/$BE$1</f>
        <v>11.243474769107214</v>
      </c>
      <c r="BF67" s="48">
        <f>AO67*100000/$BF$1</f>
        <v>23.154187320636577</v>
      </c>
      <c r="BG67" s="48">
        <f>AP67*100000/$BG$1</f>
        <v>24.927437254567185</v>
      </c>
      <c r="BH67" s="48">
        <f>AQ67*100000/$BH$1</f>
        <v>36.175535871255661</v>
      </c>
      <c r="BI67" s="48">
        <f>AR67*100000/$BI$1</f>
        <v>9.0146098849860117</v>
      </c>
      <c r="BJ67" s="48">
        <f>AS67*100000/$BJ$1</f>
        <v>30.064964496147454</v>
      </c>
      <c r="BK67" s="48">
        <f>AT67*100000/$BK$1</f>
        <v>28.537429207342605</v>
      </c>
      <c r="BL67" s="48">
        <f>AU67*100000/$BL$1</f>
        <v>0</v>
      </c>
      <c r="BM67" s="48">
        <f>AV67*100000/$BM$1</f>
        <v>0</v>
      </c>
      <c r="BN67" s="48">
        <f>AW67*100000/$BN$1</f>
        <v>22.516588018300716</v>
      </c>
      <c r="BO67" s="48">
        <f>AX67*100000/$BO$1</f>
        <v>0</v>
      </c>
      <c r="BP67" s="48">
        <f>AY67*100000/$BP$1</f>
        <v>25.222850658027198</v>
      </c>
      <c r="BS67" s="3"/>
      <c r="CH67" s="5"/>
      <c r="EI67" s="32"/>
      <c r="EJ67" s="31"/>
      <c r="EK67" s="31"/>
      <c r="EL67" s="31"/>
      <c r="EM67" s="31"/>
      <c r="EN67" s="31"/>
      <c r="EO67" s="30"/>
    </row>
    <row r="68" spans="1:145" x14ac:dyDescent="0.2">
      <c r="A68" s="8">
        <v>43961</v>
      </c>
      <c r="B68" s="13">
        <v>904</v>
      </c>
      <c r="C68" s="13">
        <v>286</v>
      </c>
      <c r="D68" s="13">
        <v>255</v>
      </c>
      <c r="E68" s="13">
        <v>811</v>
      </c>
      <c r="F68" s="13">
        <v>828</v>
      </c>
      <c r="G68" s="13">
        <v>1050</v>
      </c>
      <c r="H68" s="13">
        <v>3449</v>
      </c>
      <c r="I68" s="13">
        <v>320</v>
      </c>
      <c r="J68" s="13">
        <v>1660</v>
      </c>
      <c r="K68" s="13">
        <v>2359</v>
      </c>
      <c r="L68" s="13">
        <v>7</v>
      </c>
      <c r="M68" s="13">
        <v>54</v>
      </c>
      <c r="N68" s="13">
        <v>1497</v>
      </c>
      <c r="O68" s="12">
        <v>6</v>
      </c>
      <c r="P68" s="11">
        <v>13486</v>
      </c>
      <c r="Q68" s="5">
        <f>SUM(B68:O68)-P68</f>
        <v>0</v>
      </c>
      <c r="R68" s="2">
        <f>A68</f>
        <v>43961</v>
      </c>
      <c r="S68" s="5">
        <f>B68-B67</f>
        <v>9</v>
      </c>
      <c r="T68" s="5">
        <f>C68-C67</f>
        <v>0</v>
      </c>
      <c r="U68" s="5">
        <f>D68-D67</f>
        <v>0</v>
      </c>
      <c r="V68" s="5">
        <f>E68-E67</f>
        <v>1</v>
      </c>
      <c r="W68" s="5">
        <f>F68-F67</f>
        <v>0</v>
      </c>
      <c r="X68" s="5">
        <f>G68-G67</f>
        <v>15</v>
      </c>
      <c r="Y68" s="5">
        <f>H68-H67</f>
        <v>82</v>
      </c>
      <c r="Z68" s="5">
        <f>I68-I67</f>
        <v>3</v>
      </c>
      <c r="AA68" s="5">
        <f>J68-J67</f>
        <v>25</v>
      </c>
      <c r="AB68" s="5">
        <f>K68-K67</f>
        <v>35</v>
      </c>
      <c r="AC68" s="5">
        <f>L68-L67</f>
        <v>0</v>
      </c>
      <c r="AD68" s="5">
        <f>M68-M67</f>
        <v>0</v>
      </c>
      <c r="AE68" s="5">
        <f>N68-N67</f>
        <v>11</v>
      </c>
      <c r="AF68" s="5">
        <f t="shared" ref="AF68:AF131" si="2">O68-O67</f>
        <v>0</v>
      </c>
      <c r="AG68" s="5">
        <f>P68-P67</f>
        <v>181</v>
      </c>
      <c r="AH68" s="5"/>
      <c r="AI68" s="2">
        <f>A68</f>
        <v>43961</v>
      </c>
      <c r="AJ68" s="2"/>
      <c r="AK68" s="5">
        <f>SUM(S62:S68)</f>
        <v>105</v>
      </c>
      <c r="AL68" s="5">
        <f>SUM(T62:T68)</f>
        <v>2</v>
      </c>
      <c r="AM68" s="5">
        <f>SUM(U62:U68)</f>
        <v>5</v>
      </c>
      <c r="AN68" s="5">
        <f>SUM(V62:V68)</f>
        <v>35</v>
      </c>
      <c r="AO68" s="5">
        <f>SUM(W62:W68)</f>
        <v>40</v>
      </c>
      <c r="AP68" s="5">
        <f>SUM(X62:X68)</f>
        <v>152</v>
      </c>
      <c r="AQ68" s="5">
        <f>SUM(Y62:Y68)</f>
        <v>464</v>
      </c>
      <c r="AR68" s="5">
        <f>SUM(Z62:Z68)</f>
        <v>23</v>
      </c>
      <c r="AS68" s="5">
        <f>SUM(AA62:AA68)</f>
        <v>206</v>
      </c>
      <c r="AT68" s="5">
        <f>SUM(AB62:AB68)</f>
        <v>270</v>
      </c>
      <c r="AU68" s="5">
        <f>SUM(AC62:AC68)</f>
        <v>0</v>
      </c>
      <c r="AV68" s="5">
        <f>SUM(AD62:AD68)</f>
        <v>0</v>
      </c>
      <c r="AW68" s="5">
        <f>SUM(AE62:AE68)</f>
        <v>87</v>
      </c>
      <c r="AX68" s="5">
        <f>SUM(AF62:AF68)</f>
        <v>0</v>
      </c>
      <c r="AY68" s="5">
        <f>SUM(AG62:AG68)</f>
        <v>1389</v>
      </c>
      <c r="BA68" s="47">
        <f t="shared" si="1"/>
        <v>43961</v>
      </c>
      <c r="BB68" s="48">
        <f>AK68*100000/$BB$1</f>
        <v>28.427550357374919</v>
      </c>
      <c r="BC68" s="48">
        <f>AL68*100000/$BC$1</f>
        <v>1.7314518223530431</v>
      </c>
      <c r="BD68" s="48">
        <f>AM68*100000/$BD$1</f>
        <v>3.3588606744592235</v>
      </c>
      <c r="BE68" s="48">
        <f>AN68*100000/$BE$1</f>
        <v>9.3695623075893462</v>
      </c>
      <c r="BF68" s="48">
        <f>AO68*100000/$BF$1</f>
        <v>13.044612575006523</v>
      </c>
      <c r="BG68" s="48">
        <f>AP68*100000/$BG$1</f>
        <v>25.951852484206931</v>
      </c>
      <c r="BH68" s="48">
        <f>AQ68*100000/$BH$1</f>
        <v>39.218337953884642</v>
      </c>
      <c r="BI68" s="48">
        <f>AR68*100000/$BI$1</f>
        <v>7.1495181846440783</v>
      </c>
      <c r="BJ68" s="48">
        <f>AS68*100000/$BJ$1</f>
        <v>31.122526061338572</v>
      </c>
      <c r="BK68" s="48">
        <f>AT68*100000/$BK$1</f>
        <v>29.749443575222021</v>
      </c>
      <c r="BL68" s="48">
        <f>AU68*100000/$BL$1</f>
        <v>0</v>
      </c>
      <c r="BM68" s="48">
        <f>AV68*100000/$BM$1</f>
        <v>0</v>
      </c>
      <c r="BN68" s="48">
        <f>AW68*100000/$BN$1</f>
        <v>20.839820825448534</v>
      </c>
      <c r="BO68" s="48">
        <f>AX68*100000/$BO$1</f>
        <v>0</v>
      </c>
      <c r="BP68" s="48">
        <f>AY68*100000/$BP$1</f>
        <v>25.424194168359783</v>
      </c>
      <c r="BS68" s="3"/>
      <c r="CH68" s="5"/>
      <c r="EI68" s="32"/>
      <c r="EJ68" s="31"/>
      <c r="EK68" s="31"/>
      <c r="EL68" s="31"/>
      <c r="EM68" s="31"/>
      <c r="EN68" s="31"/>
      <c r="EO68" s="30"/>
    </row>
    <row r="69" spans="1:145" x14ac:dyDescent="0.2">
      <c r="A69" s="8">
        <v>43962</v>
      </c>
      <c r="B69" s="13">
        <v>912</v>
      </c>
      <c r="C69" s="13">
        <v>292</v>
      </c>
      <c r="D69" s="13">
        <v>255</v>
      </c>
      <c r="E69" s="13">
        <v>813</v>
      </c>
      <c r="F69" s="13">
        <v>839</v>
      </c>
      <c r="G69" s="13">
        <v>1078</v>
      </c>
      <c r="H69" s="13">
        <v>3479</v>
      </c>
      <c r="I69" s="13">
        <v>322</v>
      </c>
      <c r="J69" s="13">
        <v>1693</v>
      </c>
      <c r="K69" s="13">
        <v>2380</v>
      </c>
      <c r="L69" s="13">
        <v>7</v>
      </c>
      <c r="M69" s="13">
        <v>54</v>
      </c>
      <c r="N69" s="13">
        <v>1497</v>
      </c>
      <c r="O69" s="12">
        <v>6</v>
      </c>
      <c r="P69" s="11">
        <v>13627</v>
      </c>
      <c r="Q69" s="5">
        <f>SUM(B69:O69)-P69</f>
        <v>0</v>
      </c>
      <c r="R69" s="2">
        <f>A69</f>
        <v>43962</v>
      </c>
      <c r="S69" s="5">
        <f>B69-B68</f>
        <v>8</v>
      </c>
      <c r="T69" s="5">
        <f>C69-C68</f>
        <v>6</v>
      </c>
      <c r="U69" s="5">
        <f>D69-D68</f>
        <v>0</v>
      </c>
      <c r="V69" s="5">
        <f>E69-E68</f>
        <v>2</v>
      </c>
      <c r="W69" s="5">
        <f>F69-F68</f>
        <v>11</v>
      </c>
      <c r="X69" s="5">
        <f>G69-G68</f>
        <v>28</v>
      </c>
      <c r="Y69" s="5">
        <f>H69-H68</f>
        <v>30</v>
      </c>
      <c r="Z69" s="5">
        <f>I69-I68</f>
        <v>2</v>
      </c>
      <c r="AA69" s="5">
        <f>J69-J68</f>
        <v>33</v>
      </c>
      <c r="AB69" s="5">
        <f>K69-K68</f>
        <v>21</v>
      </c>
      <c r="AC69" s="5">
        <f>L69-L68</f>
        <v>0</v>
      </c>
      <c r="AD69" s="5">
        <f>M69-M68</f>
        <v>0</v>
      </c>
      <c r="AE69" s="5">
        <f>N69-N68</f>
        <v>0</v>
      </c>
      <c r="AF69" s="5">
        <f t="shared" si="2"/>
        <v>0</v>
      </c>
      <c r="AG69" s="5">
        <f>P69-P68</f>
        <v>141</v>
      </c>
      <c r="AH69" s="5"/>
      <c r="AI69" s="2">
        <f>A69</f>
        <v>43962</v>
      </c>
      <c r="AJ69" s="2"/>
      <c r="AK69" s="5">
        <f>SUM(S63:S69)</f>
        <v>94</v>
      </c>
      <c r="AL69" s="5">
        <f>SUM(T63:T69)</f>
        <v>8</v>
      </c>
      <c r="AM69" s="5">
        <f>SUM(U63:U69)</f>
        <v>5</v>
      </c>
      <c r="AN69" s="5">
        <f>SUM(V63:V69)</f>
        <v>35</v>
      </c>
      <c r="AO69" s="5">
        <f>SUM(W63:W69)</f>
        <v>45</v>
      </c>
      <c r="AP69" s="5">
        <f>SUM(X63:X69)</f>
        <v>147</v>
      </c>
      <c r="AQ69" s="5">
        <f>SUM(Y63:Y69)</f>
        <v>450</v>
      </c>
      <c r="AR69" s="5">
        <f>SUM(Z63:Z69)</f>
        <v>23</v>
      </c>
      <c r="AS69" s="5">
        <f>SUM(AA63:AA69)</f>
        <v>201</v>
      </c>
      <c r="AT69" s="5">
        <f>SUM(AB63:AB69)</f>
        <v>267</v>
      </c>
      <c r="AU69" s="5">
        <f>SUM(AC63:AC69)</f>
        <v>0</v>
      </c>
      <c r="AV69" s="5">
        <f>SUM(AD63:AD69)</f>
        <v>0</v>
      </c>
      <c r="AW69" s="5">
        <f>SUM(AE63:AE69)</f>
        <v>86</v>
      </c>
      <c r="AX69" s="5">
        <f>SUM(AF63:AF69)</f>
        <v>0</v>
      </c>
      <c r="AY69" s="5">
        <f>SUM(AG63:AG69)</f>
        <v>1361</v>
      </c>
      <c r="BA69" s="47">
        <f t="shared" ref="BA69:BA132" si="3">A69</f>
        <v>43962</v>
      </c>
      <c r="BB69" s="48">
        <f>AK69*100000/$BB$1</f>
        <v>25.449426034221357</v>
      </c>
      <c r="BC69" s="48">
        <f>AL69*100000/$BC$1</f>
        <v>6.9258072894121723</v>
      </c>
      <c r="BD69" s="48">
        <f>AM69*100000/$BD$1</f>
        <v>3.3588606744592235</v>
      </c>
      <c r="BE69" s="48">
        <f>AN69*100000/$BE$1</f>
        <v>9.3695623075893462</v>
      </c>
      <c r="BF69" s="48">
        <f>AO69*100000/$BF$1</f>
        <v>14.675189146882337</v>
      </c>
      <c r="BG69" s="48">
        <f>AP69*100000/$BG$1</f>
        <v>25.098173126173808</v>
      </c>
      <c r="BH69" s="48">
        <f>AQ69*100000/$BH$1</f>
        <v>38.035026032862262</v>
      </c>
      <c r="BI69" s="48">
        <f>AR69*100000/$BI$1</f>
        <v>7.1495181846440783</v>
      </c>
      <c r="BJ69" s="48">
        <f>AS69*100000/$BJ$1</f>
        <v>30.367124943344916</v>
      </c>
      <c r="BK69" s="48">
        <f>AT69*100000/$BK$1</f>
        <v>29.418894202163997</v>
      </c>
      <c r="BL69" s="48">
        <f>AU69*100000/$BL$1</f>
        <v>0</v>
      </c>
      <c r="BM69" s="48">
        <f>AV69*100000/$BM$1</f>
        <v>0</v>
      </c>
      <c r="BN69" s="48">
        <f>AW69*100000/$BN$1</f>
        <v>20.600282655041081</v>
      </c>
      <c r="BO69" s="48">
        <f>AX69*100000/$BO$1</f>
        <v>0</v>
      </c>
      <c r="BP69" s="48">
        <f>AY69*100000/$BP$1</f>
        <v>24.911683414785934</v>
      </c>
      <c r="BS69" s="3"/>
      <c r="CH69" s="5"/>
      <c r="EI69" s="32"/>
      <c r="EJ69" s="31"/>
      <c r="EK69" s="31"/>
      <c r="EL69" s="31"/>
      <c r="EM69" s="31"/>
      <c r="EN69" s="31"/>
      <c r="EO69" s="30"/>
    </row>
    <row r="70" spans="1:145" x14ac:dyDescent="0.2">
      <c r="A70" s="8">
        <v>43963</v>
      </c>
      <c r="B70" s="13">
        <v>925</v>
      </c>
      <c r="C70" s="13">
        <v>294</v>
      </c>
      <c r="D70" s="13">
        <v>255</v>
      </c>
      <c r="E70" s="13">
        <v>813</v>
      </c>
      <c r="F70" s="13">
        <v>856</v>
      </c>
      <c r="G70" s="13">
        <v>1102</v>
      </c>
      <c r="H70" s="13">
        <v>3510</v>
      </c>
      <c r="I70" s="13">
        <v>324</v>
      </c>
      <c r="J70" s="13">
        <v>1715</v>
      </c>
      <c r="K70" s="13">
        <v>2397</v>
      </c>
      <c r="L70" s="13">
        <v>7</v>
      </c>
      <c r="M70" s="13">
        <v>54</v>
      </c>
      <c r="N70" s="13">
        <v>1505</v>
      </c>
      <c r="O70" s="13">
        <v>6</v>
      </c>
      <c r="P70" s="11">
        <v>13763</v>
      </c>
      <c r="Q70" s="5">
        <f>SUM(B70:O70)-P70</f>
        <v>0</v>
      </c>
      <c r="R70" s="2">
        <f>A70</f>
        <v>43963</v>
      </c>
      <c r="S70" s="5">
        <f>B70-B69</f>
        <v>13</v>
      </c>
      <c r="T70" s="5">
        <f>C70-C69</f>
        <v>2</v>
      </c>
      <c r="U70" s="5">
        <f>D70-D69</f>
        <v>0</v>
      </c>
      <c r="V70" s="5">
        <f>E70-E69</f>
        <v>0</v>
      </c>
      <c r="W70" s="5">
        <f>F70-F69</f>
        <v>17</v>
      </c>
      <c r="X70" s="5">
        <f>G70-G69</f>
        <v>24</v>
      </c>
      <c r="Y70" s="5">
        <f>H70-H69</f>
        <v>31</v>
      </c>
      <c r="Z70" s="5">
        <f>I70-I69</f>
        <v>2</v>
      </c>
      <c r="AA70" s="5">
        <f>J70-J69</f>
        <v>22</v>
      </c>
      <c r="AB70" s="5">
        <f>K70-K69</f>
        <v>17</v>
      </c>
      <c r="AC70" s="5">
        <f>L70-L69</f>
        <v>0</v>
      </c>
      <c r="AD70" s="5">
        <f>M70-M69</f>
        <v>0</v>
      </c>
      <c r="AE70" s="5">
        <f>N70-N69</f>
        <v>8</v>
      </c>
      <c r="AF70" s="5">
        <f t="shared" si="2"/>
        <v>0</v>
      </c>
      <c r="AG70" s="5">
        <f>P70-P69</f>
        <v>136</v>
      </c>
      <c r="AH70" s="5"/>
      <c r="AI70" s="2">
        <f>A70</f>
        <v>43963</v>
      </c>
      <c r="AJ70" s="2"/>
      <c r="AK70" s="5">
        <f>SUM(S64:S70)</f>
        <v>100</v>
      </c>
      <c r="AL70" s="5">
        <f>SUM(T64:T70)</f>
        <v>10</v>
      </c>
      <c r="AM70" s="5">
        <f>SUM(U64:U70)</f>
        <v>1</v>
      </c>
      <c r="AN70" s="5">
        <f>SUM(V64:V70)</f>
        <v>29</v>
      </c>
      <c r="AO70" s="5">
        <f>SUM(W64:W70)</f>
        <v>54</v>
      </c>
      <c r="AP70" s="5">
        <f>SUM(X64:X70)</f>
        <v>156</v>
      </c>
      <c r="AQ70" s="5">
        <f>SUM(Y64:Y70)</f>
        <v>440</v>
      </c>
      <c r="AR70" s="5">
        <f>SUM(Z64:Z70)</f>
        <v>17</v>
      </c>
      <c r="AS70" s="5">
        <f>SUM(AA64:AA70)</f>
        <v>195</v>
      </c>
      <c r="AT70" s="5">
        <f>SUM(AB64:AB70)</f>
        <v>248</v>
      </c>
      <c r="AU70" s="5">
        <f>SUM(AC64:AC70)</f>
        <v>0</v>
      </c>
      <c r="AV70" s="5">
        <f>SUM(AD64:AD70)</f>
        <v>0</v>
      </c>
      <c r="AW70" s="5">
        <f>SUM(AE64:AE70)</f>
        <v>76</v>
      </c>
      <c r="AX70" s="5">
        <f>SUM(AF64:AF70)</f>
        <v>0</v>
      </c>
      <c r="AY70" s="5">
        <f>SUM(AG64:AG70)</f>
        <v>1326</v>
      </c>
      <c r="BA70" s="47">
        <f t="shared" si="3"/>
        <v>43963</v>
      </c>
      <c r="BB70" s="48">
        <f>AK70*100000/$BB$1</f>
        <v>27.073857483214208</v>
      </c>
      <c r="BC70" s="48">
        <f>AL70*100000/$BC$1</f>
        <v>8.6572591117652156</v>
      </c>
      <c r="BD70" s="48">
        <f>AM70*100000/$BD$1</f>
        <v>0.67177213489184473</v>
      </c>
      <c r="BE70" s="48">
        <f>AN70*100000/$BE$1</f>
        <v>7.7633516262883147</v>
      </c>
      <c r="BF70" s="48">
        <f>AO70*100000/$BF$1</f>
        <v>17.610226976258804</v>
      </c>
      <c r="BG70" s="48">
        <f>AP70*100000/$BG$1</f>
        <v>26.63479597063343</v>
      </c>
      <c r="BH70" s="48">
        <f>AQ70*100000/$BH$1</f>
        <v>37.189803232131993</v>
      </c>
      <c r="BI70" s="48">
        <f>AR70*100000/$BI$1</f>
        <v>5.2844264843021449</v>
      </c>
      <c r="BJ70" s="48">
        <f>AS70*100000/$BJ$1</f>
        <v>29.46064360175253</v>
      </c>
      <c r="BK70" s="48">
        <f>AT70*100000/$BK$1</f>
        <v>27.325414839463189</v>
      </c>
      <c r="BL70" s="48">
        <f>AU70*100000/$BL$1</f>
        <v>0</v>
      </c>
      <c r="BM70" s="48">
        <f>AV70*100000/$BM$1</f>
        <v>0</v>
      </c>
      <c r="BN70" s="48">
        <f>AW70*100000/$BN$1</f>
        <v>18.204900950966536</v>
      </c>
      <c r="BO70" s="48">
        <f>AX70*100000/$BO$1</f>
        <v>0</v>
      </c>
      <c r="BP70" s="48">
        <f>AY70*100000/$BP$1</f>
        <v>24.271044972818625</v>
      </c>
      <c r="BS70" s="3"/>
      <c r="CH70" s="5"/>
      <c r="EI70" s="32"/>
      <c r="EJ70" s="31"/>
      <c r="EK70" s="31"/>
      <c r="EL70" s="31"/>
      <c r="EM70" s="31"/>
      <c r="EN70" s="31"/>
      <c r="EO70" s="30"/>
    </row>
    <row r="71" spans="1:145" x14ac:dyDescent="0.2">
      <c r="A71" s="8">
        <v>43964</v>
      </c>
      <c r="B71" s="13">
        <v>946</v>
      </c>
      <c r="C71" s="13">
        <v>297</v>
      </c>
      <c r="D71" s="13">
        <v>254</v>
      </c>
      <c r="E71" s="13">
        <v>816</v>
      </c>
      <c r="F71" s="13">
        <v>859</v>
      </c>
      <c r="G71" s="13">
        <v>1123</v>
      </c>
      <c r="H71" s="13">
        <v>3579</v>
      </c>
      <c r="I71" s="13">
        <v>324</v>
      </c>
      <c r="J71" s="13">
        <v>1721</v>
      </c>
      <c r="K71" s="13">
        <v>2428</v>
      </c>
      <c r="L71" s="13">
        <v>7</v>
      </c>
      <c r="M71" s="13">
        <v>54</v>
      </c>
      <c r="N71" s="13">
        <v>1515</v>
      </c>
      <c r="O71" s="13">
        <v>6</v>
      </c>
      <c r="P71" s="11">
        <v>13929</v>
      </c>
      <c r="Q71" s="5">
        <f>SUM(B71:O71)-P71</f>
        <v>0</v>
      </c>
      <c r="R71" s="2">
        <f>A71</f>
        <v>43964</v>
      </c>
      <c r="S71" s="5">
        <f>B71-B70</f>
        <v>21</v>
      </c>
      <c r="T71" s="5">
        <f>C71-C70</f>
        <v>3</v>
      </c>
      <c r="U71" s="5">
        <f>D71-D70</f>
        <v>-1</v>
      </c>
      <c r="V71" s="5">
        <f>E71-E70</f>
        <v>3</v>
      </c>
      <c r="W71" s="5">
        <f>F71-F70</f>
        <v>3</v>
      </c>
      <c r="X71" s="5">
        <f>G71-G70</f>
        <v>21</v>
      </c>
      <c r="Y71" s="5">
        <f>H71-H70</f>
        <v>69</v>
      </c>
      <c r="Z71" s="5">
        <f>I71-I70</f>
        <v>0</v>
      </c>
      <c r="AA71" s="5">
        <f>J71-J70</f>
        <v>6</v>
      </c>
      <c r="AB71" s="5">
        <f>K71-K70</f>
        <v>31</v>
      </c>
      <c r="AC71" s="5">
        <f>L71-L70</f>
        <v>0</v>
      </c>
      <c r="AD71" s="5">
        <f>M71-M70</f>
        <v>0</v>
      </c>
      <c r="AE71" s="5">
        <f>N71-N70</f>
        <v>10</v>
      </c>
      <c r="AF71" s="5">
        <f t="shared" si="2"/>
        <v>0</v>
      </c>
      <c r="AG71" s="5">
        <f>P71-P70</f>
        <v>166</v>
      </c>
      <c r="AH71" s="5"/>
      <c r="AI71" s="2">
        <f>A71</f>
        <v>43964</v>
      </c>
      <c r="AJ71" s="2"/>
      <c r="AK71" s="5">
        <f>SUM(S65:S71)</f>
        <v>100</v>
      </c>
      <c r="AL71" s="5">
        <f>SUM(T65:T71)</f>
        <v>12</v>
      </c>
      <c r="AM71" s="5">
        <f>SUM(U65:U71)</f>
        <v>0</v>
      </c>
      <c r="AN71" s="5">
        <f>SUM(V65:V71)</f>
        <v>24</v>
      </c>
      <c r="AO71" s="5">
        <f>SUM(W65:W71)</f>
        <v>50</v>
      </c>
      <c r="AP71" s="5">
        <f>SUM(X65:X71)</f>
        <v>166</v>
      </c>
      <c r="AQ71" s="5">
        <f>SUM(Y65:Y71)</f>
        <v>376</v>
      </c>
      <c r="AR71" s="5">
        <f>SUM(Z65:Z71)</f>
        <v>14</v>
      </c>
      <c r="AS71" s="5">
        <f>SUM(AA65:AA71)</f>
        <v>180</v>
      </c>
      <c r="AT71" s="5">
        <f>SUM(AB65:AB71)</f>
        <v>228</v>
      </c>
      <c r="AU71" s="5">
        <f>SUM(AC65:AC71)</f>
        <v>0</v>
      </c>
      <c r="AV71" s="5">
        <f>SUM(AD65:AD71)</f>
        <v>0</v>
      </c>
      <c r="AW71" s="5">
        <f>SUM(AE65:AE71)</f>
        <v>70</v>
      </c>
      <c r="AX71" s="5">
        <f>SUM(AF65:AF71)</f>
        <v>0</v>
      </c>
      <c r="AY71" s="5">
        <f>SUM(AG65:AG71)</f>
        <v>1220</v>
      </c>
      <c r="BA71" s="47">
        <f t="shared" si="3"/>
        <v>43964</v>
      </c>
      <c r="BB71" s="48">
        <f>AK71*100000/$BB$1</f>
        <v>27.073857483214208</v>
      </c>
      <c r="BC71" s="48">
        <f>AL71*100000/$BC$1</f>
        <v>10.388710934118258</v>
      </c>
      <c r="BD71" s="48">
        <f>AM71*100000/$BD$1</f>
        <v>0</v>
      </c>
      <c r="BE71" s="48">
        <f>AN71*100000/$BE$1</f>
        <v>6.4248427252041225</v>
      </c>
      <c r="BF71" s="48">
        <f>AO71*100000/$BF$1</f>
        <v>16.305765718758153</v>
      </c>
      <c r="BG71" s="48">
        <f>AP71*100000/$BG$1</f>
        <v>28.342154686699676</v>
      </c>
      <c r="BH71" s="48">
        <f>AQ71*100000/$BH$1</f>
        <v>31.780377307458245</v>
      </c>
      <c r="BI71" s="48">
        <f>AR71*100000/$BI$1</f>
        <v>4.3518806341311782</v>
      </c>
      <c r="BJ71" s="48">
        <f>AS71*100000/$BJ$1</f>
        <v>27.194440247771567</v>
      </c>
      <c r="BK71" s="48">
        <f>AT71*100000/$BK$1</f>
        <v>25.121752352409704</v>
      </c>
      <c r="BL71" s="48">
        <f>AU71*100000/$BL$1</f>
        <v>0</v>
      </c>
      <c r="BM71" s="48">
        <f>AV71*100000/$BM$1</f>
        <v>0</v>
      </c>
      <c r="BN71" s="48">
        <f>AW71*100000/$BN$1</f>
        <v>16.767671928521811</v>
      </c>
      <c r="BO71" s="48">
        <f>AX71*100000/$BO$1</f>
        <v>0</v>
      </c>
      <c r="BP71" s="48">
        <f>AY71*100000/$BP$1</f>
        <v>22.330825691431919</v>
      </c>
      <c r="BS71" s="3"/>
      <c r="CH71" s="5"/>
      <c r="EI71" s="32"/>
      <c r="EJ71" s="31"/>
      <c r="EK71" s="31"/>
      <c r="EL71" s="31"/>
      <c r="EM71" s="31"/>
      <c r="EN71" s="31"/>
      <c r="EO71" s="30"/>
    </row>
    <row r="72" spans="1:145" x14ac:dyDescent="0.2">
      <c r="A72" s="8">
        <v>43965</v>
      </c>
      <c r="B72" s="13">
        <v>952</v>
      </c>
      <c r="C72" s="13">
        <v>298</v>
      </c>
      <c r="D72" s="13">
        <v>255</v>
      </c>
      <c r="E72" s="13">
        <v>823</v>
      </c>
      <c r="F72" s="13">
        <v>863</v>
      </c>
      <c r="G72" s="13">
        <v>1142</v>
      </c>
      <c r="H72" s="13">
        <v>3628</v>
      </c>
      <c r="I72" s="13">
        <v>328</v>
      </c>
      <c r="J72" s="13">
        <v>1762</v>
      </c>
      <c r="K72" s="13">
        <v>2459</v>
      </c>
      <c r="L72" s="13">
        <v>7</v>
      </c>
      <c r="M72" s="13">
        <v>54</v>
      </c>
      <c r="N72" s="13">
        <v>1540</v>
      </c>
      <c r="O72" s="13">
        <v>6</v>
      </c>
      <c r="P72" s="11">
        <v>14117</v>
      </c>
      <c r="Q72" s="5">
        <f>SUM(B72:O72)-P72</f>
        <v>0</v>
      </c>
      <c r="R72" s="2">
        <f>A72</f>
        <v>43965</v>
      </c>
      <c r="S72" s="5">
        <f>B72-B71</f>
        <v>6</v>
      </c>
      <c r="T72" s="5">
        <f>C72-C71</f>
        <v>1</v>
      </c>
      <c r="U72" s="5">
        <f>D72-D71</f>
        <v>1</v>
      </c>
      <c r="V72" s="5">
        <f>E72-E71</f>
        <v>7</v>
      </c>
      <c r="W72" s="5">
        <f>F72-F71</f>
        <v>4</v>
      </c>
      <c r="X72" s="5">
        <f>G72-G71</f>
        <v>19</v>
      </c>
      <c r="Y72" s="5">
        <f>H72-H71</f>
        <v>49</v>
      </c>
      <c r="Z72" s="5">
        <f>I72-I71</f>
        <v>4</v>
      </c>
      <c r="AA72" s="5">
        <f>J72-J71</f>
        <v>41</v>
      </c>
      <c r="AB72" s="5">
        <f>K72-K71</f>
        <v>31</v>
      </c>
      <c r="AC72" s="5">
        <f>L72-L71</f>
        <v>0</v>
      </c>
      <c r="AD72" s="5">
        <f>M72-M71</f>
        <v>0</v>
      </c>
      <c r="AE72" s="5">
        <f>N72-N71</f>
        <v>25</v>
      </c>
      <c r="AF72" s="5">
        <f t="shared" si="2"/>
        <v>0</v>
      </c>
      <c r="AG72" s="5">
        <f>P72-P71</f>
        <v>188</v>
      </c>
      <c r="AH72" s="5"/>
      <c r="AI72" s="2">
        <f>A72</f>
        <v>43965</v>
      </c>
      <c r="AJ72" s="2"/>
      <c r="AK72" s="5">
        <f>SUM(S66:S72)</f>
        <v>99</v>
      </c>
      <c r="AL72" s="5">
        <f>SUM(T66:T72)</f>
        <v>12</v>
      </c>
      <c r="AM72" s="5">
        <f>SUM(U66:U72)</f>
        <v>1</v>
      </c>
      <c r="AN72" s="5">
        <f>SUM(V66:V72)</f>
        <v>22</v>
      </c>
      <c r="AO72" s="5">
        <f>SUM(W66:W72)</f>
        <v>45</v>
      </c>
      <c r="AP72" s="5">
        <f>SUM(X66:X72)</f>
        <v>169</v>
      </c>
      <c r="AQ72" s="5">
        <f>SUM(Y66:Y72)</f>
        <v>351</v>
      </c>
      <c r="AR72" s="5">
        <f>SUM(Z66:Z72)</f>
        <v>15</v>
      </c>
      <c r="AS72" s="5">
        <f>SUM(AA66:AA72)</f>
        <v>186</v>
      </c>
      <c r="AT72" s="5">
        <f>SUM(AB66:AB72)</f>
        <v>218</v>
      </c>
      <c r="AU72" s="5">
        <f>SUM(AC66:AC72)</f>
        <v>0</v>
      </c>
      <c r="AV72" s="5">
        <f>SUM(AD66:AD72)</f>
        <v>0</v>
      </c>
      <c r="AW72" s="5">
        <f>SUM(AE66:AE72)</f>
        <v>75</v>
      </c>
      <c r="AX72" s="5">
        <f>SUM(AF66:AF72)</f>
        <v>0</v>
      </c>
      <c r="AY72" s="5">
        <f>SUM(AG66:AG72)</f>
        <v>1193</v>
      </c>
      <c r="BA72" s="47">
        <f t="shared" si="3"/>
        <v>43965</v>
      </c>
      <c r="BB72" s="48">
        <f>AK72*100000/$BB$1</f>
        <v>26.803118908382068</v>
      </c>
      <c r="BC72" s="48">
        <f>AL72*100000/$BC$1</f>
        <v>10.388710934118258</v>
      </c>
      <c r="BD72" s="48">
        <f>AM72*100000/$BD$1</f>
        <v>0.67177213489184473</v>
      </c>
      <c r="BE72" s="48">
        <f>AN72*100000/$BE$1</f>
        <v>5.8894391647704456</v>
      </c>
      <c r="BF72" s="48">
        <f>AO72*100000/$BF$1</f>
        <v>14.675189146882337</v>
      </c>
      <c r="BG72" s="48">
        <f>AP72*100000/$BG$1</f>
        <v>28.854362301519551</v>
      </c>
      <c r="BH72" s="48">
        <f>AQ72*100000/$BH$1</f>
        <v>29.667320305632565</v>
      </c>
      <c r="BI72" s="48">
        <f>AR72*100000/$BI$1</f>
        <v>4.6627292508548335</v>
      </c>
      <c r="BJ72" s="48">
        <f>AS72*100000/$BJ$1</f>
        <v>28.100921589363953</v>
      </c>
      <c r="BK72" s="48">
        <f>AT72*100000/$BK$1</f>
        <v>24.019921108882965</v>
      </c>
      <c r="BL72" s="48">
        <f>AU72*100000/$BL$1</f>
        <v>0</v>
      </c>
      <c r="BM72" s="48">
        <f>AV72*100000/$BM$1</f>
        <v>0</v>
      </c>
      <c r="BN72" s="48">
        <f>AW72*100000/$BN$1</f>
        <v>17.965362780559083</v>
      </c>
      <c r="BO72" s="48">
        <f>AX72*100000/$BO$1</f>
        <v>0</v>
      </c>
      <c r="BP72" s="48">
        <f>AY72*100000/$BP$1</f>
        <v>21.836618893342852</v>
      </c>
      <c r="BS72" s="3"/>
      <c r="CH72" s="5"/>
      <c r="EI72" s="32"/>
      <c r="EJ72" s="31"/>
      <c r="EK72" s="31"/>
      <c r="EL72" s="31"/>
      <c r="EM72" s="31"/>
      <c r="EN72" s="31"/>
      <c r="EO72" s="30"/>
    </row>
    <row r="73" spans="1:145" ht="13.5" thickBot="1" x14ac:dyDescent="0.25">
      <c r="A73" s="8">
        <v>43966</v>
      </c>
      <c r="B73" s="13">
        <v>964</v>
      </c>
      <c r="C73" s="13">
        <v>304</v>
      </c>
      <c r="D73" s="13">
        <v>255</v>
      </c>
      <c r="E73" s="13">
        <v>824</v>
      </c>
      <c r="F73" s="13">
        <v>867</v>
      </c>
      <c r="G73" s="13">
        <v>1152</v>
      </c>
      <c r="H73" s="13">
        <v>3663</v>
      </c>
      <c r="I73" s="13">
        <v>331</v>
      </c>
      <c r="J73" s="13">
        <v>1781</v>
      </c>
      <c r="K73" s="13">
        <v>2497</v>
      </c>
      <c r="L73" s="13">
        <v>7</v>
      </c>
      <c r="M73" s="13">
        <v>54</v>
      </c>
      <c r="N73" s="13">
        <v>1555</v>
      </c>
      <c r="O73" s="13">
        <v>6</v>
      </c>
      <c r="P73" s="11">
        <v>14260</v>
      </c>
      <c r="Q73" s="5">
        <f>SUM(B73:O73)-P73</f>
        <v>0</v>
      </c>
      <c r="R73" s="2">
        <f>A73</f>
        <v>43966</v>
      </c>
      <c r="S73" s="5">
        <f>B73-B72</f>
        <v>12</v>
      </c>
      <c r="T73" s="5">
        <f>C73-C72</f>
        <v>6</v>
      </c>
      <c r="U73" s="5">
        <f>D73-D72</f>
        <v>0</v>
      </c>
      <c r="V73" s="5">
        <f>E73-E72</f>
        <v>1</v>
      </c>
      <c r="W73" s="5">
        <f>F73-F72</f>
        <v>4</v>
      </c>
      <c r="X73" s="5">
        <f>G73-G72</f>
        <v>10</v>
      </c>
      <c r="Y73" s="5">
        <f>H73-H72</f>
        <v>35</v>
      </c>
      <c r="Z73" s="5">
        <f>I73-I72</f>
        <v>3</v>
      </c>
      <c r="AA73" s="5">
        <f>J73-J72</f>
        <v>19</v>
      </c>
      <c r="AB73" s="5">
        <f>K73-K72</f>
        <v>38</v>
      </c>
      <c r="AC73" s="5">
        <f>L73-L72</f>
        <v>0</v>
      </c>
      <c r="AD73" s="5">
        <f>M73-M72</f>
        <v>0</v>
      </c>
      <c r="AE73" s="5">
        <f>N73-N72</f>
        <v>15</v>
      </c>
      <c r="AF73" s="5">
        <f t="shared" si="2"/>
        <v>0</v>
      </c>
      <c r="AG73" s="5">
        <f>P73-P72</f>
        <v>143</v>
      </c>
      <c r="AH73" s="5"/>
      <c r="AI73" s="2">
        <f>A73</f>
        <v>43966</v>
      </c>
      <c r="AJ73" s="2"/>
      <c r="AK73" s="5">
        <f>SUM(S67:S73)</f>
        <v>79</v>
      </c>
      <c r="AL73" s="5">
        <f>SUM(T67:T73)</f>
        <v>18</v>
      </c>
      <c r="AM73" s="5">
        <f>SUM(U67:U73)</f>
        <v>0</v>
      </c>
      <c r="AN73" s="5">
        <f>SUM(V67:V73)</f>
        <v>20</v>
      </c>
      <c r="AO73" s="5">
        <f>SUM(W67:W73)</f>
        <v>39</v>
      </c>
      <c r="AP73" s="5">
        <f>SUM(X67:X73)</f>
        <v>151</v>
      </c>
      <c r="AQ73" s="5">
        <f>SUM(Y67:Y73)</f>
        <v>330</v>
      </c>
      <c r="AR73" s="5">
        <f>SUM(Z67:Z73)</f>
        <v>14</v>
      </c>
      <c r="AS73" s="5">
        <f>SUM(AA67:AA73)</f>
        <v>153</v>
      </c>
      <c r="AT73" s="5">
        <f>SUM(AB67:AB73)</f>
        <v>223</v>
      </c>
      <c r="AU73" s="5">
        <f>SUM(AC67:AC73)</f>
        <v>0</v>
      </c>
      <c r="AV73" s="5">
        <f>SUM(AD67:AD73)</f>
        <v>0</v>
      </c>
      <c r="AW73" s="5">
        <f>SUM(AE67:AE73)</f>
        <v>84</v>
      </c>
      <c r="AX73" s="5">
        <f>SUM(AF67:AF73)</f>
        <v>0</v>
      </c>
      <c r="AY73" s="5">
        <f>SUM(AG67:AG73)</f>
        <v>1111</v>
      </c>
      <c r="BA73" s="47">
        <f t="shared" si="3"/>
        <v>43966</v>
      </c>
      <c r="BB73" s="48">
        <f>AK73*100000/$BB$1</f>
        <v>21.388347411739225</v>
      </c>
      <c r="BC73" s="48">
        <f>AL73*100000/$BC$1</f>
        <v>15.583066401177387</v>
      </c>
      <c r="BD73" s="48">
        <f>AM73*100000/$BD$1</f>
        <v>0</v>
      </c>
      <c r="BE73" s="48">
        <f>AN73*100000/$BE$1</f>
        <v>5.3540356043367687</v>
      </c>
      <c r="BF73" s="48">
        <f>AO73*100000/$BF$1</f>
        <v>12.718497260631359</v>
      </c>
      <c r="BG73" s="48">
        <f>AP73*100000/$BG$1</f>
        <v>25.781116612600307</v>
      </c>
      <c r="BH73" s="48">
        <f>AQ73*100000/$BH$1</f>
        <v>27.892352424098991</v>
      </c>
      <c r="BI73" s="48">
        <f>AR73*100000/$BI$1</f>
        <v>4.3518806341311782</v>
      </c>
      <c r="BJ73" s="48">
        <f>AS73*100000/$BJ$1</f>
        <v>23.115274210605833</v>
      </c>
      <c r="BK73" s="48">
        <f>AT73*100000/$BK$1</f>
        <v>24.570836730646334</v>
      </c>
      <c r="BL73" s="48">
        <f>AU73*100000/$BL$1</f>
        <v>0</v>
      </c>
      <c r="BM73" s="48">
        <f>AV73*100000/$BM$1</f>
        <v>0</v>
      </c>
      <c r="BN73" s="48">
        <f>AW73*100000/$BN$1</f>
        <v>20.121206314226171</v>
      </c>
      <c r="BO73" s="48">
        <f>AX73*100000/$BO$1</f>
        <v>0</v>
      </c>
      <c r="BP73" s="48">
        <f>AY73*100000/$BP$1</f>
        <v>20.335694543590868</v>
      </c>
      <c r="BS73" s="3"/>
      <c r="CH73" s="5"/>
      <c r="EI73" s="26"/>
      <c r="EJ73" s="25"/>
      <c r="EK73" s="25"/>
      <c r="EL73" s="25"/>
      <c r="EM73" s="25"/>
      <c r="EN73" s="25"/>
      <c r="EO73" s="24"/>
    </row>
    <row r="74" spans="1:145" x14ac:dyDescent="0.2">
      <c r="A74" s="8">
        <v>43967</v>
      </c>
      <c r="B74" s="13">
        <v>966</v>
      </c>
      <c r="C74" s="13">
        <v>310</v>
      </c>
      <c r="D74" s="13">
        <v>257</v>
      </c>
      <c r="E74" s="13">
        <v>824</v>
      </c>
      <c r="F74" s="13">
        <v>871</v>
      </c>
      <c r="G74" s="13">
        <v>1181</v>
      </c>
      <c r="H74" s="13">
        <v>3707</v>
      </c>
      <c r="I74" s="13">
        <v>331</v>
      </c>
      <c r="J74" s="13">
        <v>1812</v>
      </c>
      <c r="K74" s="13">
        <v>2539</v>
      </c>
      <c r="L74" s="13">
        <v>7</v>
      </c>
      <c r="M74" s="13">
        <v>54</v>
      </c>
      <c r="N74" s="13">
        <v>1582</v>
      </c>
      <c r="O74" s="13">
        <v>6</v>
      </c>
      <c r="P74" s="11">
        <v>14447</v>
      </c>
      <c r="Q74" s="5">
        <f>SUM(B74:O74)-P74</f>
        <v>0</v>
      </c>
      <c r="R74" s="2">
        <f>A74</f>
        <v>43967</v>
      </c>
      <c r="S74" s="5">
        <f>B74-B73</f>
        <v>2</v>
      </c>
      <c r="T74" s="5">
        <f>C74-C73</f>
        <v>6</v>
      </c>
      <c r="U74" s="5">
        <f>D74-D73</f>
        <v>2</v>
      </c>
      <c r="V74" s="5">
        <f>E74-E73</f>
        <v>0</v>
      </c>
      <c r="W74" s="5">
        <f>F74-F73</f>
        <v>4</v>
      </c>
      <c r="X74" s="5">
        <f>G74-G73</f>
        <v>29</v>
      </c>
      <c r="Y74" s="5">
        <f>H74-H73</f>
        <v>44</v>
      </c>
      <c r="Z74" s="5">
        <f>I74-I73</f>
        <v>0</v>
      </c>
      <c r="AA74" s="5">
        <f>J74-J73</f>
        <v>31</v>
      </c>
      <c r="AB74" s="5">
        <f>K74-K73</f>
        <v>42</v>
      </c>
      <c r="AC74" s="5">
        <f>L74-L73</f>
        <v>0</v>
      </c>
      <c r="AD74" s="5">
        <f>M74-M73</f>
        <v>0</v>
      </c>
      <c r="AE74" s="5">
        <f>N74-N73</f>
        <v>27</v>
      </c>
      <c r="AF74" s="5">
        <f t="shared" si="2"/>
        <v>0</v>
      </c>
      <c r="AG74" s="5">
        <f>P74-P73</f>
        <v>187</v>
      </c>
      <c r="AH74" s="5"/>
      <c r="AI74" s="2">
        <f>A74</f>
        <v>43967</v>
      </c>
      <c r="AJ74" s="2"/>
      <c r="AK74" s="5">
        <f>SUM(S68:S74)</f>
        <v>71</v>
      </c>
      <c r="AL74" s="5">
        <f>SUM(T68:T74)</f>
        <v>24</v>
      </c>
      <c r="AM74" s="5">
        <f>SUM(U68:U74)</f>
        <v>2</v>
      </c>
      <c r="AN74" s="5">
        <f>SUM(V68:V74)</f>
        <v>14</v>
      </c>
      <c r="AO74" s="5">
        <f>SUM(W68:W74)</f>
        <v>43</v>
      </c>
      <c r="AP74" s="5">
        <f>SUM(X68:X74)</f>
        <v>146</v>
      </c>
      <c r="AQ74" s="5">
        <f>SUM(Y68:Y74)</f>
        <v>340</v>
      </c>
      <c r="AR74" s="5">
        <f>SUM(Z68:Z74)</f>
        <v>14</v>
      </c>
      <c r="AS74" s="5">
        <f>SUM(AA68:AA74)</f>
        <v>177</v>
      </c>
      <c r="AT74" s="5">
        <f>SUM(AB68:AB74)</f>
        <v>215</v>
      </c>
      <c r="AU74" s="5">
        <f>SUM(AC68:AC74)</f>
        <v>0</v>
      </c>
      <c r="AV74" s="5">
        <f>SUM(AD68:AD74)</f>
        <v>0</v>
      </c>
      <c r="AW74" s="5">
        <f>SUM(AE68:AE74)</f>
        <v>96</v>
      </c>
      <c r="AX74" s="5">
        <f>SUM(AF68:AF74)</f>
        <v>0</v>
      </c>
      <c r="AY74" s="5">
        <f>SUM(AG68:AG74)</f>
        <v>1142</v>
      </c>
      <c r="BA74" s="47">
        <f t="shared" si="3"/>
        <v>43967</v>
      </c>
      <c r="BB74" s="48">
        <f>AK74*100000/$BB$1</f>
        <v>19.222438813082089</v>
      </c>
      <c r="BC74" s="48">
        <f>AL74*100000/$BC$1</f>
        <v>20.777421868236516</v>
      </c>
      <c r="BD74" s="48">
        <f>AM74*100000/$BD$1</f>
        <v>1.3435442697836895</v>
      </c>
      <c r="BE74" s="48">
        <f>AN74*100000/$BE$1</f>
        <v>3.7478249230357381</v>
      </c>
      <c r="BF74" s="48">
        <f>AO74*100000/$BF$1</f>
        <v>14.022958518132011</v>
      </c>
      <c r="BG74" s="48">
        <f>AP74*100000/$BG$1</f>
        <v>24.927437254567185</v>
      </c>
      <c r="BH74" s="48">
        <f>AQ74*100000/$BH$1</f>
        <v>28.737575224829264</v>
      </c>
      <c r="BI74" s="48">
        <f>AR74*100000/$BI$1</f>
        <v>4.3518806341311782</v>
      </c>
      <c r="BJ74" s="48">
        <f>AS74*100000/$BJ$1</f>
        <v>26.741199576975372</v>
      </c>
      <c r="BK74" s="48">
        <f>AT74*100000/$BK$1</f>
        <v>23.689371735824942</v>
      </c>
      <c r="BL74" s="48">
        <f>AU74*100000/$BL$1</f>
        <v>0</v>
      </c>
      <c r="BM74" s="48">
        <f>AV74*100000/$BM$1</f>
        <v>0</v>
      </c>
      <c r="BN74" s="48">
        <f>AW74*100000/$BN$1</f>
        <v>22.995664359115626</v>
      </c>
      <c r="BO74" s="48">
        <f>AX74*100000/$BO$1</f>
        <v>0</v>
      </c>
      <c r="BP74" s="48">
        <f>AY74*100000/$BP$1</f>
        <v>20.903117163619058</v>
      </c>
      <c r="BS74" s="3"/>
      <c r="CH74" s="5"/>
      <c r="EI74" s="29" t="s">
        <v>45</v>
      </c>
      <c r="EJ74" s="28"/>
      <c r="EK74" s="28"/>
      <c r="EL74" s="28"/>
      <c r="EM74" s="28"/>
      <c r="EN74" s="28"/>
      <c r="EO74" s="27"/>
    </row>
    <row r="75" spans="1:145" x14ac:dyDescent="0.2">
      <c r="A75" s="8">
        <v>43968</v>
      </c>
      <c r="B75" s="13">
        <v>974</v>
      </c>
      <c r="C75" s="13">
        <v>313</v>
      </c>
      <c r="D75" s="13">
        <v>257</v>
      </c>
      <c r="E75" s="13">
        <v>824</v>
      </c>
      <c r="F75" s="13">
        <v>873</v>
      </c>
      <c r="G75" s="13">
        <v>1189</v>
      </c>
      <c r="H75" s="13">
        <v>3731</v>
      </c>
      <c r="I75" s="13">
        <v>331</v>
      </c>
      <c r="J75" s="13">
        <v>1828</v>
      </c>
      <c r="K75" s="13">
        <v>2561</v>
      </c>
      <c r="L75" s="13">
        <v>7</v>
      </c>
      <c r="M75" s="13">
        <v>54</v>
      </c>
      <c r="N75" s="13">
        <v>1589</v>
      </c>
      <c r="O75" s="13">
        <v>6</v>
      </c>
      <c r="P75" s="11">
        <v>14537</v>
      </c>
      <c r="Q75" s="5">
        <f>SUM(B75:O75)-P75</f>
        <v>0</v>
      </c>
      <c r="R75" s="2">
        <f>A75</f>
        <v>43968</v>
      </c>
      <c r="S75" s="5">
        <f>B75-B74</f>
        <v>8</v>
      </c>
      <c r="T75" s="5">
        <f>C75-C74</f>
        <v>3</v>
      </c>
      <c r="U75" s="5">
        <f>D75-D74</f>
        <v>0</v>
      </c>
      <c r="V75" s="5">
        <f>E75-E74</f>
        <v>0</v>
      </c>
      <c r="W75" s="5">
        <f>F75-F74</f>
        <v>2</v>
      </c>
      <c r="X75" s="5">
        <f>G75-G74</f>
        <v>8</v>
      </c>
      <c r="Y75" s="5">
        <f>H75-H74</f>
        <v>24</v>
      </c>
      <c r="Z75" s="5">
        <f>I75-I74</f>
        <v>0</v>
      </c>
      <c r="AA75" s="5">
        <f>J75-J74</f>
        <v>16</v>
      </c>
      <c r="AB75" s="5">
        <f>K75-K74</f>
        <v>22</v>
      </c>
      <c r="AC75" s="5">
        <f>L75-L74</f>
        <v>0</v>
      </c>
      <c r="AD75" s="5">
        <f>M75-M74</f>
        <v>0</v>
      </c>
      <c r="AE75" s="5">
        <f>N75-N74</f>
        <v>7</v>
      </c>
      <c r="AF75" s="5">
        <f t="shared" si="2"/>
        <v>0</v>
      </c>
      <c r="AG75" s="5">
        <f>P75-P74</f>
        <v>90</v>
      </c>
      <c r="AH75" s="5"/>
      <c r="AI75" s="2">
        <f>A75</f>
        <v>43968</v>
      </c>
      <c r="AJ75" s="2"/>
      <c r="AK75" s="5">
        <f>SUM(S69:S75)</f>
        <v>70</v>
      </c>
      <c r="AL75" s="5">
        <f>SUM(T69:T75)</f>
        <v>27</v>
      </c>
      <c r="AM75" s="5">
        <f>SUM(U69:U75)</f>
        <v>2</v>
      </c>
      <c r="AN75" s="5">
        <f>SUM(V69:V75)</f>
        <v>13</v>
      </c>
      <c r="AO75" s="5">
        <f>SUM(W69:W75)</f>
        <v>45</v>
      </c>
      <c r="AP75" s="5">
        <f>SUM(X69:X75)</f>
        <v>139</v>
      </c>
      <c r="AQ75" s="5">
        <f>SUM(Y69:Y75)</f>
        <v>282</v>
      </c>
      <c r="AR75" s="5">
        <f>SUM(Z69:Z75)</f>
        <v>11</v>
      </c>
      <c r="AS75" s="5">
        <f>SUM(AA69:AA75)</f>
        <v>168</v>
      </c>
      <c r="AT75" s="5">
        <f>SUM(AB69:AB75)</f>
        <v>202</v>
      </c>
      <c r="AU75" s="5">
        <f>SUM(AC69:AC75)</f>
        <v>0</v>
      </c>
      <c r="AV75" s="5">
        <f>SUM(AD69:AD75)</f>
        <v>0</v>
      </c>
      <c r="AW75" s="5">
        <f>SUM(AE69:AE75)</f>
        <v>92</v>
      </c>
      <c r="AX75" s="5">
        <f>SUM(AF69:AF75)</f>
        <v>0</v>
      </c>
      <c r="AY75" s="5">
        <f>SUM(AG69:AG75)</f>
        <v>1051</v>
      </c>
      <c r="BA75" s="47">
        <f t="shared" si="3"/>
        <v>43968</v>
      </c>
      <c r="BB75" s="48">
        <f>AK75*100000/$BB$1</f>
        <v>18.951700238249945</v>
      </c>
      <c r="BC75" s="48">
        <f>AL75*100000/$BC$1</f>
        <v>23.374599601766082</v>
      </c>
      <c r="BD75" s="48">
        <f>AM75*100000/$BD$1</f>
        <v>1.3435442697836895</v>
      </c>
      <c r="BE75" s="48">
        <f>AN75*100000/$BE$1</f>
        <v>3.4801231428188997</v>
      </c>
      <c r="BF75" s="48">
        <f>AO75*100000/$BF$1</f>
        <v>14.675189146882337</v>
      </c>
      <c r="BG75" s="48">
        <f>AP75*100000/$BG$1</f>
        <v>23.732286153320814</v>
      </c>
      <c r="BH75" s="48">
        <f>AQ75*100000/$BH$1</f>
        <v>23.835282980593686</v>
      </c>
      <c r="BI75" s="48">
        <f>AR75*100000/$BI$1</f>
        <v>3.4193347839602115</v>
      </c>
      <c r="BJ75" s="48">
        <f>AS75*100000/$BJ$1</f>
        <v>25.381477564586795</v>
      </c>
      <c r="BK75" s="48">
        <f>AT75*100000/$BK$1</f>
        <v>22.256991119240176</v>
      </c>
      <c r="BL75" s="48">
        <f>AU75*100000/$BL$1</f>
        <v>0</v>
      </c>
      <c r="BM75" s="48">
        <f>AV75*100000/$BM$1</f>
        <v>0</v>
      </c>
      <c r="BN75" s="48">
        <f>AW75*100000/$BN$1</f>
        <v>22.037511677485806</v>
      </c>
      <c r="BO75" s="48">
        <f>AX75*100000/$BO$1</f>
        <v>0</v>
      </c>
      <c r="BP75" s="48">
        <f>AY75*100000/$BP$1</f>
        <v>19.237457214504055</v>
      </c>
      <c r="BS75" s="3"/>
      <c r="CH75" s="5"/>
      <c r="EI75" s="32"/>
      <c r="EJ75" s="31"/>
      <c r="EK75" s="31"/>
      <c r="EL75" s="31"/>
      <c r="EM75" s="31"/>
      <c r="EN75" s="31"/>
      <c r="EO75" s="30"/>
    </row>
    <row r="76" spans="1:145" x14ac:dyDescent="0.2">
      <c r="A76" s="8">
        <v>43969</v>
      </c>
      <c r="B76" s="13">
        <v>976</v>
      </c>
      <c r="C76" s="13">
        <v>316</v>
      </c>
      <c r="D76" s="13">
        <v>257</v>
      </c>
      <c r="E76" s="13">
        <v>824</v>
      </c>
      <c r="F76" s="13">
        <v>880</v>
      </c>
      <c r="G76" s="13">
        <v>1200</v>
      </c>
      <c r="H76" s="13">
        <v>3742</v>
      </c>
      <c r="I76" s="13">
        <v>331</v>
      </c>
      <c r="J76" s="13">
        <v>1840</v>
      </c>
      <c r="K76" s="13">
        <v>2568</v>
      </c>
      <c r="L76" s="13">
        <v>7</v>
      </c>
      <c r="M76" s="13">
        <v>54</v>
      </c>
      <c r="N76" s="13">
        <v>1593</v>
      </c>
      <c r="O76" s="12">
        <v>6</v>
      </c>
      <c r="P76" s="11">
        <v>14594</v>
      </c>
      <c r="Q76" s="5">
        <f>SUM(B76:O76)-P76</f>
        <v>0</v>
      </c>
      <c r="R76" s="2">
        <f>A76</f>
        <v>43969</v>
      </c>
      <c r="S76" s="5">
        <f>B76-B75</f>
        <v>2</v>
      </c>
      <c r="T76" s="5">
        <f>C76-C75</f>
        <v>3</v>
      </c>
      <c r="U76" s="5">
        <f>D76-D75</f>
        <v>0</v>
      </c>
      <c r="V76" s="5">
        <f>E76-E75</f>
        <v>0</v>
      </c>
      <c r="W76" s="5">
        <f>F76-F75</f>
        <v>7</v>
      </c>
      <c r="X76" s="5">
        <f>G76-G75</f>
        <v>11</v>
      </c>
      <c r="Y76" s="5">
        <f>H76-H75</f>
        <v>11</v>
      </c>
      <c r="Z76" s="5">
        <f>I76-I75</f>
        <v>0</v>
      </c>
      <c r="AA76" s="5">
        <f>J76-J75</f>
        <v>12</v>
      </c>
      <c r="AB76" s="5">
        <f>K76-K75</f>
        <v>7</v>
      </c>
      <c r="AC76" s="5">
        <f>L76-L75</f>
        <v>0</v>
      </c>
      <c r="AD76" s="5">
        <f>M76-M75</f>
        <v>0</v>
      </c>
      <c r="AE76" s="5">
        <f>N76-N75</f>
        <v>4</v>
      </c>
      <c r="AF76" s="5">
        <f t="shared" si="2"/>
        <v>0</v>
      </c>
      <c r="AG76" s="5">
        <f>P76-P75</f>
        <v>57</v>
      </c>
      <c r="AH76" s="5"/>
      <c r="AI76" s="2">
        <f>A76</f>
        <v>43969</v>
      </c>
      <c r="AJ76" s="2"/>
      <c r="AK76" s="5">
        <f>SUM(S70:S76)</f>
        <v>64</v>
      </c>
      <c r="AL76" s="5">
        <f>SUM(T70:T76)</f>
        <v>24</v>
      </c>
      <c r="AM76" s="5">
        <f>SUM(U70:U76)</f>
        <v>2</v>
      </c>
      <c r="AN76" s="5">
        <f>SUM(V70:V76)</f>
        <v>11</v>
      </c>
      <c r="AO76" s="5">
        <f>SUM(W70:W76)</f>
        <v>41</v>
      </c>
      <c r="AP76" s="5">
        <f>SUM(X70:X76)</f>
        <v>122</v>
      </c>
      <c r="AQ76" s="5">
        <f>SUM(Y70:Y76)</f>
        <v>263</v>
      </c>
      <c r="AR76" s="5">
        <f>SUM(Z70:Z76)</f>
        <v>9</v>
      </c>
      <c r="AS76" s="5">
        <f>SUM(AA70:AA76)</f>
        <v>147</v>
      </c>
      <c r="AT76" s="5">
        <f>SUM(AB70:AB76)</f>
        <v>188</v>
      </c>
      <c r="AU76" s="5">
        <f>SUM(AC70:AC76)</f>
        <v>0</v>
      </c>
      <c r="AV76" s="5">
        <f>SUM(AD70:AD76)</f>
        <v>0</v>
      </c>
      <c r="AW76" s="5">
        <f>SUM(AE70:AE76)</f>
        <v>96</v>
      </c>
      <c r="AX76" s="5">
        <f>SUM(AF70:AF76)</f>
        <v>0</v>
      </c>
      <c r="AY76" s="5">
        <f>SUM(AG70:AG76)</f>
        <v>967</v>
      </c>
      <c r="BA76" s="47">
        <f t="shared" si="3"/>
        <v>43969</v>
      </c>
      <c r="BB76" s="48">
        <f>AK76*100000/$BB$1</f>
        <v>17.327268789257094</v>
      </c>
      <c r="BC76" s="48">
        <f>AL76*100000/$BC$1</f>
        <v>20.777421868236516</v>
      </c>
      <c r="BD76" s="48">
        <f>AM76*100000/$BD$1</f>
        <v>1.3435442697836895</v>
      </c>
      <c r="BE76" s="48">
        <f>AN76*100000/$BE$1</f>
        <v>2.9447195823852228</v>
      </c>
      <c r="BF76" s="48">
        <f>AO76*100000/$BF$1</f>
        <v>13.370727889381685</v>
      </c>
      <c r="BG76" s="48">
        <f>AP76*100000/$BG$1</f>
        <v>20.829776336008194</v>
      </c>
      <c r="BH76" s="48">
        <f>AQ76*100000/$BH$1</f>
        <v>22.229359659206168</v>
      </c>
      <c r="BI76" s="48">
        <f>AR76*100000/$BI$1</f>
        <v>2.7976375505129001</v>
      </c>
      <c r="BJ76" s="48">
        <f>AS76*100000/$BJ$1</f>
        <v>22.208792869013447</v>
      </c>
      <c r="BK76" s="48">
        <f>AT76*100000/$BK$1</f>
        <v>20.714427378302741</v>
      </c>
      <c r="BL76" s="48">
        <f>AU76*100000/$BL$1</f>
        <v>0</v>
      </c>
      <c r="BM76" s="48">
        <f>AV76*100000/$BM$1</f>
        <v>0</v>
      </c>
      <c r="BN76" s="48">
        <f>AW76*100000/$BN$1</f>
        <v>22.995664359115626</v>
      </c>
      <c r="BO76" s="48">
        <f>AX76*100000/$BO$1</f>
        <v>0</v>
      </c>
      <c r="BP76" s="48">
        <f>AY76*100000/$BP$1</f>
        <v>17.699924953782514</v>
      </c>
      <c r="BS76" s="3"/>
      <c r="CH76" s="5"/>
      <c r="EI76" s="32"/>
      <c r="EJ76" s="31"/>
      <c r="EK76" s="31"/>
      <c r="EL76" s="31"/>
      <c r="EM76" s="31"/>
      <c r="EN76" s="31"/>
      <c r="EO76" s="30"/>
    </row>
    <row r="77" spans="1:145" x14ac:dyDescent="0.2">
      <c r="A77" s="8">
        <v>43970</v>
      </c>
      <c r="B77" s="13">
        <v>981</v>
      </c>
      <c r="C77" s="13">
        <v>317</v>
      </c>
      <c r="D77" s="13">
        <v>257</v>
      </c>
      <c r="E77" s="13">
        <v>825</v>
      </c>
      <c r="F77" s="13">
        <v>883</v>
      </c>
      <c r="G77" s="13">
        <v>1206</v>
      </c>
      <c r="H77" s="13">
        <v>3759</v>
      </c>
      <c r="I77" s="13">
        <v>333</v>
      </c>
      <c r="J77" s="13">
        <v>1853</v>
      </c>
      <c r="K77" s="13">
        <v>2575</v>
      </c>
      <c r="L77" s="13">
        <v>7</v>
      </c>
      <c r="M77" s="13">
        <v>54</v>
      </c>
      <c r="N77" s="13">
        <v>1599</v>
      </c>
      <c r="O77" s="13">
        <v>6</v>
      </c>
      <c r="P77" s="11">
        <v>14655</v>
      </c>
      <c r="Q77" s="5">
        <f>SUM(B77:O77)-P77</f>
        <v>0</v>
      </c>
      <c r="R77" s="2">
        <f>A77</f>
        <v>43970</v>
      </c>
      <c r="S77" s="5">
        <f>B77-B76</f>
        <v>5</v>
      </c>
      <c r="T77" s="5">
        <f>C77-C76</f>
        <v>1</v>
      </c>
      <c r="U77" s="5">
        <f>D77-D76</f>
        <v>0</v>
      </c>
      <c r="V77" s="5">
        <f>E77-E76</f>
        <v>1</v>
      </c>
      <c r="W77" s="5">
        <f>F77-F76</f>
        <v>3</v>
      </c>
      <c r="X77" s="5">
        <f>G77-G76</f>
        <v>6</v>
      </c>
      <c r="Y77" s="5">
        <f>H77-H76</f>
        <v>17</v>
      </c>
      <c r="Z77" s="5">
        <f>I77-I76</f>
        <v>2</v>
      </c>
      <c r="AA77" s="5">
        <f>J77-J76</f>
        <v>13</v>
      </c>
      <c r="AB77" s="5">
        <f>K77-K76</f>
        <v>7</v>
      </c>
      <c r="AC77" s="5">
        <f>L77-L76</f>
        <v>0</v>
      </c>
      <c r="AD77" s="5">
        <f>M77-M76</f>
        <v>0</v>
      </c>
      <c r="AE77" s="5">
        <f>N77-N76</f>
        <v>6</v>
      </c>
      <c r="AF77" s="5">
        <f t="shared" si="2"/>
        <v>0</v>
      </c>
      <c r="AG77" s="5">
        <f>P77-P76</f>
        <v>61</v>
      </c>
      <c r="AH77" s="5"/>
      <c r="AI77" s="2">
        <f>A77</f>
        <v>43970</v>
      </c>
      <c r="AJ77" s="2"/>
      <c r="AK77" s="5">
        <f>SUM(S71:S77)</f>
        <v>56</v>
      </c>
      <c r="AL77" s="5">
        <f>SUM(T71:T77)</f>
        <v>23</v>
      </c>
      <c r="AM77" s="5">
        <f>SUM(U71:U77)</f>
        <v>2</v>
      </c>
      <c r="AN77" s="5">
        <f>SUM(V71:V77)</f>
        <v>12</v>
      </c>
      <c r="AO77" s="5">
        <f>SUM(W71:W77)</f>
        <v>27</v>
      </c>
      <c r="AP77" s="5">
        <f>SUM(X71:X77)</f>
        <v>104</v>
      </c>
      <c r="AQ77" s="5">
        <f>SUM(Y71:Y77)</f>
        <v>249</v>
      </c>
      <c r="AR77" s="5">
        <f>SUM(Z71:Z77)</f>
        <v>9</v>
      </c>
      <c r="AS77" s="5">
        <f>SUM(AA71:AA77)</f>
        <v>138</v>
      </c>
      <c r="AT77" s="5">
        <f>SUM(AB71:AB77)</f>
        <v>178</v>
      </c>
      <c r="AU77" s="5">
        <f>SUM(AC71:AC77)</f>
        <v>0</v>
      </c>
      <c r="AV77" s="5">
        <f>SUM(AD71:AD77)</f>
        <v>0</v>
      </c>
      <c r="AW77" s="5">
        <f>SUM(AE71:AE77)</f>
        <v>94</v>
      </c>
      <c r="AX77" s="5">
        <f>SUM(AF71:AF77)</f>
        <v>0</v>
      </c>
      <c r="AY77" s="5">
        <f>SUM(AG71:AG77)</f>
        <v>892</v>
      </c>
      <c r="BA77" s="47">
        <f t="shared" si="3"/>
        <v>43970</v>
      </c>
      <c r="BB77" s="48">
        <f>AK77*100000/$BB$1</f>
        <v>15.161360190599957</v>
      </c>
      <c r="BC77" s="48">
        <f>AL77*100000/$BC$1</f>
        <v>19.911695957059994</v>
      </c>
      <c r="BD77" s="48">
        <f>AM77*100000/$BD$1</f>
        <v>1.3435442697836895</v>
      </c>
      <c r="BE77" s="48">
        <f>AN77*100000/$BE$1</f>
        <v>3.2124213626020612</v>
      </c>
      <c r="BF77" s="48">
        <f>AO77*100000/$BF$1</f>
        <v>8.8051134881294022</v>
      </c>
      <c r="BG77" s="48">
        <f>AP77*100000/$BG$1</f>
        <v>17.756530647088955</v>
      </c>
      <c r="BH77" s="48">
        <f>AQ77*100000/$BH$1</f>
        <v>21.046047738183784</v>
      </c>
      <c r="BI77" s="48">
        <f>AR77*100000/$BI$1</f>
        <v>2.7976375505129001</v>
      </c>
      <c r="BJ77" s="48">
        <f>AS77*100000/$BJ$1</f>
        <v>20.849070856624866</v>
      </c>
      <c r="BK77" s="48">
        <f>AT77*100000/$BK$1</f>
        <v>19.612596134775998</v>
      </c>
      <c r="BL77" s="48">
        <f>AU77*100000/$BL$1</f>
        <v>0</v>
      </c>
      <c r="BM77" s="48">
        <f>AV77*100000/$BM$1</f>
        <v>0</v>
      </c>
      <c r="BN77" s="48">
        <f>AW77*100000/$BN$1</f>
        <v>22.516588018300716</v>
      </c>
      <c r="BO77" s="48">
        <f>AX77*100000/$BO$1</f>
        <v>0</v>
      </c>
      <c r="BP77" s="48">
        <f>AY77*100000/$BP$1</f>
        <v>16.327128292423993</v>
      </c>
      <c r="BS77" s="3"/>
      <c r="CH77" s="5"/>
      <c r="EI77" s="32"/>
      <c r="EJ77" s="31"/>
      <c r="EK77" s="31"/>
      <c r="EL77" s="31"/>
      <c r="EM77" s="31"/>
      <c r="EN77" s="31"/>
      <c r="EO77" s="30"/>
    </row>
    <row r="78" spans="1:145" x14ac:dyDescent="0.2">
      <c r="A78" s="8">
        <v>43971</v>
      </c>
      <c r="B78" s="13">
        <v>987</v>
      </c>
      <c r="C78" s="13">
        <v>322</v>
      </c>
      <c r="D78" s="13">
        <v>257</v>
      </c>
      <c r="E78" s="13">
        <v>826</v>
      </c>
      <c r="F78" s="13">
        <v>894</v>
      </c>
      <c r="G78" s="13">
        <v>1216</v>
      </c>
      <c r="H78" s="13">
        <v>3780</v>
      </c>
      <c r="I78" s="13">
        <v>334</v>
      </c>
      <c r="J78" s="13">
        <v>1867</v>
      </c>
      <c r="K78" s="13">
        <v>2584</v>
      </c>
      <c r="L78" s="13">
        <v>7</v>
      </c>
      <c r="M78" s="13">
        <v>54</v>
      </c>
      <c r="N78" s="13">
        <v>1617</v>
      </c>
      <c r="O78" s="13">
        <v>6</v>
      </c>
      <c r="P78" s="11">
        <v>14751</v>
      </c>
      <c r="Q78" s="5">
        <f>SUM(B78:O78)-P78</f>
        <v>0</v>
      </c>
      <c r="R78" s="2">
        <f>A78</f>
        <v>43971</v>
      </c>
      <c r="S78" s="5">
        <f>B78-B77</f>
        <v>6</v>
      </c>
      <c r="T78" s="5">
        <f>C78-C77</f>
        <v>5</v>
      </c>
      <c r="U78" s="5">
        <f>D78-D77</f>
        <v>0</v>
      </c>
      <c r="V78" s="5">
        <f>E78-E77</f>
        <v>1</v>
      </c>
      <c r="W78" s="5">
        <f>F78-F77</f>
        <v>11</v>
      </c>
      <c r="X78" s="5">
        <f>G78-G77</f>
        <v>10</v>
      </c>
      <c r="Y78" s="5">
        <f>H78-H77</f>
        <v>21</v>
      </c>
      <c r="Z78" s="5">
        <f>I78-I77</f>
        <v>1</v>
      </c>
      <c r="AA78" s="5">
        <f>J78-J77</f>
        <v>14</v>
      </c>
      <c r="AB78" s="5">
        <f>K78-K77</f>
        <v>9</v>
      </c>
      <c r="AC78" s="5">
        <f>L78-L77</f>
        <v>0</v>
      </c>
      <c r="AD78" s="5">
        <f>M78-M77</f>
        <v>0</v>
      </c>
      <c r="AE78" s="5">
        <f>N78-N77</f>
        <v>18</v>
      </c>
      <c r="AF78" s="5">
        <f t="shared" si="2"/>
        <v>0</v>
      </c>
      <c r="AG78" s="5">
        <f>P78-P77</f>
        <v>96</v>
      </c>
      <c r="AH78" s="5"/>
      <c r="AI78" s="2">
        <f>A78</f>
        <v>43971</v>
      </c>
      <c r="AJ78" s="2"/>
      <c r="AK78" s="5">
        <f>SUM(S72:S78)</f>
        <v>41</v>
      </c>
      <c r="AL78" s="5">
        <f>SUM(T72:T78)</f>
        <v>25</v>
      </c>
      <c r="AM78" s="5">
        <f>SUM(U72:U78)</f>
        <v>3</v>
      </c>
      <c r="AN78" s="5">
        <f>SUM(V72:V78)</f>
        <v>10</v>
      </c>
      <c r="AO78" s="5">
        <f>SUM(W72:W78)</f>
        <v>35</v>
      </c>
      <c r="AP78" s="5">
        <f>SUM(X72:X78)</f>
        <v>93</v>
      </c>
      <c r="AQ78" s="5">
        <f>SUM(Y72:Y78)</f>
        <v>201</v>
      </c>
      <c r="AR78" s="5">
        <f>SUM(Z72:Z78)</f>
        <v>10</v>
      </c>
      <c r="AS78" s="5">
        <f>SUM(AA72:AA78)</f>
        <v>146</v>
      </c>
      <c r="AT78" s="5">
        <f>SUM(AB72:AB78)</f>
        <v>156</v>
      </c>
      <c r="AU78" s="5">
        <f>SUM(AC72:AC78)</f>
        <v>0</v>
      </c>
      <c r="AV78" s="5">
        <f>SUM(AD72:AD78)</f>
        <v>0</v>
      </c>
      <c r="AW78" s="5">
        <f>SUM(AE72:AE78)</f>
        <v>102</v>
      </c>
      <c r="AX78" s="5">
        <f>SUM(AF72:AF78)</f>
        <v>0</v>
      </c>
      <c r="AY78" s="5">
        <f>SUM(AG72:AG78)</f>
        <v>822</v>
      </c>
      <c r="BA78" s="47">
        <f t="shared" si="3"/>
        <v>43971</v>
      </c>
      <c r="BB78" s="48">
        <f>AK78*100000/$BB$1</f>
        <v>11.100281568117826</v>
      </c>
      <c r="BC78" s="48">
        <f>AL78*100000/$BC$1</f>
        <v>21.643147779413038</v>
      </c>
      <c r="BD78" s="48">
        <f>AM78*100000/$BD$1</f>
        <v>2.0153164046755339</v>
      </c>
      <c r="BE78" s="48">
        <f>AN78*100000/$BE$1</f>
        <v>2.6770178021683844</v>
      </c>
      <c r="BF78" s="48">
        <f>AO78*100000/$BF$1</f>
        <v>11.414036003130708</v>
      </c>
      <c r="BG78" s="48">
        <f>AP78*100000/$BG$1</f>
        <v>15.878436059416083</v>
      </c>
      <c r="BH78" s="48">
        <f>AQ78*100000/$BH$1</f>
        <v>16.988978294678478</v>
      </c>
      <c r="BI78" s="48">
        <f>AR78*100000/$BI$1</f>
        <v>3.1084861672365558</v>
      </c>
      <c r="BJ78" s="48">
        <f>AS78*100000/$BJ$1</f>
        <v>22.057712645414714</v>
      </c>
      <c r="BK78" s="48">
        <f>AT78*100000/$BK$1</f>
        <v>17.188567399017167</v>
      </c>
      <c r="BL78" s="48">
        <f>AU78*100000/$BL$1</f>
        <v>0</v>
      </c>
      <c r="BM78" s="48">
        <f>AV78*100000/$BM$1</f>
        <v>0</v>
      </c>
      <c r="BN78" s="48">
        <f>AW78*100000/$BN$1</f>
        <v>24.432893381560351</v>
      </c>
      <c r="BO78" s="48">
        <f>AX78*100000/$BO$1</f>
        <v>0</v>
      </c>
      <c r="BP78" s="48">
        <f>AY78*100000/$BP$1</f>
        <v>15.045851408489375</v>
      </c>
      <c r="BS78" s="3"/>
      <c r="CH78" s="5"/>
      <c r="EI78" s="32"/>
      <c r="EJ78" s="31"/>
      <c r="EK78" s="31"/>
      <c r="EL78" s="31"/>
      <c r="EM78" s="31"/>
      <c r="EN78" s="31"/>
      <c r="EO78" s="30"/>
    </row>
    <row r="79" spans="1:145" x14ac:dyDescent="0.2">
      <c r="A79" s="8">
        <v>43972</v>
      </c>
      <c r="B79" s="13">
        <v>995</v>
      </c>
      <c r="C79" s="13">
        <v>322</v>
      </c>
      <c r="D79" s="13">
        <v>257</v>
      </c>
      <c r="E79" s="13">
        <v>826</v>
      </c>
      <c r="F79" s="13">
        <v>896</v>
      </c>
      <c r="G79" s="13">
        <v>1218</v>
      </c>
      <c r="H79" s="13">
        <v>3806</v>
      </c>
      <c r="I79" s="13">
        <v>334</v>
      </c>
      <c r="J79" s="13">
        <v>1892</v>
      </c>
      <c r="K79" s="13">
        <v>2611</v>
      </c>
      <c r="L79" s="13">
        <v>7</v>
      </c>
      <c r="M79" s="13">
        <v>54</v>
      </c>
      <c r="N79" s="13">
        <v>1632</v>
      </c>
      <c r="O79" s="13">
        <v>6</v>
      </c>
      <c r="P79" s="11">
        <v>14856</v>
      </c>
      <c r="Q79" s="5">
        <f>SUM(B79:O79)-P79</f>
        <v>0</v>
      </c>
      <c r="R79" s="2">
        <f>A79</f>
        <v>43972</v>
      </c>
      <c r="S79" s="5">
        <f>B79-B78</f>
        <v>8</v>
      </c>
      <c r="T79" s="5">
        <f>C79-C78</f>
        <v>0</v>
      </c>
      <c r="U79" s="5">
        <f>D79-D78</f>
        <v>0</v>
      </c>
      <c r="V79" s="5">
        <f>E79-E78</f>
        <v>0</v>
      </c>
      <c r="W79" s="5">
        <f>F79-F78</f>
        <v>2</v>
      </c>
      <c r="X79" s="5">
        <f>G79-G78</f>
        <v>2</v>
      </c>
      <c r="Y79" s="5">
        <f>H79-H78</f>
        <v>26</v>
      </c>
      <c r="Z79" s="5">
        <f>I79-I78</f>
        <v>0</v>
      </c>
      <c r="AA79" s="5">
        <f>J79-J78</f>
        <v>25</v>
      </c>
      <c r="AB79" s="5">
        <f>K79-K78</f>
        <v>27</v>
      </c>
      <c r="AC79" s="5">
        <f>L79-L78</f>
        <v>0</v>
      </c>
      <c r="AD79" s="5">
        <f>M79-M78</f>
        <v>0</v>
      </c>
      <c r="AE79" s="5">
        <f>N79-N78</f>
        <v>15</v>
      </c>
      <c r="AF79" s="5">
        <f t="shared" si="2"/>
        <v>0</v>
      </c>
      <c r="AG79" s="5">
        <f>P79-P78</f>
        <v>105</v>
      </c>
      <c r="AH79" s="5"/>
      <c r="AI79" s="2">
        <f>A79</f>
        <v>43972</v>
      </c>
      <c r="AJ79" s="2"/>
      <c r="AK79" s="5">
        <f>SUM(S73:S79)</f>
        <v>43</v>
      </c>
      <c r="AL79" s="5">
        <f>SUM(T73:T79)</f>
        <v>24</v>
      </c>
      <c r="AM79" s="5">
        <f>SUM(U73:U79)</f>
        <v>2</v>
      </c>
      <c r="AN79" s="5">
        <f>SUM(V73:V79)</f>
        <v>3</v>
      </c>
      <c r="AO79" s="5">
        <f>SUM(W73:W79)</f>
        <v>33</v>
      </c>
      <c r="AP79" s="5">
        <f>SUM(X73:X79)</f>
        <v>76</v>
      </c>
      <c r="AQ79" s="5">
        <f>SUM(Y73:Y79)</f>
        <v>178</v>
      </c>
      <c r="AR79" s="5">
        <f>SUM(Z73:Z79)</f>
        <v>6</v>
      </c>
      <c r="AS79" s="5">
        <f>SUM(AA73:AA79)</f>
        <v>130</v>
      </c>
      <c r="AT79" s="5">
        <f>SUM(AB73:AB79)</f>
        <v>152</v>
      </c>
      <c r="AU79" s="5">
        <f>SUM(AC73:AC79)</f>
        <v>0</v>
      </c>
      <c r="AV79" s="5">
        <f>SUM(AD73:AD79)</f>
        <v>0</v>
      </c>
      <c r="AW79" s="5">
        <f>SUM(AE73:AE79)</f>
        <v>92</v>
      </c>
      <c r="AX79" s="5">
        <f>SUM(AF73:AF79)</f>
        <v>0</v>
      </c>
      <c r="AY79" s="5">
        <f>SUM(AG73:AG79)</f>
        <v>739</v>
      </c>
      <c r="BA79" s="47">
        <f t="shared" si="3"/>
        <v>43972</v>
      </c>
      <c r="BB79" s="48">
        <f>AK79*100000/$BB$1</f>
        <v>11.64175871778211</v>
      </c>
      <c r="BC79" s="48">
        <f>AL79*100000/$BC$1</f>
        <v>20.777421868236516</v>
      </c>
      <c r="BD79" s="48">
        <f>AM79*100000/$BD$1</f>
        <v>1.3435442697836895</v>
      </c>
      <c r="BE79" s="48">
        <f>AN79*100000/$BE$1</f>
        <v>0.80310534065051531</v>
      </c>
      <c r="BF79" s="48">
        <f>AO79*100000/$BF$1</f>
        <v>10.761805374380382</v>
      </c>
      <c r="BG79" s="48">
        <f>AP79*100000/$BG$1</f>
        <v>12.975926242103466</v>
      </c>
      <c r="BH79" s="48">
        <f>AQ79*100000/$BH$1</f>
        <v>15.04496585299885</v>
      </c>
      <c r="BI79" s="48">
        <f>AR79*100000/$BI$1</f>
        <v>1.8650917003419334</v>
      </c>
      <c r="BJ79" s="48">
        <f>AS79*100000/$BJ$1</f>
        <v>19.640429067835019</v>
      </c>
      <c r="BK79" s="48">
        <f>AT79*100000/$BK$1</f>
        <v>16.74783490160647</v>
      </c>
      <c r="BL79" s="48">
        <f>AU79*100000/$BL$1</f>
        <v>0</v>
      </c>
      <c r="BM79" s="48">
        <f>AV79*100000/$BM$1</f>
        <v>0</v>
      </c>
      <c r="BN79" s="48">
        <f>AW79*100000/$BN$1</f>
        <v>22.037511677485806</v>
      </c>
      <c r="BO79" s="48">
        <f>AX79*100000/$BO$1</f>
        <v>0</v>
      </c>
      <c r="BP79" s="48">
        <f>AY79*100000/$BP$1</f>
        <v>13.526623103252613</v>
      </c>
      <c r="BS79" s="3"/>
      <c r="CH79" s="5"/>
      <c r="EI79" s="32"/>
      <c r="EJ79" s="31"/>
      <c r="EK79" s="31"/>
      <c r="EL79" s="31"/>
      <c r="EM79" s="31"/>
      <c r="EN79" s="31"/>
      <c r="EO79" s="30"/>
    </row>
    <row r="80" spans="1:145" x14ac:dyDescent="0.2">
      <c r="A80" s="8">
        <v>43973</v>
      </c>
      <c r="B80" s="13">
        <v>1001</v>
      </c>
      <c r="C80" s="13">
        <v>322</v>
      </c>
      <c r="D80" s="13">
        <v>257</v>
      </c>
      <c r="E80" s="13">
        <v>826</v>
      </c>
      <c r="F80" s="13">
        <v>909</v>
      </c>
      <c r="G80" s="13">
        <v>1223</v>
      </c>
      <c r="H80" s="13">
        <v>3841</v>
      </c>
      <c r="I80" s="13">
        <v>335</v>
      </c>
      <c r="J80" s="13">
        <v>1913</v>
      </c>
      <c r="K80" s="13">
        <v>2634</v>
      </c>
      <c r="L80" s="13">
        <v>7</v>
      </c>
      <c r="M80" s="13">
        <v>54</v>
      </c>
      <c r="N80" s="13">
        <v>1641</v>
      </c>
      <c r="O80" s="13">
        <v>6</v>
      </c>
      <c r="P80" s="11">
        <v>14969</v>
      </c>
      <c r="Q80" s="5">
        <f>SUM(B80:O80)-P80</f>
        <v>0</v>
      </c>
      <c r="R80" s="2">
        <f>A80</f>
        <v>43973</v>
      </c>
      <c r="S80" s="5">
        <f>B80-B79</f>
        <v>6</v>
      </c>
      <c r="T80" s="5">
        <f>C80-C79</f>
        <v>0</v>
      </c>
      <c r="U80" s="5">
        <f>D80-D79</f>
        <v>0</v>
      </c>
      <c r="V80" s="5">
        <f>E80-E79</f>
        <v>0</v>
      </c>
      <c r="W80" s="5">
        <f>F80-F79</f>
        <v>13</v>
      </c>
      <c r="X80" s="5">
        <f>G80-G79</f>
        <v>5</v>
      </c>
      <c r="Y80" s="5">
        <f>H80-H79</f>
        <v>35</v>
      </c>
      <c r="Z80" s="5">
        <f>I80-I79</f>
        <v>1</v>
      </c>
      <c r="AA80" s="5">
        <f>J80-J79</f>
        <v>21</v>
      </c>
      <c r="AB80" s="5">
        <f>K80-K79</f>
        <v>23</v>
      </c>
      <c r="AC80" s="5">
        <f>L80-L79</f>
        <v>0</v>
      </c>
      <c r="AD80" s="5">
        <f>M80-M79</f>
        <v>0</v>
      </c>
      <c r="AE80" s="5">
        <f>N80-N79</f>
        <v>9</v>
      </c>
      <c r="AF80" s="5">
        <f t="shared" si="2"/>
        <v>0</v>
      </c>
      <c r="AG80" s="5">
        <f>P80-P79</f>
        <v>113</v>
      </c>
      <c r="AH80" s="5"/>
      <c r="AI80" s="2">
        <f>A80</f>
        <v>43973</v>
      </c>
      <c r="AJ80" s="2"/>
      <c r="AK80" s="5">
        <f>SUM(S74:S80)</f>
        <v>37</v>
      </c>
      <c r="AL80" s="5">
        <f>SUM(T74:T80)</f>
        <v>18</v>
      </c>
      <c r="AM80" s="5">
        <f>SUM(U74:U80)</f>
        <v>2</v>
      </c>
      <c r="AN80" s="5">
        <f>SUM(V74:V80)</f>
        <v>2</v>
      </c>
      <c r="AO80" s="5">
        <f>SUM(W74:W80)</f>
        <v>42</v>
      </c>
      <c r="AP80" s="5">
        <f>SUM(X74:X80)</f>
        <v>71</v>
      </c>
      <c r="AQ80" s="5">
        <f>SUM(Y74:Y80)</f>
        <v>178</v>
      </c>
      <c r="AR80" s="5">
        <f>SUM(Z74:Z80)</f>
        <v>4</v>
      </c>
      <c r="AS80" s="5">
        <f>SUM(AA74:AA80)</f>
        <v>132</v>
      </c>
      <c r="AT80" s="5">
        <f>SUM(AB74:AB80)</f>
        <v>137</v>
      </c>
      <c r="AU80" s="5">
        <f>SUM(AC74:AC80)</f>
        <v>0</v>
      </c>
      <c r="AV80" s="5">
        <f>SUM(AD74:AD80)</f>
        <v>0</v>
      </c>
      <c r="AW80" s="5">
        <f>SUM(AE74:AE80)</f>
        <v>86</v>
      </c>
      <c r="AX80" s="5">
        <f>SUM(AF74:AF80)</f>
        <v>0</v>
      </c>
      <c r="AY80" s="5">
        <f>SUM(AG74:AG80)</f>
        <v>709</v>
      </c>
      <c r="BA80" s="47">
        <f t="shared" si="3"/>
        <v>43973</v>
      </c>
      <c r="BB80" s="48">
        <f>AK80*100000/$BB$1</f>
        <v>10.017327268789257</v>
      </c>
      <c r="BC80" s="48">
        <f>AL80*100000/$BC$1</f>
        <v>15.583066401177387</v>
      </c>
      <c r="BD80" s="48">
        <f>AM80*100000/$BD$1</f>
        <v>1.3435442697836895</v>
      </c>
      <c r="BE80" s="48">
        <f>AN80*100000/$BE$1</f>
        <v>0.53540356043367687</v>
      </c>
      <c r="BF80" s="48">
        <f>AO80*100000/$BF$1</f>
        <v>13.696843203756849</v>
      </c>
      <c r="BG80" s="48">
        <f>AP80*100000/$BG$1</f>
        <v>12.122246884070343</v>
      </c>
      <c r="BH80" s="48">
        <f>AQ80*100000/$BH$1</f>
        <v>15.04496585299885</v>
      </c>
      <c r="BI80" s="48">
        <f>AR80*100000/$BI$1</f>
        <v>1.2433944668946224</v>
      </c>
      <c r="BJ80" s="48">
        <f>AS80*100000/$BJ$1</f>
        <v>19.942589515032481</v>
      </c>
      <c r="BK80" s="48">
        <f>AT80*100000/$BK$1</f>
        <v>15.095088036316358</v>
      </c>
      <c r="BL80" s="48">
        <f>AU80*100000/$BL$1</f>
        <v>0</v>
      </c>
      <c r="BM80" s="48">
        <f>AV80*100000/$BM$1</f>
        <v>0</v>
      </c>
      <c r="BN80" s="48">
        <f>AW80*100000/$BN$1</f>
        <v>20.600282655041081</v>
      </c>
      <c r="BO80" s="48">
        <f>AX80*100000/$BO$1</f>
        <v>0</v>
      </c>
      <c r="BP80" s="48">
        <f>AY80*100000/$BP$1</f>
        <v>12.977504438709206</v>
      </c>
      <c r="BS80" s="3"/>
      <c r="CH80" s="5"/>
      <c r="EI80" s="32"/>
      <c r="EJ80" s="31"/>
      <c r="EK80" s="31"/>
      <c r="EL80" s="31"/>
      <c r="EM80" s="31"/>
      <c r="EN80" s="31"/>
      <c r="EO80" s="30"/>
    </row>
    <row r="81" spans="1:145" x14ac:dyDescent="0.2">
      <c r="A81" s="8">
        <v>43974</v>
      </c>
      <c r="B81" s="13">
        <v>1015</v>
      </c>
      <c r="C81" s="13">
        <v>322</v>
      </c>
      <c r="D81" s="13">
        <v>257</v>
      </c>
      <c r="E81" s="13">
        <v>826</v>
      </c>
      <c r="F81" s="13">
        <v>915</v>
      </c>
      <c r="G81" s="13">
        <v>1223</v>
      </c>
      <c r="H81" s="13">
        <v>3865</v>
      </c>
      <c r="I81" s="13">
        <v>335</v>
      </c>
      <c r="J81" s="13">
        <v>1922</v>
      </c>
      <c r="K81" s="13">
        <v>2649</v>
      </c>
      <c r="L81" s="13">
        <v>7</v>
      </c>
      <c r="M81" s="13">
        <v>54</v>
      </c>
      <c r="N81" s="13">
        <v>1645</v>
      </c>
      <c r="O81" s="13">
        <v>6</v>
      </c>
      <c r="P81" s="11">
        <v>15041</v>
      </c>
      <c r="Q81" s="5">
        <f>SUM(B81:O81)-P81</f>
        <v>0</v>
      </c>
      <c r="R81" s="2">
        <f>A81</f>
        <v>43974</v>
      </c>
      <c r="S81" s="5">
        <f>B81-B80</f>
        <v>14</v>
      </c>
      <c r="T81" s="5">
        <f>C81-C80</f>
        <v>0</v>
      </c>
      <c r="U81" s="5">
        <f>D81-D80</f>
        <v>0</v>
      </c>
      <c r="V81" s="5">
        <f>E81-E80</f>
        <v>0</v>
      </c>
      <c r="W81" s="5">
        <f>F81-F80</f>
        <v>6</v>
      </c>
      <c r="X81" s="5">
        <f>G81-G80</f>
        <v>0</v>
      </c>
      <c r="Y81" s="5">
        <f>H81-H80</f>
        <v>24</v>
      </c>
      <c r="Z81" s="5">
        <f>I81-I80</f>
        <v>0</v>
      </c>
      <c r="AA81" s="5">
        <f>J81-J80</f>
        <v>9</v>
      </c>
      <c r="AB81" s="5">
        <f>K81-K80</f>
        <v>15</v>
      </c>
      <c r="AC81" s="5">
        <f>L81-L80</f>
        <v>0</v>
      </c>
      <c r="AD81" s="5">
        <f>M81-M80</f>
        <v>0</v>
      </c>
      <c r="AE81" s="5">
        <f>N81-N80</f>
        <v>4</v>
      </c>
      <c r="AF81" s="5">
        <f t="shared" si="2"/>
        <v>0</v>
      </c>
      <c r="AG81" s="5">
        <f>P81-P80</f>
        <v>72</v>
      </c>
      <c r="AH81" s="5"/>
      <c r="AI81" s="2">
        <f>A81</f>
        <v>43974</v>
      </c>
      <c r="AJ81" s="2"/>
      <c r="AK81" s="5">
        <f>SUM(S75:S81)</f>
        <v>49</v>
      </c>
      <c r="AL81" s="5">
        <f>SUM(T75:T81)</f>
        <v>12</v>
      </c>
      <c r="AM81" s="5">
        <f>SUM(U75:U81)</f>
        <v>0</v>
      </c>
      <c r="AN81" s="5">
        <f>SUM(V75:V81)</f>
        <v>2</v>
      </c>
      <c r="AO81" s="5">
        <f>SUM(W75:W81)</f>
        <v>44</v>
      </c>
      <c r="AP81" s="5">
        <f>SUM(X75:X81)</f>
        <v>42</v>
      </c>
      <c r="AQ81" s="5">
        <f>SUM(Y75:Y81)</f>
        <v>158</v>
      </c>
      <c r="AR81" s="5">
        <f>SUM(Z75:Z81)</f>
        <v>4</v>
      </c>
      <c r="AS81" s="5">
        <f>SUM(AA75:AA81)</f>
        <v>110</v>
      </c>
      <c r="AT81" s="5">
        <f>SUM(AB75:AB81)</f>
        <v>110</v>
      </c>
      <c r="AU81" s="5">
        <f>SUM(AC75:AC81)</f>
        <v>0</v>
      </c>
      <c r="AV81" s="5">
        <f>SUM(AD75:AD81)</f>
        <v>0</v>
      </c>
      <c r="AW81" s="5">
        <f>SUM(AE75:AE81)</f>
        <v>63</v>
      </c>
      <c r="AX81" s="5">
        <f>SUM(AF75:AF81)</f>
        <v>0</v>
      </c>
      <c r="AY81" s="5">
        <f>SUM(AG75:AG81)</f>
        <v>594</v>
      </c>
      <c r="BA81" s="47">
        <f t="shared" si="3"/>
        <v>43974</v>
      </c>
      <c r="BB81" s="48">
        <f>AK81*100000/$BB$1</f>
        <v>13.266190166774962</v>
      </c>
      <c r="BC81" s="48">
        <f>AL81*100000/$BC$1</f>
        <v>10.388710934118258</v>
      </c>
      <c r="BD81" s="48">
        <f>AM81*100000/$BD$1</f>
        <v>0</v>
      </c>
      <c r="BE81" s="48">
        <f>AN81*100000/$BE$1</f>
        <v>0.53540356043367687</v>
      </c>
      <c r="BF81" s="48">
        <f>AO81*100000/$BF$1</f>
        <v>14.349073832507175</v>
      </c>
      <c r="BG81" s="48">
        <f>AP81*100000/$BG$1</f>
        <v>7.1709066074782308</v>
      </c>
      <c r="BH81" s="48">
        <f>AQ81*100000/$BH$1</f>
        <v>13.354520251538306</v>
      </c>
      <c r="BI81" s="48">
        <f>AR81*100000/$BI$1</f>
        <v>1.2433944668946224</v>
      </c>
      <c r="BJ81" s="48">
        <f>AS81*100000/$BJ$1</f>
        <v>16.618824595860403</v>
      </c>
      <c r="BK81" s="48">
        <f>AT81*100000/$BK$1</f>
        <v>12.120143678794156</v>
      </c>
      <c r="BL81" s="48">
        <f>AU81*100000/$BL$1</f>
        <v>0</v>
      </c>
      <c r="BM81" s="48">
        <f>AV81*100000/$BM$1</f>
        <v>0</v>
      </c>
      <c r="BN81" s="48">
        <f>AW81*100000/$BN$1</f>
        <v>15.090904735669628</v>
      </c>
      <c r="BO81" s="48">
        <f>AX81*100000/$BO$1</f>
        <v>0</v>
      </c>
      <c r="BP81" s="48">
        <f>AY81*100000/$BP$1</f>
        <v>10.872549557959475</v>
      </c>
      <c r="BS81" s="3"/>
      <c r="CH81" s="5"/>
      <c r="EI81" s="32"/>
      <c r="EJ81" s="31"/>
      <c r="EK81" s="31"/>
      <c r="EL81" s="31"/>
      <c r="EM81" s="31"/>
      <c r="EN81" s="31"/>
      <c r="EO81" s="30"/>
    </row>
    <row r="82" spans="1:145" x14ac:dyDescent="0.2">
      <c r="A82" s="8">
        <v>43975</v>
      </c>
      <c r="B82" s="13">
        <v>1019</v>
      </c>
      <c r="C82" s="13">
        <v>322</v>
      </c>
      <c r="D82" s="13">
        <v>258</v>
      </c>
      <c r="E82" s="13">
        <v>826</v>
      </c>
      <c r="F82" s="13">
        <v>917</v>
      </c>
      <c r="G82" s="13">
        <v>1224</v>
      </c>
      <c r="H82" s="13">
        <v>3876</v>
      </c>
      <c r="I82" s="13">
        <v>335</v>
      </c>
      <c r="J82" s="13">
        <v>1934</v>
      </c>
      <c r="K82" s="13">
        <v>2665</v>
      </c>
      <c r="L82" s="13">
        <v>7</v>
      </c>
      <c r="M82" s="13">
        <v>54</v>
      </c>
      <c r="N82" s="13">
        <v>1658</v>
      </c>
      <c r="O82" s="12">
        <v>6</v>
      </c>
      <c r="P82" s="11">
        <v>15101</v>
      </c>
      <c r="Q82" s="5">
        <f>SUM(B82:O82)-P82</f>
        <v>0</v>
      </c>
      <c r="R82" s="2">
        <f>A82</f>
        <v>43975</v>
      </c>
      <c r="S82" s="5">
        <f>B82-B81</f>
        <v>4</v>
      </c>
      <c r="T82" s="5">
        <f>C82-C81</f>
        <v>0</v>
      </c>
      <c r="U82" s="5">
        <f>D82-D81</f>
        <v>1</v>
      </c>
      <c r="V82" s="5">
        <f>E82-E81</f>
        <v>0</v>
      </c>
      <c r="W82" s="5">
        <f>F82-F81</f>
        <v>2</v>
      </c>
      <c r="X82" s="5">
        <f>G82-G81</f>
        <v>1</v>
      </c>
      <c r="Y82" s="5">
        <f>H82-H81</f>
        <v>11</v>
      </c>
      <c r="Z82" s="5">
        <f>I82-I81</f>
        <v>0</v>
      </c>
      <c r="AA82" s="5">
        <f>J82-J81</f>
        <v>12</v>
      </c>
      <c r="AB82" s="5">
        <f>K82-K81</f>
        <v>16</v>
      </c>
      <c r="AC82" s="5">
        <f>L82-L81</f>
        <v>0</v>
      </c>
      <c r="AD82" s="5">
        <f>M82-M81</f>
        <v>0</v>
      </c>
      <c r="AE82" s="5">
        <f>N82-N81</f>
        <v>13</v>
      </c>
      <c r="AF82" s="5">
        <f t="shared" si="2"/>
        <v>0</v>
      </c>
      <c r="AG82" s="5">
        <f>P82-P81</f>
        <v>60</v>
      </c>
      <c r="AH82" s="5"/>
      <c r="AI82" s="2">
        <f>A82</f>
        <v>43975</v>
      </c>
      <c r="AJ82" s="2"/>
      <c r="AK82" s="5">
        <f>SUM(S76:S82)</f>
        <v>45</v>
      </c>
      <c r="AL82" s="5">
        <f>SUM(T76:T82)</f>
        <v>9</v>
      </c>
      <c r="AM82" s="5">
        <f>SUM(U76:U82)</f>
        <v>1</v>
      </c>
      <c r="AN82" s="5">
        <f>SUM(V76:V82)</f>
        <v>2</v>
      </c>
      <c r="AO82" s="5">
        <f>SUM(W76:W82)</f>
        <v>44</v>
      </c>
      <c r="AP82" s="5">
        <f>SUM(X76:X82)</f>
        <v>35</v>
      </c>
      <c r="AQ82" s="5">
        <f>SUM(Y76:Y82)</f>
        <v>145</v>
      </c>
      <c r="AR82" s="5">
        <f>SUM(Z76:Z82)</f>
        <v>4</v>
      </c>
      <c r="AS82" s="5">
        <f>SUM(AA76:AA82)</f>
        <v>106</v>
      </c>
      <c r="AT82" s="5">
        <f>SUM(AB76:AB82)</f>
        <v>104</v>
      </c>
      <c r="AU82" s="5">
        <f>SUM(AC76:AC82)</f>
        <v>0</v>
      </c>
      <c r="AV82" s="5">
        <f>SUM(AD76:AD82)</f>
        <v>0</v>
      </c>
      <c r="AW82" s="5">
        <f>SUM(AE76:AE82)</f>
        <v>69</v>
      </c>
      <c r="AX82" s="5">
        <f>SUM(AF76:AF82)</f>
        <v>0</v>
      </c>
      <c r="AY82" s="5">
        <f>SUM(AG76:AG82)</f>
        <v>564</v>
      </c>
      <c r="BA82" s="47">
        <f t="shared" si="3"/>
        <v>43975</v>
      </c>
      <c r="BB82" s="48">
        <f>AK82*100000/$BB$1</f>
        <v>12.183235867446394</v>
      </c>
      <c r="BC82" s="48">
        <f>AL82*100000/$BC$1</f>
        <v>7.7915332005886935</v>
      </c>
      <c r="BD82" s="48">
        <f>AM82*100000/$BD$1</f>
        <v>0.67177213489184473</v>
      </c>
      <c r="BE82" s="48">
        <f>AN82*100000/$BE$1</f>
        <v>0.53540356043367687</v>
      </c>
      <c r="BF82" s="48">
        <f>AO82*100000/$BF$1</f>
        <v>14.349073832507175</v>
      </c>
      <c r="BG82" s="48">
        <f>AP82*100000/$BG$1</f>
        <v>5.9757555062318595</v>
      </c>
      <c r="BH82" s="48">
        <f>AQ82*100000/$BH$1</f>
        <v>12.255730610588952</v>
      </c>
      <c r="BI82" s="48">
        <f>AR82*100000/$BI$1</f>
        <v>1.2433944668946224</v>
      </c>
      <c r="BJ82" s="48">
        <f>AS82*100000/$BJ$1</f>
        <v>16.014503701465479</v>
      </c>
      <c r="BK82" s="48">
        <f>AT82*100000/$BK$1</f>
        <v>11.459044932678111</v>
      </c>
      <c r="BL82" s="48">
        <f>AU82*100000/$BL$1</f>
        <v>0</v>
      </c>
      <c r="BM82" s="48">
        <f>AV82*100000/$BM$1</f>
        <v>0</v>
      </c>
      <c r="BN82" s="48">
        <f>AW82*100000/$BN$1</f>
        <v>16.528133758114354</v>
      </c>
      <c r="BO82" s="48">
        <f>AX82*100000/$BO$1</f>
        <v>0</v>
      </c>
      <c r="BP82" s="48">
        <f>AY82*100000/$BP$1</f>
        <v>10.323430893416067</v>
      </c>
      <c r="BS82" s="3"/>
      <c r="CH82" s="5"/>
      <c r="EI82" s="32"/>
      <c r="EJ82" s="31"/>
      <c r="EK82" s="31"/>
      <c r="EL82" s="31"/>
      <c r="EM82" s="31"/>
      <c r="EN82" s="31"/>
      <c r="EO82" s="30"/>
    </row>
    <row r="83" spans="1:145" x14ac:dyDescent="0.2">
      <c r="A83" s="8">
        <v>43976</v>
      </c>
      <c r="B83" s="13">
        <v>1019</v>
      </c>
      <c r="C83" s="13">
        <v>322</v>
      </c>
      <c r="D83" s="13">
        <v>260</v>
      </c>
      <c r="E83" s="13">
        <v>827</v>
      </c>
      <c r="F83" s="13">
        <v>917</v>
      </c>
      <c r="G83" s="13">
        <v>1245</v>
      </c>
      <c r="H83" s="13">
        <v>3892</v>
      </c>
      <c r="I83" s="13">
        <v>335</v>
      </c>
      <c r="J83" s="13">
        <v>1944</v>
      </c>
      <c r="K83" s="13">
        <v>2669</v>
      </c>
      <c r="L83" s="13">
        <v>7</v>
      </c>
      <c r="M83" s="13">
        <v>54</v>
      </c>
      <c r="N83" s="13">
        <v>1659</v>
      </c>
      <c r="O83" s="13">
        <v>6</v>
      </c>
      <c r="P83" s="11">
        <v>15156</v>
      </c>
      <c r="Q83" s="5">
        <f>SUM(B83:O83)-P83</f>
        <v>0</v>
      </c>
      <c r="R83" s="2">
        <f>A83</f>
        <v>43976</v>
      </c>
      <c r="S83" s="5">
        <f>B83-B82</f>
        <v>0</v>
      </c>
      <c r="T83" s="5">
        <f>C83-C82</f>
        <v>0</v>
      </c>
      <c r="U83" s="5">
        <f>D83-D82</f>
        <v>2</v>
      </c>
      <c r="V83" s="5">
        <f>E83-E82</f>
        <v>1</v>
      </c>
      <c r="W83" s="5">
        <f>F83-F82</f>
        <v>0</v>
      </c>
      <c r="X83" s="5">
        <f>G83-G82</f>
        <v>21</v>
      </c>
      <c r="Y83" s="5">
        <f>H83-H82</f>
        <v>16</v>
      </c>
      <c r="Z83" s="5">
        <f>I83-I82</f>
        <v>0</v>
      </c>
      <c r="AA83" s="5">
        <f>J83-J82</f>
        <v>10</v>
      </c>
      <c r="AB83" s="5">
        <f>K83-K82</f>
        <v>4</v>
      </c>
      <c r="AC83" s="5">
        <f>L83-L82</f>
        <v>0</v>
      </c>
      <c r="AD83" s="5">
        <f>M83-M82</f>
        <v>0</v>
      </c>
      <c r="AE83" s="5">
        <f>N83-N82</f>
        <v>1</v>
      </c>
      <c r="AF83" s="5">
        <f t="shared" si="2"/>
        <v>0</v>
      </c>
      <c r="AG83" s="5">
        <f>P83-P82</f>
        <v>55</v>
      </c>
      <c r="AH83" s="5"/>
      <c r="AI83" s="2">
        <f>A83</f>
        <v>43976</v>
      </c>
      <c r="AJ83" s="2"/>
      <c r="AK83" s="5">
        <f>SUM(S77:S83)</f>
        <v>43</v>
      </c>
      <c r="AL83" s="5">
        <f>SUM(T77:T83)</f>
        <v>6</v>
      </c>
      <c r="AM83" s="5">
        <f>SUM(U77:U83)</f>
        <v>3</v>
      </c>
      <c r="AN83" s="5">
        <f>SUM(V77:V83)</f>
        <v>3</v>
      </c>
      <c r="AO83" s="5">
        <f>SUM(W77:W83)</f>
        <v>37</v>
      </c>
      <c r="AP83" s="5">
        <f>SUM(X77:X83)</f>
        <v>45</v>
      </c>
      <c r="AQ83" s="5">
        <f>SUM(Y77:Y83)</f>
        <v>150</v>
      </c>
      <c r="AR83" s="5">
        <f>SUM(Z77:Z83)</f>
        <v>4</v>
      </c>
      <c r="AS83" s="5">
        <f>SUM(AA77:AA83)</f>
        <v>104</v>
      </c>
      <c r="AT83" s="5">
        <f>SUM(AB77:AB83)</f>
        <v>101</v>
      </c>
      <c r="AU83" s="5">
        <f>SUM(AC77:AC83)</f>
        <v>0</v>
      </c>
      <c r="AV83" s="5">
        <f>SUM(AD77:AD83)</f>
        <v>0</v>
      </c>
      <c r="AW83" s="5">
        <f>SUM(AE77:AE83)</f>
        <v>66</v>
      </c>
      <c r="AX83" s="5">
        <f>SUM(AF77:AF83)</f>
        <v>0</v>
      </c>
      <c r="AY83" s="5">
        <f>SUM(AG77:AG83)</f>
        <v>562</v>
      </c>
      <c r="BA83" s="47">
        <f t="shared" si="3"/>
        <v>43976</v>
      </c>
      <c r="BB83" s="48">
        <f>AK83*100000/$BB$1</f>
        <v>11.64175871778211</v>
      </c>
      <c r="BC83" s="48">
        <f>AL83*100000/$BC$1</f>
        <v>5.194355467059129</v>
      </c>
      <c r="BD83" s="48">
        <f>AM83*100000/$BD$1</f>
        <v>2.0153164046755339</v>
      </c>
      <c r="BE83" s="48">
        <f>AN83*100000/$BE$1</f>
        <v>0.80310534065051531</v>
      </c>
      <c r="BF83" s="48">
        <f>AO83*100000/$BF$1</f>
        <v>12.066266631881033</v>
      </c>
      <c r="BG83" s="48">
        <f>AP83*100000/$BG$1</f>
        <v>7.683114222298105</v>
      </c>
      <c r="BH83" s="48">
        <f>AQ83*100000/$BH$1</f>
        <v>12.678342010954088</v>
      </c>
      <c r="BI83" s="48">
        <f>AR83*100000/$BI$1</f>
        <v>1.2433944668946224</v>
      </c>
      <c r="BJ83" s="48">
        <f>AS83*100000/$BJ$1</f>
        <v>15.712343254268017</v>
      </c>
      <c r="BK83" s="48">
        <f>AT83*100000/$BK$1</f>
        <v>11.128495559620088</v>
      </c>
      <c r="BL83" s="48">
        <f>AU83*100000/$BL$1</f>
        <v>0</v>
      </c>
      <c r="BM83" s="48">
        <f>AV83*100000/$BM$1</f>
        <v>0</v>
      </c>
      <c r="BN83" s="48">
        <f>AW83*100000/$BN$1</f>
        <v>15.809519246891993</v>
      </c>
      <c r="BO83" s="48">
        <f>AX83*100000/$BO$1</f>
        <v>0</v>
      </c>
      <c r="BP83" s="48">
        <f>AY83*100000/$BP$1</f>
        <v>10.286822982446507</v>
      </c>
      <c r="BS83" s="3"/>
      <c r="CH83" s="5"/>
      <c r="EI83" s="32"/>
      <c r="EJ83" s="31"/>
      <c r="EK83" s="31"/>
      <c r="EL83" s="31"/>
      <c r="EM83" s="31"/>
      <c r="EN83" s="31"/>
      <c r="EO83" s="30"/>
    </row>
    <row r="84" spans="1:145" x14ac:dyDescent="0.2">
      <c r="A84" s="8">
        <v>43977</v>
      </c>
      <c r="B84" s="13">
        <v>1023</v>
      </c>
      <c r="C84" s="13">
        <v>323</v>
      </c>
      <c r="D84" s="13">
        <v>260</v>
      </c>
      <c r="E84" s="13">
        <v>828</v>
      </c>
      <c r="F84" s="13">
        <v>918</v>
      </c>
      <c r="G84" s="13">
        <v>1250</v>
      </c>
      <c r="H84" s="13">
        <v>3898</v>
      </c>
      <c r="I84" s="13">
        <v>336</v>
      </c>
      <c r="J84" s="13">
        <v>1948</v>
      </c>
      <c r="K84" s="13">
        <v>2675</v>
      </c>
      <c r="L84" s="13">
        <v>7</v>
      </c>
      <c r="M84" s="13">
        <v>54</v>
      </c>
      <c r="N84" s="13">
        <v>1659</v>
      </c>
      <c r="O84" s="13">
        <v>6</v>
      </c>
      <c r="P84" s="11">
        <v>15185</v>
      </c>
      <c r="Q84" s="5">
        <f>SUM(B84:O84)-P84</f>
        <v>0</v>
      </c>
      <c r="R84" s="2">
        <f>A84</f>
        <v>43977</v>
      </c>
      <c r="S84" s="5">
        <f>B84-B83</f>
        <v>4</v>
      </c>
      <c r="T84" s="5">
        <f>C84-C83</f>
        <v>1</v>
      </c>
      <c r="U84" s="5">
        <f>D84-D83</f>
        <v>0</v>
      </c>
      <c r="V84" s="5">
        <f>E84-E83</f>
        <v>1</v>
      </c>
      <c r="W84" s="5">
        <f>F84-F83</f>
        <v>1</v>
      </c>
      <c r="X84" s="5">
        <f>G84-G83</f>
        <v>5</v>
      </c>
      <c r="Y84" s="5">
        <f>H84-H83</f>
        <v>6</v>
      </c>
      <c r="Z84" s="5">
        <f>I84-I83</f>
        <v>1</v>
      </c>
      <c r="AA84" s="5">
        <f>J84-J83</f>
        <v>4</v>
      </c>
      <c r="AB84" s="5">
        <f>K84-K83</f>
        <v>6</v>
      </c>
      <c r="AC84" s="5">
        <f>L84-L83</f>
        <v>0</v>
      </c>
      <c r="AD84" s="5">
        <f>M84-M83</f>
        <v>0</v>
      </c>
      <c r="AE84" s="5">
        <f>N84-N83</f>
        <v>0</v>
      </c>
      <c r="AF84" s="5">
        <f t="shared" si="2"/>
        <v>0</v>
      </c>
      <c r="AG84" s="5">
        <f>P84-P83</f>
        <v>29</v>
      </c>
      <c r="AH84" s="5"/>
      <c r="AI84" s="2">
        <f>A84</f>
        <v>43977</v>
      </c>
      <c r="AJ84" s="2"/>
      <c r="AK84" s="5">
        <f>SUM(S78:S84)</f>
        <v>42</v>
      </c>
      <c r="AL84" s="5">
        <f>SUM(T78:T84)</f>
        <v>6</v>
      </c>
      <c r="AM84" s="5">
        <f>SUM(U78:U84)</f>
        <v>3</v>
      </c>
      <c r="AN84" s="5">
        <f>SUM(V78:V84)</f>
        <v>3</v>
      </c>
      <c r="AO84" s="5">
        <f>SUM(W78:W84)</f>
        <v>35</v>
      </c>
      <c r="AP84" s="5">
        <f>SUM(X78:X84)</f>
        <v>44</v>
      </c>
      <c r="AQ84" s="5">
        <f>SUM(Y78:Y84)</f>
        <v>139</v>
      </c>
      <c r="AR84" s="5">
        <f>SUM(Z78:Z84)</f>
        <v>3</v>
      </c>
      <c r="AS84" s="5">
        <f>SUM(AA78:AA84)</f>
        <v>95</v>
      </c>
      <c r="AT84" s="5">
        <f>SUM(AB78:AB84)</f>
        <v>100</v>
      </c>
      <c r="AU84" s="5">
        <f>SUM(AC78:AC84)</f>
        <v>0</v>
      </c>
      <c r="AV84" s="5">
        <f>SUM(AD78:AD84)</f>
        <v>0</v>
      </c>
      <c r="AW84" s="5">
        <f>SUM(AE78:AE84)</f>
        <v>60</v>
      </c>
      <c r="AX84" s="5">
        <f>SUM(AF78:AF84)</f>
        <v>0</v>
      </c>
      <c r="AY84" s="5">
        <f>SUM(AG78:AG84)</f>
        <v>530</v>
      </c>
      <c r="BA84" s="47">
        <f t="shared" si="3"/>
        <v>43977</v>
      </c>
      <c r="BB84" s="48">
        <f>AK84*100000/$BB$1</f>
        <v>11.371020142949968</v>
      </c>
      <c r="BC84" s="48">
        <f>AL84*100000/$BC$1</f>
        <v>5.194355467059129</v>
      </c>
      <c r="BD84" s="48">
        <f>AM84*100000/$BD$1</f>
        <v>2.0153164046755339</v>
      </c>
      <c r="BE84" s="48">
        <f>AN84*100000/$BE$1</f>
        <v>0.80310534065051531</v>
      </c>
      <c r="BF84" s="48">
        <f>AO84*100000/$BF$1</f>
        <v>11.414036003130708</v>
      </c>
      <c r="BG84" s="48">
        <f>AP84*100000/$BG$1</f>
        <v>7.5123783506914803</v>
      </c>
      <c r="BH84" s="48">
        <f>AQ84*100000/$BH$1</f>
        <v>11.748596930150788</v>
      </c>
      <c r="BI84" s="48">
        <f>AR84*100000/$BI$1</f>
        <v>0.93254585017096669</v>
      </c>
      <c r="BJ84" s="48">
        <f>AS84*100000/$BJ$1</f>
        <v>14.352621241879438</v>
      </c>
      <c r="BK84" s="48">
        <f>AT84*100000/$BK$1</f>
        <v>11.018312435267415</v>
      </c>
      <c r="BL84" s="48">
        <f>AU84*100000/$BL$1</f>
        <v>0</v>
      </c>
      <c r="BM84" s="48">
        <f>AV84*100000/$BM$1</f>
        <v>0</v>
      </c>
      <c r="BN84" s="48">
        <f>AW84*100000/$BN$1</f>
        <v>14.372290224447266</v>
      </c>
      <c r="BO84" s="48">
        <f>AX84*100000/$BO$1</f>
        <v>0</v>
      </c>
      <c r="BP84" s="48">
        <f>AY84*100000/$BP$1</f>
        <v>9.701096406933539</v>
      </c>
      <c r="BS84" s="3"/>
      <c r="CH84" s="5"/>
      <c r="EI84" s="32"/>
      <c r="EJ84" s="31"/>
      <c r="EK84" s="31"/>
      <c r="EL84" s="31"/>
      <c r="EM84" s="31"/>
      <c r="EN84" s="31"/>
      <c r="EO84" s="30"/>
    </row>
    <row r="85" spans="1:145" ht="13.5" thickBot="1" x14ac:dyDescent="0.25">
      <c r="A85" s="8">
        <v>43978</v>
      </c>
      <c r="B85" s="13">
        <v>1029</v>
      </c>
      <c r="C85" s="13">
        <v>323</v>
      </c>
      <c r="D85" s="13">
        <v>260</v>
      </c>
      <c r="E85" s="13">
        <v>830</v>
      </c>
      <c r="F85" s="13">
        <v>919</v>
      </c>
      <c r="G85" s="13">
        <v>1256</v>
      </c>
      <c r="H85" s="13">
        <v>3916</v>
      </c>
      <c r="I85" s="13">
        <v>337</v>
      </c>
      <c r="J85" s="13">
        <v>1957</v>
      </c>
      <c r="K85" s="13">
        <v>2685</v>
      </c>
      <c r="L85" s="13">
        <v>7</v>
      </c>
      <c r="M85" s="13">
        <v>54</v>
      </c>
      <c r="N85" s="13">
        <v>1661</v>
      </c>
      <c r="O85" s="13">
        <v>6</v>
      </c>
      <c r="P85" s="11">
        <v>15240</v>
      </c>
      <c r="Q85" s="5">
        <f>SUM(B85:O85)-P85</f>
        <v>0</v>
      </c>
      <c r="R85" s="2">
        <f>A85</f>
        <v>43978</v>
      </c>
      <c r="S85" s="5">
        <f>B85-B84</f>
        <v>6</v>
      </c>
      <c r="T85" s="5">
        <f>C85-C84</f>
        <v>0</v>
      </c>
      <c r="U85" s="5">
        <f>D85-D84</f>
        <v>0</v>
      </c>
      <c r="V85" s="5">
        <f>E85-E84</f>
        <v>2</v>
      </c>
      <c r="W85" s="5">
        <f>F85-F84</f>
        <v>1</v>
      </c>
      <c r="X85" s="5">
        <f>G85-G84</f>
        <v>6</v>
      </c>
      <c r="Y85" s="5">
        <f>H85-H84</f>
        <v>18</v>
      </c>
      <c r="Z85" s="5">
        <f>I85-I84</f>
        <v>1</v>
      </c>
      <c r="AA85" s="5">
        <f>J85-J84</f>
        <v>9</v>
      </c>
      <c r="AB85" s="5">
        <f>K85-K84</f>
        <v>10</v>
      </c>
      <c r="AC85" s="5">
        <f>L85-L84</f>
        <v>0</v>
      </c>
      <c r="AD85" s="5">
        <f>M85-M84</f>
        <v>0</v>
      </c>
      <c r="AE85" s="5">
        <f>N85-N84</f>
        <v>2</v>
      </c>
      <c r="AF85" s="5">
        <f t="shared" si="2"/>
        <v>0</v>
      </c>
      <c r="AG85" s="5">
        <f>P85-P84</f>
        <v>55</v>
      </c>
      <c r="AH85" s="5"/>
      <c r="AI85" s="2">
        <f>A85</f>
        <v>43978</v>
      </c>
      <c r="AJ85" s="2"/>
      <c r="AK85" s="5">
        <f>SUM(S79:S85)</f>
        <v>42</v>
      </c>
      <c r="AL85" s="5">
        <f>SUM(T79:T85)</f>
        <v>1</v>
      </c>
      <c r="AM85" s="5">
        <f>SUM(U79:U85)</f>
        <v>3</v>
      </c>
      <c r="AN85" s="5">
        <f>SUM(V79:V85)</f>
        <v>4</v>
      </c>
      <c r="AO85" s="5">
        <f>SUM(W79:W85)</f>
        <v>25</v>
      </c>
      <c r="AP85" s="5">
        <f>SUM(X79:X85)</f>
        <v>40</v>
      </c>
      <c r="AQ85" s="5">
        <f>SUM(Y79:Y85)</f>
        <v>136</v>
      </c>
      <c r="AR85" s="5">
        <f>SUM(Z79:Z85)</f>
        <v>3</v>
      </c>
      <c r="AS85" s="5">
        <f>SUM(AA79:AA85)</f>
        <v>90</v>
      </c>
      <c r="AT85" s="5">
        <f>SUM(AB79:AB85)</f>
        <v>101</v>
      </c>
      <c r="AU85" s="5">
        <f>SUM(AC79:AC85)</f>
        <v>0</v>
      </c>
      <c r="AV85" s="5">
        <f>SUM(AD79:AD85)</f>
        <v>0</v>
      </c>
      <c r="AW85" s="5">
        <f>SUM(AE79:AE85)</f>
        <v>44</v>
      </c>
      <c r="AX85" s="5">
        <f>SUM(AF79:AF85)</f>
        <v>0</v>
      </c>
      <c r="AY85" s="5">
        <f>SUM(AG79:AG85)</f>
        <v>489</v>
      </c>
      <c r="BA85" s="47">
        <f t="shared" si="3"/>
        <v>43978</v>
      </c>
      <c r="BB85" s="48">
        <f>AK85*100000/$BB$1</f>
        <v>11.371020142949968</v>
      </c>
      <c r="BC85" s="48">
        <f>AL85*100000/$BC$1</f>
        <v>0.86572591117652153</v>
      </c>
      <c r="BD85" s="48">
        <f>AM85*100000/$BD$1</f>
        <v>2.0153164046755339</v>
      </c>
      <c r="BE85" s="48">
        <f>AN85*100000/$BE$1</f>
        <v>1.0708071208673537</v>
      </c>
      <c r="BF85" s="48">
        <f>AO85*100000/$BF$1</f>
        <v>8.1528828593790763</v>
      </c>
      <c r="BG85" s="48">
        <f>AP85*100000/$BG$1</f>
        <v>6.8294348642649823</v>
      </c>
      <c r="BH85" s="48">
        <f>AQ85*100000/$BH$1</f>
        <v>11.495030089931706</v>
      </c>
      <c r="BI85" s="48">
        <f>AR85*100000/$BI$1</f>
        <v>0.93254585017096669</v>
      </c>
      <c r="BJ85" s="48">
        <f>AS85*100000/$BJ$1</f>
        <v>13.597220123885783</v>
      </c>
      <c r="BK85" s="48">
        <f>AT85*100000/$BK$1</f>
        <v>11.128495559620088</v>
      </c>
      <c r="BL85" s="48">
        <f>AU85*100000/$BL$1</f>
        <v>0</v>
      </c>
      <c r="BM85" s="48">
        <f>AV85*100000/$BM$1</f>
        <v>0</v>
      </c>
      <c r="BN85" s="48">
        <f>AW85*100000/$BN$1</f>
        <v>10.539679497927995</v>
      </c>
      <c r="BO85" s="48">
        <f>AX85*100000/$BO$1</f>
        <v>0</v>
      </c>
      <c r="BP85" s="48">
        <f>AY85*100000/$BP$1</f>
        <v>8.9506342320575474</v>
      </c>
      <c r="BS85" s="3"/>
      <c r="CH85" s="5"/>
      <c r="EI85" s="26"/>
      <c r="EJ85" s="25"/>
      <c r="EK85" s="25"/>
      <c r="EL85" s="25"/>
      <c r="EM85" s="25"/>
      <c r="EN85" s="25"/>
      <c r="EO85" s="24"/>
    </row>
    <row r="86" spans="1:145" ht="15" customHeight="1" x14ac:dyDescent="0.2">
      <c r="A86" s="8">
        <v>43979</v>
      </c>
      <c r="B86" s="13">
        <v>1035</v>
      </c>
      <c r="C86" s="13">
        <v>323</v>
      </c>
      <c r="D86" s="13">
        <v>260</v>
      </c>
      <c r="E86" s="13">
        <v>830</v>
      </c>
      <c r="F86" s="13">
        <v>919</v>
      </c>
      <c r="G86" s="13">
        <v>1259</v>
      </c>
      <c r="H86" s="13">
        <v>3934</v>
      </c>
      <c r="I86" s="13">
        <v>337</v>
      </c>
      <c r="J86" s="13">
        <v>1968</v>
      </c>
      <c r="K86" s="13">
        <v>2691</v>
      </c>
      <c r="L86" s="13">
        <v>7</v>
      </c>
      <c r="M86" s="13">
        <v>54</v>
      </c>
      <c r="N86" s="13">
        <v>1665</v>
      </c>
      <c r="O86" s="13">
        <v>6</v>
      </c>
      <c r="P86" s="11">
        <v>15288</v>
      </c>
      <c r="Q86" s="5">
        <f>SUM(B86:O86)-P86</f>
        <v>0</v>
      </c>
      <c r="R86" s="2">
        <f>A86</f>
        <v>43979</v>
      </c>
      <c r="S86" s="5">
        <f>B86-B85</f>
        <v>6</v>
      </c>
      <c r="T86" s="5">
        <f>C86-C85</f>
        <v>0</v>
      </c>
      <c r="U86" s="5">
        <f>D86-D85</f>
        <v>0</v>
      </c>
      <c r="V86" s="5">
        <f>E86-E85</f>
        <v>0</v>
      </c>
      <c r="W86" s="5">
        <f>F86-F85</f>
        <v>0</v>
      </c>
      <c r="X86" s="5">
        <f>G86-G85</f>
        <v>3</v>
      </c>
      <c r="Y86" s="5">
        <f>H86-H85</f>
        <v>18</v>
      </c>
      <c r="Z86" s="5">
        <f>I86-I85</f>
        <v>0</v>
      </c>
      <c r="AA86" s="5">
        <f>J86-J85</f>
        <v>11</v>
      </c>
      <c r="AB86" s="5">
        <f>K86-K85</f>
        <v>6</v>
      </c>
      <c r="AC86" s="5">
        <f>L86-L85</f>
        <v>0</v>
      </c>
      <c r="AD86" s="5">
        <f>M86-M85</f>
        <v>0</v>
      </c>
      <c r="AE86" s="5">
        <f>N86-N85</f>
        <v>4</v>
      </c>
      <c r="AF86" s="5">
        <f t="shared" si="2"/>
        <v>0</v>
      </c>
      <c r="AG86" s="5">
        <f>P86-P85</f>
        <v>48</v>
      </c>
      <c r="AH86" s="5"/>
      <c r="AI86" s="2">
        <f>A86</f>
        <v>43979</v>
      </c>
      <c r="AJ86" s="2"/>
      <c r="AK86" s="5">
        <f>SUM(S80:S86)</f>
        <v>40</v>
      </c>
      <c r="AL86" s="5">
        <f>SUM(T80:T86)</f>
        <v>1</v>
      </c>
      <c r="AM86" s="5">
        <f>SUM(U80:U86)</f>
        <v>3</v>
      </c>
      <c r="AN86" s="5">
        <f>SUM(V80:V86)</f>
        <v>4</v>
      </c>
      <c r="AO86" s="5">
        <f>SUM(W80:W86)</f>
        <v>23</v>
      </c>
      <c r="AP86" s="5">
        <f>SUM(X80:X86)</f>
        <v>41</v>
      </c>
      <c r="AQ86" s="5">
        <f>SUM(Y80:Y86)</f>
        <v>128</v>
      </c>
      <c r="AR86" s="5">
        <f>SUM(Z80:Z86)</f>
        <v>3</v>
      </c>
      <c r="AS86" s="5">
        <f>SUM(AA80:AA86)</f>
        <v>76</v>
      </c>
      <c r="AT86" s="5">
        <f>SUM(AB80:AB86)</f>
        <v>80</v>
      </c>
      <c r="AU86" s="5">
        <f>SUM(AC80:AC86)</f>
        <v>0</v>
      </c>
      <c r="AV86" s="5">
        <f>SUM(AD80:AD86)</f>
        <v>0</v>
      </c>
      <c r="AW86" s="5">
        <f>SUM(AE80:AE86)</f>
        <v>33</v>
      </c>
      <c r="AX86" s="5">
        <f>SUM(AF80:AF86)</f>
        <v>0</v>
      </c>
      <c r="AY86" s="5">
        <f>SUM(AG80:AG86)</f>
        <v>432</v>
      </c>
      <c r="BA86" s="47">
        <f t="shared" si="3"/>
        <v>43979</v>
      </c>
      <c r="BB86" s="48">
        <f>AK86*100000/$BB$1</f>
        <v>10.829542993285683</v>
      </c>
      <c r="BC86" s="48">
        <f>AL86*100000/$BC$1</f>
        <v>0.86572591117652153</v>
      </c>
      <c r="BD86" s="48">
        <f>AM86*100000/$BD$1</f>
        <v>2.0153164046755339</v>
      </c>
      <c r="BE86" s="48">
        <f>AN86*100000/$BE$1</f>
        <v>1.0708071208673537</v>
      </c>
      <c r="BF86" s="48">
        <f>AO86*100000/$BF$1</f>
        <v>7.5006522306287504</v>
      </c>
      <c r="BG86" s="48">
        <f>AP86*100000/$BG$1</f>
        <v>7.000170735871607</v>
      </c>
      <c r="BH86" s="48">
        <f>AQ86*100000/$BH$1</f>
        <v>10.818851849347489</v>
      </c>
      <c r="BI86" s="48">
        <f>AR86*100000/$BI$1</f>
        <v>0.93254585017096669</v>
      </c>
      <c r="BJ86" s="48">
        <f>AS86*100000/$BJ$1</f>
        <v>11.48209699350355</v>
      </c>
      <c r="BK86" s="48">
        <f>AT86*100000/$BK$1</f>
        <v>8.8146499482139316</v>
      </c>
      <c r="BL86" s="48">
        <f>AU86*100000/$BL$1</f>
        <v>0</v>
      </c>
      <c r="BM86" s="48">
        <f>AV86*100000/$BM$1</f>
        <v>0</v>
      </c>
      <c r="BN86" s="48">
        <f>AW86*100000/$BN$1</f>
        <v>7.9047596234459965</v>
      </c>
      <c r="BO86" s="48">
        <f>AX86*100000/$BO$1</f>
        <v>0</v>
      </c>
      <c r="BP86" s="48">
        <f>AY86*100000/$BP$1</f>
        <v>7.9073087694250725</v>
      </c>
      <c r="BS86" s="3"/>
      <c r="CH86" s="5"/>
      <c r="EI86" s="29" t="s">
        <v>44</v>
      </c>
      <c r="EJ86" s="28"/>
      <c r="EK86" s="28"/>
      <c r="EL86" s="28"/>
      <c r="EM86" s="28"/>
      <c r="EN86" s="28"/>
      <c r="EO86" s="27"/>
    </row>
    <row r="87" spans="1:145" ht="15" customHeight="1" x14ac:dyDescent="0.2">
      <c r="A87" s="8">
        <v>43980</v>
      </c>
      <c r="B87" s="13">
        <v>1039</v>
      </c>
      <c r="C87" s="13">
        <v>325</v>
      </c>
      <c r="D87" s="13">
        <v>260</v>
      </c>
      <c r="E87" s="13">
        <v>831</v>
      </c>
      <c r="F87" s="13">
        <v>919</v>
      </c>
      <c r="G87" s="13">
        <v>1269</v>
      </c>
      <c r="H87" s="13">
        <v>3939</v>
      </c>
      <c r="I87" s="13">
        <v>337</v>
      </c>
      <c r="J87" s="13">
        <v>1974</v>
      </c>
      <c r="K87" s="13">
        <v>2698</v>
      </c>
      <c r="L87" s="13">
        <v>8</v>
      </c>
      <c r="M87" s="13">
        <v>54</v>
      </c>
      <c r="N87" s="13">
        <v>1668</v>
      </c>
      <c r="O87" s="12">
        <v>6</v>
      </c>
      <c r="P87" s="11">
        <v>15327</v>
      </c>
      <c r="Q87" s="5">
        <f>SUM(B87:O87)-P87</f>
        <v>0</v>
      </c>
      <c r="R87" s="2">
        <f>A87</f>
        <v>43980</v>
      </c>
      <c r="S87" s="5">
        <f>B87-B86</f>
        <v>4</v>
      </c>
      <c r="T87" s="5">
        <f>C87-C86</f>
        <v>2</v>
      </c>
      <c r="U87" s="5">
        <f>D87-D86</f>
        <v>0</v>
      </c>
      <c r="V87" s="5">
        <f>E87-E86</f>
        <v>1</v>
      </c>
      <c r="W87" s="5">
        <f>F87-F86</f>
        <v>0</v>
      </c>
      <c r="X87" s="5">
        <f>G87-G86</f>
        <v>10</v>
      </c>
      <c r="Y87" s="5">
        <f>H87-H86</f>
        <v>5</v>
      </c>
      <c r="Z87" s="5">
        <f>I87-I86</f>
        <v>0</v>
      </c>
      <c r="AA87" s="5">
        <f>J87-J86</f>
        <v>6</v>
      </c>
      <c r="AB87" s="5">
        <f>K87-K86</f>
        <v>7</v>
      </c>
      <c r="AC87" s="5">
        <f>L87-L86</f>
        <v>1</v>
      </c>
      <c r="AD87" s="5">
        <f>M87-M86</f>
        <v>0</v>
      </c>
      <c r="AE87" s="5">
        <f>N87-N86</f>
        <v>3</v>
      </c>
      <c r="AF87" s="5">
        <f t="shared" si="2"/>
        <v>0</v>
      </c>
      <c r="AG87" s="5">
        <f>P87-P86</f>
        <v>39</v>
      </c>
      <c r="AH87" s="5"/>
      <c r="AI87" s="2">
        <f>A87</f>
        <v>43980</v>
      </c>
      <c r="AJ87" s="2"/>
      <c r="AK87" s="5">
        <f>SUM(S81:S87)</f>
        <v>38</v>
      </c>
      <c r="AL87" s="5">
        <f>SUM(T81:T87)</f>
        <v>3</v>
      </c>
      <c r="AM87" s="5">
        <f>SUM(U81:U87)</f>
        <v>3</v>
      </c>
      <c r="AN87" s="5">
        <f>SUM(V81:V87)</f>
        <v>5</v>
      </c>
      <c r="AO87" s="5">
        <f>SUM(W81:W87)</f>
        <v>10</v>
      </c>
      <c r="AP87" s="5">
        <f>SUM(X81:X87)</f>
        <v>46</v>
      </c>
      <c r="AQ87" s="5">
        <f>SUM(Y81:Y87)</f>
        <v>98</v>
      </c>
      <c r="AR87" s="5">
        <f>SUM(Z81:Z87)</f>
        <v>2</v>
      </c>
      <c r="AS87" s="5">
        <f>SUM(AA81:AA87)</f>
        <v>61</v>
      </c>
      <c r="AT87" s="5">
        <f>SUM(AB81:AB87)</f>
        <v>64</v>
      </c>
      <c r="AU87" s="5">
        <f>SUM(AC81:AC87)</f>
        <v>1</v>
      </c>
      <c r="AV87" s="5">
        <f>SUM(AD81:AD87)</f>
        <v>0</v>
      </c>
      <c r="AW87" s="5">
        <f>SUM(AE81:AE87)</f>
        <v>27</v>
      </c>
      <c r="AX87" s="5">
        <f>SUM(AF81:AF87)</f>
        <v>0</v>
      </c>
      <c r="AY87" s="5">
        <f>SUM(AG81:AG87)</f>
        <v>358</v>
      </c>
      <c r="BA87" s="47">
        <f t="shared" si="3"/>
        <v>43980</v>
      </c>
      <c r="BB87" s="48">
        <f>AK87*100000/$BB$1</f>
        <v>10.2880658436214</v>
      </c>
      <c r="BC87" s="48">
        <f>AL87*100000/$BC$1</f>
        <v>2.5971777335295645</v>
      </c>
      <c r="BD87" s="48">
        <f>AM87*100000/$BD$1</f>
        <v>2.0153164046755339</v>
      </c>
      <c r="BE87" s="48">
        <f>AN87*100000/$BE$1</f>
        <v>1.3385089010841922</v>
      </c>
      <c r="BF87" s="48">
        <f>AO87*100000/$BF$1</f>
        <v>3.2611531437516308</v>
      </c>
      <c r="BG87" s="48">
        <f>AP87*100000/$BG$1</f>
        <v>7.8538500939047298</v>
      </c>
      <c r="BH87" s="48">
        <f>AQ87*100000/$BH$1</f>
        <v>8.2831834471566701</v>
      </c>
      <c r="BI87" s="48">
        <f>AR87*100000/$BI$1</f>
        <v>0.6216972334473112</v>
      </c>
      <c r="BJ87" s="48">
        <f>AS87*100000/$BJ$1</f>
        <v>9.2158936395225872</v>
      </c>
      <c r="BK87" s="48">
        <f>AT87*100000/$BK$1</f>
        <v>7.0517199585711454</v>
      </c>
      <c r="BL87" s="48">
        <f>AU87*100000/$BL$1</f>
        <v>4.4903457566232596</v>
      </c>
      <c r="BM87" s="48">
        <f>AV87*100000/$BM$1</f>
        <v>0</v>
      </c>
      <c r="BN87" s="48">
        <f>AW87*100000/$BN$1</f>
        <v>6.4675306010012692</v>
      </c>
      <c r="BO87" s="48">
        <f>AX87*100000/$BO$1</f>
        <v>0</v>
      </c>
      <c r="BP87" s="48">
        <f>AY87*100000/$BP$1</f>
        <v>6.5528160635513331</v>
      </c>
      <c r="BS87" s="3"/>
      <c r="CH87" s="5"/>
      <c r="EI87" s="32"/>
      <c r="EJ87" s="31"/>
      <c r="EK87" s="31"/>
      <c r="EL87" s="31"/>
      <c r="EM87" s="31"/>
      <c r="EN87" s="31"/>
      <c r="EO87" s="30"/>
    </row>
    <row r="88" spans="1:145" ht="15" customHeight="1" x14ac:dyDescent="0.2">
      <c r="A88" s="8">
        <v>43981</v>
      </c>
      <c r="B88" s="13">
        <v>1058</v>
      </c>
      <c r="C88" s="13">
        <v>325</v>
      </c>
      <c r="D88" s="13">
        <v>260</v>
      </c>
      <c r="E88" s="13">
        <v>834</v>
      </c>
      <c r="F88" s="13">
        <v>924</v>
      </c>
      <c r="G88" s="13">
        <v>1273</v>
      </c>
      <c r="H88" s="13">
        <v>3943</v>
      </c>
      <c r="I88" s="13">
        <v>337</v>
      </c>
      <c r="J88" s="13">
        <v>1984</v>
      </c>
      <c r="K88" s="13">
        <v>2706</v>
      </c>
      <c r="L88" s="13">
        <v>8</v>
      </c>
      <c r="M88" s="13">
        <v>54</v>
      </c>
      <c r="N88" s="13">
        <v>1670</v>
      </c>
      <c r="O88" s="13">
        <v>6</v>
      </c>
      <c r="P88" s="11">
        <v>15382</v>
      </c>
      <c r="Q88" s="5">
        <f>SUM(B88:O88)-P88</f>
        <v>0</v>
      </c>
      <c r="R88" s="2">
        <f>A88</f>
        <v>43981</v>
      </c>
      <c r="S88" s="5">
        <f>B88-B87</f>
        <v>19</v>
      </c>
      <c r="T88" s="5">
        <f>C88-C87</f>
        <v>0</v>
      </c>
      <c r="U88" s="5">
        <f>D88-D87</f>
        <v>0</v>
      </c>
      <c r="V88" s="5">
        <f>E88-E87</f>
        <v>3</v>
      </c>
      <c r="W88" s="5">
        <f>F88-F87</f>
        <v>5</v>
      </c>
      <c r="X88" s="5">
        <f>G88-G87</f>
        <v>4</v>
      </c>
      <c r="Y88" s="5">
        <f>H88-H87</f>
        <v>4</v>
      </c>
      <c r="Z88" s="5">
        <f>I88-I87</f>
        <v>0</v>
      </c>
      <c r="AA88" s="5">
        <f>J88-J87</f>
        <v>10</v>
      </c>
      <c r="AB88" s="5">
        <f>K88-K87</f>
        <v>8</v>
      </c>
      <c r="AC88" s="5">
        <f>L88-L87</f>
        <v>0</v>
      </c>
      <c r="AD88" s="5">
        <f>M88-M87</f>
        <v>0</v>
      </c>
      <c r="AE88" s="5">
        <f>N88-N87</f>
        <v>2</v>
      </c>
      <c r="AF88" s="5">
        <f t="shared" si="2"/>
        <v>0</v>
      </c>
      <c r="AG88" s="5">
        <f>P88-P87</f>
        <v>55</v>
      </c>
      <c r="AH88" s="5"/>
      <c r="AI88" s="2">
        <f>A88</f>
        <v>43981</v>
      </c>
      <c r="AJ88" s="2"/>
      <c r="AK88" s="5">
        <f>SUM(S82:S88)</f>
        <v>43</v>
      </c>
      <c r="AL88" s="5">
        <f>SUM(T82:T88)</f>
        <v>3</v>
      </c>
      <c r="AM88" s="5">
        <f>SUM(U82:U88)</f>
        <v>3</v>
      </c>
      <c r="AN88" s="5">
        <f>SUM(V82:V88)</f>
        <v>8</v>
      </c>
      <c r="AO88" s="5">
        <f>SUM(W82:W88)</f>
        <v>9</v>
      </c>
      <c r="AP88" s="5">
        <f>SUM(X82:X88)</f>
        <v>50</v>
      </c>
      <c r="AQ88" s="5">
        <f>SUM(Y82:Y88)</f>
        <v>78</v>
      </c>
      <c r="AR88" s="5">
        <f>SUM(Z82:Z88)</f>
        <v>2</v>
      </c>
      <c r="AS88" s="5">
        <f>SUM(AA82:AA88)</f>
        <v>62</v>
      </c>
      <c r="AT88" s="5">
        <f>SUM(AB82:AB88)</f>
        <v>57</v>
      </c>
      <c r="AU88" s="5">
        <f>SUM(AC82:AC88)</f>
        <v>1</v>
      </c>
      <c r="AV88" s="5">
        <f>SUM(AD82:AD88)</f>
        <v>0</v>
      </c>
      <c r="AW88" s="5">
        <f>SUM(AE82:AE88)</f>
        <v>25</v>
      </c>
      <c r="AX88" s="5">
        <f>SUM(AF82:AF88)</f>
        <v>0</v>
      </c>
      <c r="AY88" s="5">
        <f>SUM(AG82:AG88)</f>
        <v>341</v>
      </c>
      <c r="BA88" s="47">
        <f t="shared" si="3"/>
        <v>43981</v>
      </c>
      <c r="BB88" s="48">
        <f>AK88*100000/$BB$1</f>
        <v>11.64175871778211</v>
      </c>
      <c r="BC88" s="48">
        <f>AL88*100000/$BC$1</f>
        <v>2.5971777335295645</v>
      </c>
      <c r="BD88" s="48">
        <f>AM88*100000/$BD$1</f>
        <v>2.0153164046755339</v>
      </c>
      <c r="BE88" s="48">
        <f>AN88*100000/$BE$1</f>
        <v>2.1416142417347075</v>
      </c>
      <c r="BF88" s="48">
        <f>AO88*100000/$BF$1</f>
        <v>2.9350378293764674</v>
      </c>
      <c r="BG88" s="48">
        <f>AP88*100000/$BG$1</f>
        <v>8.5367935803312278</v>
      </c>
      <c r="BH88" s="48">
        <f>AQ88*100000/$BH$1</f>
        <v>6.5927378456961252</v>
      </c>
      <c r="BI88" s="48">
        <f>AR88*100000/$BI$1</f>
        <v>0.6216972334473112</v>
      </c>
      <c r="BJ88" s="48">
        <f>AS88*100000/$BJ$1</f>
        <v>9.3669738631213182</v>
      </c>
      <c r="BK88" s="48">
        <f>AT88*100000/$BK$1</f>
        <v>6.280438088102426</v>
      </c>
      <c r="BL88" s="48">
        <f>AU88*100000/$BL$1</f>
        <v>4.4903457566232596</v>
      </c>
      <c r="BM88" s="48">
        <f>AV88*100000/$BM$1</f>
        <v>0</v>
      </c>
      <c r="BN88" s="48">
        <f>AW88*100000/$BN$1</f>
        <v>5.9884542601863604</v>
      </c>
      <c r="BO88" s="48">
        <f>AX88*100000/$BO$1</f>
        <v>0</v>
      </c>
      <c r="BP88" s="48">
        <f>AY88*100000/$BP$1</f>
        <v>6.2416488203100693</v>
      </c>
      <c r="BS88" s="3"/>
      <c r="CH88" s="5"/>
      <c r="EI88" s="32"/>
      <c r="EJ88" s="31"/>
      <c r="EK88" s="31"/>
      <c r="EL88" s="31"/>
      <c r="EM88" s="31"/>
      <c r="EN88" s="31"/>
      <c r="EO88" s="30"/>
    </row>
    <row r="89" spans="1:145" ht="15" customHeight="1" x14ac:dyDescent="0.2">
      <c r="A89" s="8">
        <v>43982</v>
      </c>
      <c r="B89" s="13">
        <v>1060</v>
      </c>
      <c r="C89" s="13">
        <v>325</v>
      </c>
      <c r="D89" s="13">
        <v>260</v>
      </c>
      <c r="E89" s="13">
        <v>835</v>
      </c>
      <c r="F89" s="13">
        <v>928</v>
      </c>
      <c r="G89" s="13">
        <v>1274</v>
      </c>
      <c r="H89" s="13">
        <v>3946</v>
      </c>
      <c r="I89" s="13">
        <v>337</v>
      </c>
      <c r="J89" s="13">
        <v>1987</v>
      </c>
      <c r="K89" s="13">
        <v>2709</v>
      </c>
      <c r="L89" s="13">
        <v>8</v>
      </c>
      <c r="M89" s="13">
        <v>54</v>
      </c>
      <c r="N89" s="13">
        <v>1671</v>
      </c>
      <c r="O89" s="13">
        <v>6</v>
      </c>
      <c r="P89" s="11">
        <v>15400</v>
      </c>
      <c r="Q89" s="5">
        <f>SUM(B89:O89)-P89</f>
        <v>0</v>
      </c>
      <c r="R89" s="2">
        <f>A89</f>
        <v>43982</v>
      </c>
      <c r="S89" s="5">
        <f>B89-B88</f>
        <v>2</v>
      </c>
      <c r="T89" s="5">
        <f>C89-C88</f>
        <v>0</v>
      </c>
      <c r="U89" s="5">
        <f>D89-D88</f>
        <v>0</v>
      </c>
      <c r="V89" s="5">
        <f>E89-E88</f>
        <v>1</v>
      </c>
      <c r="W89" s="5">
        <f>F89-F88</f>
        <v>4</v>
      </c>
      <c r="X89" s="5">
        <f>G89-G88</f>
        <v>1</v>
      </c>
      <c r="Y89" s="5">
        <f>H89-H88</f>
        <v>3</v>
      </c>
      <c r="Z89" s="5">
        <f>I89-I88</f>
        <v>0</v>
      </c>
      <c r="AA89" s="5">
        <f>J89-J88</f>
        <v>3</v>
      </c>
      <c r="AB89" s="5">
        <f>K89-K88</f>
        <v>3</v>
      </c>
      <c r="AC89" s="5">
        <f>L89-L88</f>
        <v>0</v>
      </c>
      <c r="AD89" s="5">
        <f>M89-M88</f>
        <v>0</v>
      </c>
      <c r="AE89" s="5">
        <f>N89-N88</f>
        <v>1</v>
      </c>
      <c r="AF89" s="5">
        <f t="shared" si="2"/>
        <v>0</v>
      </c>
      <c r="AG89" s="5">
        <f>P89-P88</f>
        <v>18</v>
      </c>
      <c r="AH89" s="5"/>
      <c r="AI89" s="2">
        <f>A89</f>
        <v>43982</v>
      </c>
      <c r="AJ89" s="2"/>
      <c r="AK89" s="5">
        <f>SUM(S83:S89)</f>
        <v>41</v>
      </c>
      <c r="AL89" s="5">
        <f>SUM(T83:T89)</f>
        <v>3</v>
      </c>
      <c r="AM89" s="5">
        <f>SUM(U83:U89)</f>
        <v>2</v>
      </c>
      <c r="AN89" s="5">
        <f>SUM(V83:V89)</f>
        <v>9</v>
      </c>
      <c r="AO89" s="5">
        <f>SUM(W83:W89)</f>
        <v>11</v>
      </c>
      <c r="AP89" s="5">
        <f>SUM(X83:X89)</f>
        <v>50</v>
      </c>
      <c r="AQ89" s="5">
        <f>SUM(Y83:Y89)</f>
        <v>70</v>
      </c>
      <c r="AR89" s="5">
        <f>SUM(Z83:Z89)</f>
        <v>2</v>
      </c>
      <c r="AS89" s="5">
        <f>SUM(AA83:AA89)</f>
        <v>53</v>
      </c>
      <c r="AT89" s="5">
        <f>SUM(AB83:AB89)</f>
        <v>44</v>
      </c>
      <c r="AU89" s="5">
        <f>SUM(AC83:AC89)</f>
        <v>1</v>
      </c>
      <c r="AV89" s="5">
        <f>SUM(AD83:AD89)</f>
        <v>0</v>
      </c>
      <c r="AW89" s="5">
        <f>SUM(AE83:AE89)</f>
        <v>13</v>
      </c>
      <c r="AX89" s="5">
        <f>SUM(AF83:AF89)</f>
        <v>0</v>
      </c>
      <c r="AY89" s="5">
        <f>SUM(AG83:AG89)</f>
        <v>299</v>
      </c>
      <c r="BA89" s="47">
        <f t="shared" si="3"/>
        <v>43982</v>
      </c>
      <c r="BB89" s="48">
        <f>AK89*100000/$BB$1</f>
        <v>11.100281568117826</v>
      </c>
      <c r="BC89" s="48">
        <f>AL89*100000/$BC$1</f>
        <v>2.5971777335295645</v>
      </c>
      <c r="BD89" s="48">
        <f>AM89*100000/$BD$1</f>
        <v>1.3435442697836895</v>
      </c>
      <c r="BE89" s="48">
        <f>AN89*100000/$BE$1</f>
        <v>2.4093160219515459</v>
      </c>
      <c r="BF89" s="48">
        <f>AO89*100000/$BF$1</f>
        <v>3.5872684581267937</v>
      </c>
      <c r="BG89" s="48">
        <f>AP89*100000/$BG$1</f>
        <v>8.5367935803312278</v>
      </c>
      <c r="BH89" s="48">
        <f>AQ89*100000/$BH$1</f>
        <v>5.9165596051119076</v>
      </c>
      <c r="BI89" s="48">
        <f>AR89*100000/$BI$1</f>
        <v>0.6216972334473112</v>
      </c>
      <c r="BJ89" s="48">
        <f>AS89*100000/$BJ$1</f>
        <v>8.0072518507327395</v>
      </c>
      <c r="BK89" s="48">
        <f>AT89*100000/$BK$1</f>
        <v>4.8480574715176621</v>
      </c>
      <c r="BL89" s="48">
        <f>AU89*100000/$BL$1</f>
        <v>4.4903457566232596</v>
      </c>
      <c r="BM89" s="48">
        <f>AV89*100000/$BM$1</f>
        <v>0</v>
      </c>
      <c r="BN89" s="48">
        <f>AW89*100000/$BN$1</f>
        <v>3.1139962152969076</v>
      </c>
      <c r="BO89" s="48">
        <f>AX89*100000/$BO$1</f>
        <v>0</v>
      </c>
      <c r="BP89" s="48">
        <f>AY89*100000/$BP$1</f>
        <v>5.4728826899492979</v>
      </c>
      <c r="BS89" s="3"/>
      <c r="CH89" s="5"/>
      <c r="EI89" s="32"/>
      <c r="EJ89" s="31"/>
      <c r="EK89" s="31"/>
      <c r="EL89" s="31"/>
      <c r="EM89" s="31"/>
      <c r="EN89" s="31"/>
      <c r="EO89" s="30"/>
    </row>
    <row r="90" spans="1:145" ht="15" customHeight="1" x14ac:dyDescent="0.2">
      <c r="A90" s="8">
        <v>43983</v>
      </c>
      <c r="B90" s="13">
        <v>1061</v>
      </c>
      <c r="C90" s="13">
        <v>325</v>
      </c>
      <c r="D90" s="13">
        <v>260</v>
      </c>
      <c r="E90" s="13">
        <v>836</v>
      </c>
      <c r="F90" s="13">
        <v>931</v>
      </c>
      <c r="G90" s="13">
        <v>1278</v>
      </c>
      <c r="H90" s="13">
        <v>3949</v>
      </c>
      <c r="I90" s="13">
        <v>338</v>
      </c>
      <c r="J90" s="13">
        <v>1987</v>
      </c>
      <c r="K90" s="13">
        <v>2714</v>
      </c>
      <c r="L90" s="13">
        <v>8</v>
      </c>
      <c r="M90" s="13">
        <v>54</v>
      </c>
      <c r="N90" s="13">
        <v>1671</v>
      </c>
      <c r="O90" s="13">
        <v>6</v>
      </c>
      <c r="P90" s="11">
        <v>15418</v>
      </c>
      <c r="Q90" s="5">
        <f>SUM(B90:O90)-P90</f>
        <v>0</v>
      </c>
      <c r="R90" s="2">
        <f>A90</f>
        <v>43983</v>
      </c>
      <c r="S90" s="5">
        <f>B90-B89</f>
        <v>1</v>
      </c>
      <c r="T90" s="5">
        <f>C90-C89</f>
        <v>0</v>
      </c>
      <c r="U90" s="5">
        <f>D90-D89</f>
        <v>0</v>
      </c>
      <c r="V90" s="5">
        <f>E90-E89</f>
        <v>1</v>
      </c>
      <c r="W90" s="5">
        <f>F90-F89</f>
        <v>3</v>
      </c>
      <c r="X90" s="5">
        <f>G90-G89</f>
        <v>4</v>
      </c>
      <c r="Y90" s="5">
        <f>H90-H89</f>
        <v>3</v>
      </c>
      <c r="Z90" s="5">
        <f>I90-I89</f>
        <v>1</v>
      </c>
      <c r="AA90" s="5">
        <f>J90-J89</f>
        <v>0</v>
      </c>
      <c r="AB90" s="5">
        <f>K90-K89</f>
        <v>5</v>
      </c>
      <c r="AC90" s="5">
        <f>L90-L89</f>
        <v>0</v>
      </c>
      <c r="AD90" s="5">
        <f>M90-M89</f>
        <v>0</v>
      </c>
      <c r="AE90" s="5">
        <f>N90-N89</f>
        <v>0</v>
      </c>
      <c r="AF90" s="5">
        <f t="shared" si="2"/>
        <v>0</v>
      </c>
      <c r="AG90" s="5">
        <f>P90-P89</f>
        <v>18</v>
      </c>
      <c r="AH90" s="5"/>
      <c r="AI90" s="2">
        <f>A90</f>
        <v>43983</v>
      </c>
      <c r="AJ90" s="2"/>
      <c r="AK90" s="5">
        <f>SUM(S84:S90)</f>
        <v>42</v>
      </c>
      <c r="AL90" s="5">
        <f>SUM(T84:T90)</f>
        <v>3</v>
      </c>
      <c r="AM90" s="5">
        <f>SUM(U84:U90)</f>
        <v>0</v>
      </c>
      <c r="AN90" s="5">
        <f>SUM(V84:V90)</f>
        <v>9</v>
      </c>
      <c r="AO90" s="5">
        <f>SUM(W84:W90)</f>
        <v>14</v>
      </c>
      <c r="AP90" s="5">
        <f>SUM(X84:X90)</f>
        <v>33</v>
      </c>
      <c r="AQ90" s="5">
        <f>SUM(Y84:Y90)</f>
        <v>57</v>
      </c>
      <c r="AR90" s="5">
        <f>SUM(Z84:Z90)</f>
        <v>3</v>
      </c>
      <c r="AS90" s="5">
        <f>SUM(AA84:AA90)</f>
        <v>43</v>
      </c>
      <c r="AT90" s="5">
        <f>SUM(AB84:AB90)</f>
        <v>45</v>
      </c>
      <c r="AU90" s="5">
        <f>SUM(AC84:AC90)</f>
        <v>1</v>
      </c>
      <c r="AV90" s="5">
        <f>SUM(AD84:AD90)</f>
        <v>0</v>
      </c>
      <c r="AW90" s="5">
        <f>SUM(AE84:AE90)</f>
        <v>12</v>
      </c>
      <c r="AX90" s="5">
        <f>SUM(AF84:AF90)</f>
        <v>0</v>
      </c>
      <c r="AY90" s="5">
        <f>SUM(AG84:AG90)</f>
        <v>262</v>
      </c>
      <c r="BA90" s="47">
        <f t="shared" si="3"/>
        <v>43983</v>
      </c>
      <c r="BB90" s="48">
        <f>AK90*100000/$BB$1</f>
        <v>11.371020142949968</v>
      </c>
      <c r="BC90" s="48">
        <f>AL90*100000/$BC$1</f>
        <v>2.5971777335295645</v>
      </c>
      <c r="BD90" s="48">
        <f>AM90*100000/$BD$1</f>
        <v>0</v>
      </c>
      <c r="BE90" s="48">
        <f>AN90*100000/$BE$1</f>
        <v>2.4093160219515459</v>
      </c>
      <c r="BF90" s="48">
        <f>AO90*100000/$BF$1</f>
        <v>4.565614401252283</v>
      </c>
      <c r="BG90" s="48">
        <f>AP90*100000/$BG$1</f>
        <v>5.63428376301861</v>
      </c>
      <c r="BH90" s="48">
        <f>AQ90*100000/$BH$1</f>
        <v>4.8177699641625535</v>
      </c>
      <c r="BI90" s="48">
        <f>AR90*100000/$BI$1</f>
        <v>0.93254585017096669</v>
      </c>
      <c r="BJ90" s="48">
        <f>AS90*100000/$BJ$1</f>
        <v>6.4964496147454298</v>
      </c>
      <c r="BK90" s="48">
        <f>AT90*100000/$BK$1</f>
        <v>4.9582405958703362</v>
      </c>
      <c r="BL90" s="48">
        <f>AU90*100000/$BL$1</f>
        <v>4.4903457566232596</v>
      </c>
      <c r="BM90" s="48">
        <f>AV90*100000/$BM$1</f>
        <v>0</v>
      </c>
      <c r="BN90" s="48">
        <f>AW90*100000/$BN$1</f>
        <v>2.8744580448894532</v>
      </c>
      <c r="BO90" s="48">
        <f>AX90*100000/$BO$1</f>
        <v>0</v>
      </c>
      <c r="BP90" s="48">
        <f>AY90*100000/$BP$1</f>
        <v>4.7956363370124286</v>
      </c>
      <c r="BS90" s="3"/>
      <c r="CH90" s="5"/>
      <c r="EI90" s="32"/>
      <c r="EJ90" s="31"/>
      <c r="EK90" s="31"/>
      <c r="EL90" s="31"/>
      <c r="EM90" s="31"/>
      <c r="EN90" s="31"/>
      <c r="EO90" s="30"/>
    </row>
    <row r="91" spans="1:145" ht="15" customHeight="1" thickBot="1" x14ac:dyDescent="0.25">
      <c r="A91" s="8">
        <v>43984</v>
      </c>
      <c r="B91" s="13">
        <v>1061</v>
      </c>
      <c r="C91" s="13">
        <v>325</v>
      </c>
      <c r="D91" s="13">
        <v>260</v>
      </c>
      <c r="E91" s="13">
        <v>871</v>
      </c>
      <c r="F91" s="13">
        <v>935</v>
      </c>
      <c r="G91" s="13">
        <v>1281</v>
      </c>
      <c r="H91" s="13">
        <v>3950</v>
      </c>
      <c r="I91" s="13">
        <v>338</v>
      </c>
      <c r="J91" s="13">
        <v>1995</v>
      </c>
      <c r="K91" s="13">
        <v>2716</v>
      </c>
      <c r="L91" s="13">
        <v>8</v>
      </c>
      <c r="M91" s="13">
        <v>54</v>
      </c>
      <c r="N91" s="13">
        <v>1671</v>
      </c>
      <c r="O91" s="13">
        <v>6</v>
      </c>
      <c r="P91" s="11">
        <v>15471</v>
      </c>
      <c r="Q91" s="5">
        <f>SUM(B91:O91)-P91</f>
        <v>0</v>
      </c>
      <c r="R91" s="2">
        <f>A91</f>
        <v>43984</v>
      </c>
      <c r="S91" s="5">
        <f>B91-B90</f>
        <v>0</v>
      </c>
      <c r="T91" s="5">
        <f>C91-C90</f>
        <v>0</v>
      </c>
      <c r="U91" s="5">
        <f>D91-D90</f>
        <v>0</v>
      </c>
      <c r="V91" s="5">
        <f>E91-E90</f>
        <v>35</v>
      </c>
      <c r="W91" s="5">
        <f>F91-F90</f>
        <v>4</v>
      </c>
      <c r="X91" s="5">
        <f>G91-G90</f>
        <v>3</v>
      </c>
      <c r="Y91" s="5">
        <f>H91-H90</f>
        <v>1</v>
      </c>
      <c r="Z91" s="5">
        <f>I91-I90</f>
        <v>0</v>
      </c>
      <c r="AA91" s="5">
        <f>J91-J90</f>
        <v>8</v>
      </c>
      <c r="AB91" s="5">
        <f>K91-K90</f>
        <v>2</v>
      </c>
      <c r="AC91" s="5">
        <f>L91-L90</f>
        <v>0</v>
      </c>
      <c r="AD91" s="5">
        <f>M91-M90</f>
        <v>0</v>
      </c>
      <c r="AE91" s="5">
        <f>N91-N90</f>
        <v>0</v>
      </c>
      <c r="AF91" s="5">
        <f t="shared" si="2"/>
        <v>0</v>
      </c>
      <c r="AG91" s="5">
        <f>P91-P90</f>
        <v>53</v>
      </c>
      <c r="AH91" s="5"/>
      <c r="AI91" s="2">
        <f>A91</f>
        <v>43984</v>
      </c>
      <c r="AJ91" s="2"/>
      <c r="AK91" s="5">
        <f>SUM(S85:S91)</f>
        <v>38</v>
      </c>
      <c r="AL91" s="5">
        <f>SUM(T85:T91)</f>
        <v>2</v>
      </c>
      <c r="AM91" s="5">
        <f>SUM(U85:U91)</f>
        <v>0</v>
      </c>
      <c r="AN91" s="5">
        <f>SUM(V85:V91)</f>
        <v>43</v>
      </c>
      <c r="AO91" s="5">
        <f>SUM(W85:W91)</f>
        <v>17</v>
      </c>
      <c r="AP91" s="5">
        <f>SUM(X85:X91)</f>
        <v>31</v>
      </c>
      <c r="AQ91" s="5">
        <f>SUM(Y85:Y91)</f>
        <v>52</v>
      </c>
      <c r="AR91" s="5">
        <f>SUM(Z85:Z91)</f>
        <v>2</v>
      </c>
      <c r="AS91" s="5">
        <f>SUM(AA85:AA91)</f>
        <v>47</v>
      </c>
      <c r="AT91" s="5">
        <f>SUM(AB85:AB91)</f>
        <v>41</v>
      </c>
      <c r="AU91" s="5">
        <f>SUM(AC85:AC91)</f>
        <v>1</v>
      </c>
      <c r="AV91" s="5">
        <f>SUM(AD85:AD91)</f>
        <v>0</v>
      </c>
      <c r="AW91" s="5">
        <f>SUM(AE85:AE91)</f>
        <v>12</v>
      </c>
      <c r="AX91" s="5">
        <f>SUM(AF85:AF91)</f>
        <v>0</v>
      </c>
      <c r="AY91" s="5">
        <f>SUM(AG85:AG91)</f>
        <v>286</v>
      </c>
      <c r="BA91" s="47">
        <f t="shared" si="3"/>
        <v>43984</v>
      </c>
      <c r="BB91" s="48">
        <f>AK91*100000/$BB$1</f>
        <v>10.2880658436214</v>
      </c>
      <c r="BC91" s="48">
        <f>AL91*100000/$BC$1</f>
        <v>1.7314518223530431</v>
      </c>
      <c r="BD91" s="48">
        <f>AM91*100000/$BD$1</f>
        <v>0</v>
      </c>
      <c r="BE91" s="48">
        <f>AN91*100000/$BE$1</f>
        <v>11.511176549324054</v>
      </c>
      <c r="BF91" s="48">
        <f>AO91*100000/$BF$1</f>
        <v>5.5439603443777719</v>
      </c>
      <c r="BG91" s="48">
        <f>AP91*100000/$BG$1</f>
        <v>5.2928120198053614</v>
      </c>
      <c r="BH91" s="48">
        <f>AQ91*100000/$BH$1</f>
        <v>4.3951585637974171</v>
      </c>
      <c r="BI91" s="48">
        <f>AR91*100000/$BI$1</f>
        <v>0.6216972334473112</v>
      </c>
      <c r="BJ91" s="48">
        <f>AS91*100000/$BJ$1</f>
        <v>7.1007705091403537</v>
      </c>
      <c r="BK91" s="48">
        <f>AT91*100000/$BK$1</f>
        <v>4.5175080984596399</v>
      </c>
      <c r="BL91" s="48">
        <f>AU91*100000/$BL$1</f>
        <v>4.4903457566232596</v>
      </c>
      <c r="BM91" s="48">
        <f>AV91*100000/$BM$1</f>
        <v>0</v>
      </c>
      <c r="BN91" s="48">
        <f>AW91*100000/$BN$1</f>
        <v>2.8744580448894532</v>
      </c>
      <c r="BO91" s="48">
        <f>AX91*100000/$BO$1</f>
        <v>0</v>
      </c>
      <c r="BP91" s="48">
        <f>AY91*100000/$BP$1</f>
        <v>5.2349312686471547</v>
      </c>
      <c r="BS91" s="3"/>
      <c r="CH91" s="5"/>
      <c r="EI91" s="26"/>
      <c r="EJ91" s="25"/>
      <c r="EK91" s="25"/>
      <c r="EL91" s="25"/>
      <c r="EM91" s="25"/>
      <c r="EN91" s="25"/>
      <c r="EO91" s="24"/>
    </row>
    <row r="92" spans="1:145" ht="15" customHeight="1" x14ac:dyDescent="0.2">
      <c r="A92" s="8">
        <v>43985</v>
      </c>
      <c r="B92" s="13">
        <v>1066</v>
      </c>
      <c r="C92" s="13">
        <v>325</v>
      </c>
      <c r="D92" s="13">
        <v>260</v>
      </c>
      <c r="E92" s="13">
        <v>876</v>
      </c>
      <c r="F92" s="13">
        <v>942</v>
      </c>
      <c r="G92" s="13">
        <v>1282</v>
      </c>
      <c r="H92" s="13">
        <v>3954</v>
      </c>
      <c r="I92" s="13">
        <v>339</v>
      </c>
      <c r="J92" s="13">
        <v>1998</v>
      </c>
      <c r="K92" s="13">
        <v>2723</v>
      </c>
      <c r="L92" s="13">
        <v>8</v>
      </c>
      <c r="M92" s="13">
        <v>54</v>
      </c>
      <c r="N92" s="13">
        <v>1671</v>
      </c>
      <c r="O92" s="13">
        <v>6</v>
      </c>
      <c r="P92" s="11">
        <v>15504</v>
      </c>
      <c r="Q92" s="5">
        <f>SUM(B92:O92)-P92</f>
        <v>0</v>
      </c>
      <c r="R92" s="2">
        <f>A92</f>
        <v>43985</v>
      </c>
      <c r="S92" s="5">
        <f>B92-B91</f>
        <v>5</v>
      </c>
      <c r="T92" s="5">
        <f>C92-C91</f>
        <v>0</v>
      </c>
      <c r="U92" s="5">
        <f>D92-D91</f>
        <v>0</v>
      </c>
      <c r="V92" s="5">
        <f>E92-E91</f>
        <v>5</v>
      </c>
      <c r="W92" s="5">
        <f>F92-F91</f>
        <v>7</v>
      </c>
      <c r="X92" s="5">
        <f>G92-G91</f>
        <v>1</v>
      </c>
      <c r="Y92" s="5">
        <f>H92-H91</f>
        <v>4</v>
      </c>
      <c r="Z92" s="5">
        <f>I92-I91</f>
        <v>1</v>
      </c>
      <c r="AA92" s="5">
        <f>J92-J91</f>
        <v>3</v>
      </c>
      <c r="AB92" s="5">
        <f>K92-K91</f>
        <v>7</v>
      </c>
      <c r="AC92" s="5">
        <f>L92-L91</f>
        <v>0</v>
      </c>
      <c r="AD92" s="5">
        <f>M92-M91</f>
        <v>0</v>
      </c>
      <c r="AE92" s="5">
        <f>N92-N91</f>
        <v>0</v>
      </c>
      <c r="AF92" s="5">
        <f t="shared" si="2"/>
        <v>0</v>
      </c>
      <c r="AG92" s="5">
        <f>P92-P91</f>
        <v>33</v>
      </c>
      <c r="AH92" s="5"/>
      <c r="AI92" s="2">
        <f>A92</f>
        <v>43985</v>
      </c>
      <c r="AJ92" s="2"/>
      <c r="AK92" s="5">
        <f>SUM(S86:S92)</f>
        <v>37</v>
      </c>
      <c r="AL92" s="5">
        <f>SUM(T86:T92)</f>
        <v>2</v>
      </c>
      <c r="AM92" s="5">
        <f>SUM(U86:U92)</f>
        <v>0</v>
      </c>
      <c r="AN92" s="5">
        <f>SUM(V86:V92)</f>
        <v>46</v>
      </c>
      <c r="AO92" s="5">
        <f>SUM(W86:W92)</f>
        <v>23</v>
      </c>
      <c r="AP92" s="5">
        <f>SUM(X86:X92)</f>
        <v>26</v>
      </c>
      <c r="AQ92" s="5">
        <f>SUM(Y86:Y92)</f>
        <v>38</v>
      </c>
      <c r="AR92" s="5">
        <f>SUM(Z86:Z92)</f>
        <v>2</v>
      </c>
      <c r="AS92" s="5">
        <f>SUM(AA86:AA92)</f>
        <v>41</v>
      </c>
      <c r="AT92" s="5">
        <f>SUM(AB86:AB92)</f>
        <v>38</v>
      </c>
      <c r="AU92" s="5">
        <f>SUM(AC86:AC92)</f>
        <v>1</v>
      </c>
      <c r="AV92" s="5">
        <f>SUM(AD86:AD92)</f>
        <v>0</v>
      </c>
      <c r="AW92" s="5">
        <f>SUM(AE86:AE92)</f>
        <v>10</v>
      </c>
      <c r="AX92" s="5">
        <f>SUM(AF86:AF92)</f>
        <v>0</v>
      </c>
      <c r="AY92" s="5">
        <f>SUM(AG86:AG92)</f>
        <v>264</v>
      </c>
      <c r="BA92" s="47">
        <f t="shared" si="3"/>
        <v>43985</v>
      </c>
      <c r="BB92" s="48">
        <f>AK92*100000/$BB$1</f>
        <v>10.017327268789257</v>
      </c>
      <c r="BC92" s="48">
        <f>AL92*100000/$BC$1</f>
        <v>1.7314518223530431</v>
      </c>
      <c r="BD92" s="48">
        <f>AM92*100000/$BD$1</f>
        <v>0</v>
      </c>
      <c r="BE92" s="48">
        <f>AN92*100000/$BE$1</f>
        <v>12.314281889974568</v>
      </c>
      <c r="BF92" s="48">
        <f>AO92*100000/$BF$1</f>
        <v>7.5006522306287504</v>
      </c>
      <c r="BG92" s="48">
        <f>AP92*100000/$BG$1</f>
        <v>4.4391326617722386</v>
      </c>
      <c r="BH92" s="48">
        <f>AQ92*100000/$BH$1</f>
        <v>3.2118466427750354</v>
      </c>
      <c r="BI92" s="48">
        <f>AR92*100000/$BI$1</f>
        <v>0.6216972334473112</v>
      </c>
      <c r="BJ92" s="48">
        <f>AS92*100000/$BJ$1</f>
        <v>6.1942891675479679</v>
      </c>
      <c r="BK92" s="48">
        <f>AT92*100000/$BK$1</f>
        <v>4.1869587254016176</v>
      </c>
      <c r="BL92" s="48">
        <f>AU92*100000/$BL$1</f>
        <v>4.4903457566232596</v>
      </c>
      <c r="BM92" s="48">
        <f>AV92*100000/$BM$1</f>
        <v>0</v>
      </c>
      <c r="BN92" s="48">
        <f>AW92*100000/$BN$1</f>
        <v>2.3953817040745444</v>
      </c>
      <c r="BO92" s="48">
        <f>AX92*100000/$BO$1</f>
        <v>0</v>
      </c>
      <c r="BP92" s="48">
        <f>AY92*100000/$BP$1</f>
        <v>4.8322442479819889</v>
      </c>
      <c r="BS92" s="3"/>
      <c r="CH92" s="5"/>
      <c r="EI92" s="29" t="s">
        <v>43</v>
      </c>
      <c r="EJ92" s="28"/>
      <c r="EK92" s="28"/>
      <c r="EL92" s="28"/>
      <c r="EM92" s="28"/>
      <c r="EN92" s="28"/>
      <c r="EO92" s="27"/>
    </row>
    <row r="93" spans="1:145" x14ac:dyDescent="0.2">
      <c r="A93" s="8">
        <v>43986</v>
      </c>
      <c r="B93" s="13">
        <v>1071</v>
      </c>
      <c r="C93" s="13">
        <v>325</v>
      </c>
      <c r="D93" s="13">
        <v>261</v>
      </c>
      <c r="E93" s="13">
        <v>877</v>
      </c>
      <c r="F93" s="13">
        <v>944</v>
      </c>
      <c r="G93" s="13">
        <v>1283</v>
      </c>
      <c r="H93" s="13">
        <v>3961</v>
      </c>
      <c r="I93" s="33">
        <v>338</v>
      </c>
      <c r="J93" s="13">
        <v>2002</v>
      </c>
      <c r="K93" s="13">
        <v>2752</v>
      </c>
      <c r="L93" s="13">
        <v>8</v>
      </c>
      <c r="M93" s="13">
        <v>54</v>
      </c>
      <c r="N93" s="13">
        <v>1671</v>
      </c>
      <c r="O93" s="13">
        <v>6</v>
      </c>
      <c r="P93" s="11">
        <v>15553</v>
      </c>
      <c r="Q93" s="5">
        <f>SUM(B93:O93)-P93</f>
        <v>0</v>
      </c>
      <c r="R93" s="2">
        <f>A93</f>
        <v>43986</v>
      </c>
      <c r="S93" s="5">
        <f>B93-B92</f>
        <v>5</v>
      </c>
      <c r="T93" s="5">
        <f>C93-C92</f>
        <v>0</v>
      </c>
      <c r="U93" s="5">
        <f>D93-D92</f>
        <v>1</v>
      </c>
      <c r="V93" s="5">
        <f>E93-E92</f>
        <v>1</v>
      </c>
      <c r="W93" s="5">
        <f>F93-F92</f>
        <v>2</v>
      </c>
      <c r="X93" s="5">
        <f>G93-G92</f>
        <v>1</v>
      </c>
      <c r="Y93" s="5">
        <f>H93-H92</f>
        <v>7</v>
      </c>
      <c r="Z93" s="5">
        <f>I93-I92</f>
        <v>-1</v>
      </c>
      <c r="AA93" s="5">
        <f>J93-J92</f>
        <v>4</v>
      </c>
      <c r="AB93" s="5">
        <f>K93-K92</f>
        <v>29</v>
      </c>
      <c r="AC93" s="5">
        <f>L93-L92</f>
        <v>0</v>
      </c>
      <c r="AD93" s="5">
        <f>M93-M92</f>
        <v>0</v>
      </c>
      <c r="AE93" s="5">
        <f>N93-N92</f>
        <v>0</v>
      </c>
      <c r="AF93" s="5">
        <f t="shared" si="2"/>
        <v>0</v>
      </c>
      <c r="AG93" s="5">
        <f>P93-P92</f>
        <v>49</v>
      </c>
      <c r="AH93" s="5"/>
      <c r="AI93" s="2">
        <f>A93</f>
        <v>43986</v>
      </c>
      <c r="AJ93" s="2"/>
      <c r="AK93" s="5">
        <f>SUM(S87:S93)</f>
        <v>36</v>
      </c>
      <c r="AL93" s="5">
        <f>SUM(T87:T93)</f>
        <v>2</v>
      </c>
      <c r="AM93" s="5">
        <f>SUM(U87:U93)</f>
        <v>1</v>
      </c>
      <c r="AN93" s="5">
        <f>SUM(V87:V93)</f>
        <v>47</v>
      </c>
      <c r="AO93" s="5">
        <f>SUM(W87:W93)</f>
        <v>25</v>
      </c>
      <c r="AP93" s="5">
        <f>SUM(X87:X93)</f>
        <v>24</v>
      </c>
      <c r="AQ93" s="5">
        <f>SUM(Y87:Y93)</f>
        <v>27</v>
      </c>
      <c r="AR93" s="5">
        <f>SUM(Z87:Z93)</f>
        <v>1</v>
      </c>
      <c r="AS93" s="5">
        <f>SUM(AA87:AA93)</f>
        <v>34</v>
      </c>
      <c r="AT93" s="5">
        <f>SUM(AB87:AB93)</f>
        <v>61</v>
      </c>
      <c r="AU93" s="5">
        <f>SUM(AC87:AC93)</f>
        <v>1</v>
      </c>
      <c r="AV93" s="5">
        <f>SUM(AD87:AD93)</f>
        <v>0</v>
      </c>
      <c r="AW93" s="5">
        <f>SUM(AE87:AE93)</f>
        <v>6</v>
      </c>
      <c r="AX93" s="5">
        <f>SUM(AF87:AF93)</f>
        <v>0</v>
      </c>
      <c r="AY93" s="5">
        <f>SUM(AG87:AG93)</f>
        <v>265</v>
      </c>
      <c r="BA93" s="47">
        <f t="shared" si="3"/>
        <v>43986</v>
      </c>
      <c r="BB93" s="48">
        <f>AK93*100000/$BB$1</f>
        <v>9.7465886939571149</v>
      </c>
      <c r="BC93" s="48">
        <f>AL93*100000/$BC$1</f>
        <v>1.7314518223530431</v>
      </c>
      <c r="BD93" s="48">
        <f>AM93*100000/$BD$1</f>
        <v>0.67177213489184473</v>
      </c>
      <c r="BE93" s="48">
        <f>AN93*100000/$BE$1</f>
        <v>12.581983670191407</v>
      </c>
      <c r="BF93" s="48">
        <f>AO93*100000/$BF$1</f>
        <v>8.1528828593790763</v>
      </c>
      <c r="BG93" s="48">
        <f>AP93*100000/$BG$1</f>
        <v>4.0976609185589892</v>
      </c>
      <c r="BH93" s="48">
        <f>AQ93*100000/$BH$1</f>
        <v>2.2821015619717357</v>
      </c>
      <c r="BI93" s="48">
        <f>AR93*100000/$BI$1</f>
        <v>0.3108486167236556</v>
      </c>
      <c r="BJ93" s="48">
        <f>AS93*100000/$BJ$1</f>
        <v>5.1367276023568511</v>
      </c>
      <c r="BK93" s="48">
        <f>AT93*100000/$BK$1</f>
        <v>6.7211705855131232</v>
      </c>
      <c r="BL93" s="48">
        <f>AU93*100000/$BL$1</f>
        <v>4.4903457566232596</v>
      </c>
      <c r="BM93" s="48">
        <f>AV93*100000/$BM$1</f>
        <v>0</v>
      </c>
      <c r="BN93" s="48">
        <f>AW93*100000/$BN$1</f>
        <v>1.4372290224447266</v>
      </c>
      <c r="BO93" s="48">
        <f>AX93*100000/$BO$1</f>
        <v>0</v>
      </c>
      <c r="BP93" s="48">
        <f>AY93*100000/$BP$1</f>
        <v>4.8505482034667695</v>
      </c>
      <c r="BS93" s="3"/>
      <c r="CH93" s="5"/>
      <c r="EI93" s="32"/>
      <c r="EJ93" s="31"/>
      <c r="EK93" s="31"/>
      <c r="EL93" s="31"/>
      <c r="EM93" s="31"/>
      <c r="EN93" s="31"/>
      <c r="EO93" s="30"/>
    </row>
    <row r="94" spans="1:145" x14ac:dyDescent="0.2">
      <c r="A94" s="8">
        <v>43987</v>
      </c>
      <c r="B94" s="13">
        <v>1076</v>
      </c>
      <c r="C94" s="13">
        <v>326</v>
      </c>
      <c r="D94" s="13">
        <v>261</v>
      </c>
      <c r="E94" s="13">
        <v>877</v>
      </c>
      <c r="F94" s="13">
        <v>946</v>
      </c>
      <c r="G94" s="13">
        <v>1284</v>
      </c>
      <c r="H94" s="13">
        <v>3968</v>
      </c>
      <c r="I94" s="33">
        <v>338</v>
      </c>
      <c r="J94" s="13">
        <v>2005</v>
      </c>
      <c r="K94" s="13">
        <v>2760</v>
      </c>
      <c r="L94" s="13">
        <v>8</v>
      </c>
      <c r="M94" s="13">
        <v>54</v>
      </c>
      <c r="N94" s="13">
        <v>1673</v>
      </c>
      <c r="O94" s="13">
        <v>6</v>
      </c>
      <c r="P94" s="11">
        <v>15582</v>
      </c>
      <c r="Q94" s="5">
        <f>SUM(B94:O94)-P94</f>
        <v>0</v>
      </c>
      <c r="R94" s="2">
        <f>A94</f>
        <v>43987</v>
      </c>
      <c r="S94" s="5">
        <f>B94-B93</f>
        <v>5</v>
      </c>
      <c r="T94" s="5">
        <f>C94-C93</f>
        <v>1</v>
      </c>
      <c r="U94" s="5">
        <f>D94-D93</f>
        <v>0</v>
      </c>
      <c r="V94" s="5">
        <f>E94-E93</f>
        <v>0</v>
      </c>
      <c r="W94" s="5">
        <f>F94-F93</f>
        <v>2</v>
      </c>
      <c r="X94" s="5">
        <f>G94-G93</f>
        <v>1</v>
      </c>
      <c r="Y94" s="5">
        <f>H94-H93</f>
        <v>7</v>
      </c>
      <c r="Z94" s="5">
        <f>I94-I93</f>
        <v>0</v>
      </c>
      <c r="AA94" s="5">
        <f>J94-J93</f>
        <v>3</v>
      </c>
      <c r="AB94" s="5">
        <f>K94-K93</f>
        <v>8</v>
      </c>
      <c r="AC94" s="5">
        <f>L94-L93</f>
        <v>0</v>
      </c>
      <c r="AD94" s="5">
        <f>M94-M93</f>
        <v>0</v>
      </c>
      <c r="AE94" s="5">
        <f>N94-N93</f>
        <v>2</v>
      </c>
      <c r="AF94" s="5">
        <f t="shared" si="2"/>
        <v>0</v>
      </c>
      <c r="AG94" s="5">
        <f>P94-P93</f>
        <v>29</v>
      </c>
      <c r="AH94" s="5"/>
      <c r="AI94" s="2">
        <f>A94</f>
        <v>43987</v>
      </c>
      <c r="AJ94" s="2"/>
      <c r="AK94" s="5">
        <f>SUM(S88:S94)</f>
        <v>37</v>
      </c>
      <c r="AL94" s="5">
        <f>SUM(T88:T94)</f>
        <v>1</v>
      </c>
      <c r="AM94" s="5">
        <f>SUM(U88:U94)</f>
        <v>1</v>
      </c>
      <c r="AN94" s="5">
        <f>SUM(V88:V94)</f>
        <v>46</v>
      </c>
      <c r="AO94" s="5">
        <f>SUM(W88:W94)</f>
        <v>27</v>
      </c>
      <c r="AP94" s="5">
        <f>SUM(X88:X94)</f>
        <v>15</v>
      </c>
      <c r="AQ94" s="5">
        <f>SUM(Y88:Y94)</f>
        <v>29</v>
      </c>
      <c r="AR94" s="5">
        <f>SUM(Z88:Z94)</f>
        <v>1</v>
      </c>
      <c r="AS94" s="5">
        <f>SUM(AA88:AA94)</f>
        <v>31</v>
      </c>
      <c r="AT94" s="5">
        <f>SUM(AB88:AB94)</f>
        <v>62</v>
      </c>
      <c r="AU94" s="5">
        <f>SUM(AC88:AC94)</f>
        <v>0</v>
      </c>
      <c r="AV94" s="5">
        <f>SUM(AD88:AD94)</f>
        <v>0</v>
      </c>
      <c r="AW94" s="5">
        <f>SUM(AE88:AE94)</f>
        <v>5</v>
      </c>
      <c r="AX94" s="5">
        <f>SUM(AF88:AF94)</f>
        <v>0</v>
      </c>
      <c r="AY94" s="5">
        <f>SUM(AG88:AG94)</f>
        <v>255</v>
      </c>
      <c r="BA94" s="47">
        <f t="shared" si="3"/>
        <v>43987</v>
      </c>
      <c r="BB94" s="48">
        <f>AK94*100000/$BB$1</f>
        <v>10.017327268789257</v>
      </c>
      <c r="BC94" s="48">
        <f>AL94*100000/$BC$1</f>
        <v>0.86572591117652153</v>
      </c>
      <c r="BD94" s="48">
        <f>AM94*100000/$BD$1</f>
        <v>0.67177213489184473</v>
      </c>
      <c r="BE94" s="48">
        <f>AN94*100000/$BE$1</f>
        <v>12.314281889974568</v>
      </c>
      <c r="BF94" s="48">
        <f>AO94*100000/$BF$1</f>
        <v>8.8051134881294022</v>
      </c>
      <c r="BG94" s="48">
        <f>AP94*100000/$BG$1</f>
        <v>2.5610380740993683</v>
      </c>
      <c r="BH94" s="48">
        <f>AQ94*100000/$BH$1</f>
        <v>2.4511461221177901</v>
      </c>
      <c r="BI94" s="48">
        <f>AR94*100000/$BI$1</f>
        <v>0.3108486167236556</v>
      </c>
      <c r="BJ94" s="48">
        <f>AS94*100000/$BJ$1</f>
        <v>4.6834869315606591</v>
      </c>
      <c r="BK94" s="48">
        <f>AT94*100000/$BK$1</f>
        <v>6.8313537098657973</v>
      </c>
      <c r="BL94" s="48">
        <f>AU94*100000/$BL$1</f>
        <v>0</v>
      </c>
      <c r="BM94" s="48">
        <f>AV94*100000/$BM$1</f>
        <v>0</v>
      </c>
      <c r="BN94" s="48">
        <f>AW94*100000/$BN$1</f>
        <v>1.1976908520372722</v>
      </c>
      <c r="BO94" s="48">
        <f>AX94*100000/$BO$1</f>
        <v>0</v>
      </c>
      <c r="BP94" s="48">
        <f>AY94*100000/$BP$1</f>
        <v>4.6675086486189663</v>
      </c>
      <c r="BS94" s="3"/>
      <c r="CH94" s="5"/>
      <c r="EI94" s="32"/>
      <c r="EJ94" s="31"/>
      <c r="EK94" s="31"/>
      <c r="EL94" s="31"/>
      <c r="EM94" s="31"/>
      <c r="EN94" s="31"/>
      <c r="EO94" s="30"/>
    </row>
    <row r="95" spans="1:145" ht="13.5" thickBot="1" x14ac:dyDescent="0.25">
      <c r="A95" s="8">
        <v>43988</v>
      </c>
      <c r="B95" s="13">
        <v>1077</v>
      </c>
      <c r="C95" s="13">
        <v>326</v>
      </c>
      <c r="D95" s="13">
        <v>261</v>
      </c>
      <c r="E95" s="13">
        <v>879</v>
      </c>
      <c r="F95" s="13">
        <v>946</v>
      </c>
      <c r="G95" s="13">
        <v>1284</v>
      </c>
      <c r="H95" s="13">
        <v>3971</v>
      </c>
      <c r="I95" s="13">
        <v>339</v>
      </c>
      <c r="J95" s="13">
        <v>2007</v>
      </c>
      <c r="K95" s="13">
        <v>2769</v>
      </c>
      <c r="L95" s="13">
        <v>8</v>
      </c>
      <c r="M95" s="13">
        <v>54</v>
      </c>
      <c r="N95" s="13">
        <v>1676</v>
      </c>
      <c r="O95" s="13">
        <v>6</v>
      </c>
      <c r="P95" s="11">
        <v>15603</v>
      </c>
      <c r="Q95" s="5">
        <f>SUM(B95:O95)-P95</f>
        <v>0</v>
      </c>
      <c r="R95" s="2">
        <f>A95</f>
        <v>43988</v>
      </c>
      <c r="S95" s="5">
        <f>B95-B94</f>
        <v>1</v>
      </c>
      <c r="T95" s="5">
        <f>C95-C94</f>
        <v>0</v>
      </c>
      <c r="U95" s="5">
        <f>D95-D94</f>
        <v>0</v>
      </c>
      <c r="V95" s="5">
        <f>E95-E94</f>
        <v>2</v>
      </c>
      <c r="W95" s="5">
        <f>F95-F94</f>
        <v>0</v>
      </c>
      <c r="X95" s="5">
        <f>G95-G94</f>
        <v>0</v>
      </c>
      <c r="Y95" s="5">
        <f>H95-H94</f>
        <v>3</v>
      </c>
      <c r="Z95" s="5">
        <f>I95-I94</f>
        <v>1</v>
      </c>
      <c r="AA95" s="5">
        <f>J95-J94</f>
        <v>2</v>
      </c>
      <c r="AB95" s="5">
        <f>K95-K94</f>
        <v>9</v>
      </c>
      <c r="AC95" s="5">
        <f>L95-L94</f>
        <v>0</v>
      </c>
      <c r="AD95" s="5">
        <f>M95-M94</f>
        <v>0</v>
      </c>
      <c r="AE95" s="5">
        <f>N95-N94</f>
        <v>3</v>
      </c>
      <c r="AF95" s="5">
        <f t="shared" si="2"/>
        <v>0</v>
      </c>
      <c r="AG95" s="5">
        <f>P95-P94</f>
        <v>21</v>
      </c>
      <c r="AH95" s="5"/>
      <c r="AI95" s="2">
        <f>A95</f>
        <v>43988</v>
      </c>
      <c r="AJ95" s="2"/>
      <c r="AK95" s="5">
        <f>SUM(S89:S95)</f>
        <v>19</v>
      </c>
      <c r="AL95" s="5">
        <f>SUM(T89:T95)</f>
        <v>1</v>
      </c>
      <c r="AM95" s="5">
        <f>SUM(U89:U95)</f>
        <v>1</v>
      </c>
      <c r="AN95" s="5">
        <f>SUM(V89:V95)</f>
        <v>45</v>
      </c>
      <c r="AO95" s="5">
        <f>SUM(W89:W95)</f>
        <v>22</v>
      </c>
      <c r="AP95" s="5">
        <f>SUM(X89:X95)</f>
        <v>11</v>
      </c>
      <c r="AQ95" s="5">
        <f>SUM(Y89:Y95)</f>
        <v>28</v>
      </c>
      <c r="AR95" s="5">
        <f>SUM(Z89:Z95)</f>
        <v>2</v>
      </c>
      <c r="AS95" s="5">
        <f>SUM(AA89:AA95)</f>
        <v>23</v>
      </c>
      <c r="AT95" s="5">
        <f>SUM(AB89:AB95)</f>
        <v>63</v>
      </c>
      <c r="AU95" s="5">
        <f>SUM(AC89:AC95)</f>
        <v>0</v>
      </c>
      <c r="AV95" s="5">
        <f>SUM(AD89:AD95)</f>
        <v>0</v>
      </c>
      <c r="AW95" s="5">
        <f>SUM(AE89:AE95)</f>
        <v>6</v>
      </c>
      <c r="AX95" s="5">
        <f>SUM(AF89:AF95)</f>
        <v>0</v>
      </c>
      <c r="AY95" s="5">
        <f>SUM(AG89:AG95)</f>
        <v>221</v>
      </c>
      <c r="BA95" s="47">
        <f t="shared" si="3"/>
        <v>43988</v>
      </c>
      <c r="BB95" s="48">
        <f>AK95*100000/$BB$1</f>
        <v>5.1440329218106999</v>
      </c>
      <c r="BC95" s="48">
        <f>AL95*100000/$BC$1</f>
        <v>0.86572591117652153</v>
      </c>
      <c r="BD95" s="48">
        <f>AM95*100000/$BD$1</f>
        <v>0.67177213489184473</v>
      </c>
      <c r="BE95" s="48">
        <f>AN95*100000/$BE$1</f>
        <v>12.046580109757731</v>
      </c>
      <c r="BF95" s="48">
        <f>AO95*100000/$BF$1</f>
        <v>7.1745369162535875</v>
      </c>
      <c r="BG95" s="48">
        <f>AP95*100000/$BG$1</f>
        <v>1.8780945876728701</v>
      </c>
      <c r="BH95" s="48">
        <f>AQ95*100000/$BH$1</f>
        <v>2.3666238420447629</v>
      </c>
      <c r="BI95" s="48">
        <f>AR95*100000/$BI$1</f>
        <v>0.6216972334473112</v>
      </c>
      <c r="BJ95" s="48">
        <f>AS95*100000/$BJ$1</f>
        <v>3.4748451427708114</v>
      </c>
      <c r="BK95" s="48">
        <f>AT95*100000/$BK$1</f>
        <v>6.9415368342184713</v>
      </c>
      <c r="BL95" s="48">
        <f>AU95*100000/$BL$1</f>
        <v>0</v>
      </c>
      <c r="BM95" s="48">
        <f>AV95*100000/$BM$1</f>
        <v>0</v>
      </c>
      <c r="BN95" s="48">
        <f>AW95*100000/$BN$1</f>
        <v>1.4372290224447266</v>
      </c>
      <c r="BO95" s="48">
        <f>AX95*100000/$BO$1</f>
        <v>0</v>
      </c>
      <c r="BP95" s="48">
        <f>AY95*100000/$BP$1</f>
        <v>4.0451741621364379</v>
      </c>
      <c r="BS95" s="3"/>
      <c r="CH95" s="5"/>
      <c r="EI95" s="26"/>
      <c r="EJ95" s="25"/>
      <c r="EK95" s="25"/>
      <c r="EL95" s="25"/>
      <c r="EM95" s="25"/>
      <c r="EN95" s="25"/>
      <c r="EO95" s="24"/>
    </row>
    <row r="96" spans="1:145" ht="15" customHeight="1" x14ac:dyDescent="0.2">
      <c r="A96" s="8">
        <v>43989</v>
      </c>
      <c r="B96" s="13">
        <v>1079</v>
      </c>
      <c r="C96" s="13">
        <v>326</v>
      </c>
      <c r="D96" s="13">
        <v>261</v>
      </c>
      <c r="E96" s="13">
        <v>879</v>
      </c>
      <c r="F96" s="13">
        <v>946</v>
      </c>
      <c r="G96" s="13">
        <v>1286</v>
      </c>
      <c r="H96" s="13">
        <v>3981</v>
      </c>
      <c r="I96" s="13">
        <v>339</v>
      </c>
      <c r="J96" s="13">
        <v>2008</v>
      </c>
      <c r="K96" s="13">
        <v>2772</v>
      </c>
      <c r="L96" s="13">
        <v>8</v>
      </c>
      <c r="M96" s="13">
        <v>54</v>
      </c>
      <c r="N96" s="13">
        <v>1676</v>
      </c>
      <c r="O96" s="13">
        <v>6</v>
      </c>
      <c r="P96" s="11">
        <v>15621</v>
      </c>
      <c r="Q96" s="5">
        <f>SUM(B96:O96)-P96</f>
        <v>0</v>
      </c>
      <c r="R96" s="2">
        <f>A96</f>
        <v>43989</v>
      </c>
      <c r="S96" s="5">
        <f>B96-B95</f>
        <v>2</v>
      </c>
      <c r="T96" s="5">
        <f>C96-C95</f>
        <v>0</v>
      </c>
      <c r="U96" s="5">
        <f>D96-D95</f>
        <v>0</v>
      </c>
      <c r="V96" s="5">
        <f>E96-E95</f>
        <v>0</v>
      </c>
      <c r="W96" s="5">
        <f>F96-F95</f>
        <v>0</v>
      </c>
      <c r="X96" s="5">
        <f>G96-G95</f>
        <v>2</v>
      </c>
      <c r="Y96" s="5">
        <f>H96-H95</f>
        <v>10</v>
      </c>
      <c r="Z96" s="5">
        <f>I96-I95</f>
        <v>0</v>
      </c>
      <c r="AA96" s="5">
        <f>J96-J95</f>
        <v>1</v>
      </c>
      <c r="AB96" s="5">
        <f>K96-K95</f>
        <v>3</v>
      </c>
      <c r="AC96" s="5">
        <f>L96-L95</f>
        <v>0</v>
      </c>
      <c r="AD96" s="5">
        <f>M96-M95</f>
        <v>0</v>
      </c>
      <c r="AE96" s="5">
        <f>N96-N95</f>
        <v>0</v>
      </c>
      <c r="AF96" s="5">
        <f t="shared" si="2"/>
        <v>0</v>
      </c>
      <c r="AG96" s="5">
        <f>P96-P95</f>
        <v>18</v>
      </c>
      <c r="AH96" s="5"/>
      <c r="AI96" s="2">
        <f>A96</f>
        <v>43989</v>
      </c>
      <c r="AJ96" s="2"/>
      <c r="AK96" s="5">
        <f>SUM(S90:S96)</f>
        <v>19</v>
      </c>
      <c r="AL96" s="5">
        <f>SUM(T90:T96)</f>
        <v>1</v>
      </c>
      <c r="AM96" s="5">
        <f>SUM(U90:U96)</f>
        <v>1</v>
      </c>
      <c r="AN96" s="5">
        <f>SUM(V90:V96)</f>
        <v>44</v>
      </c>
      <c r="AO96" s="5">
        <f>SUM(W90:W96)</f>
        <v>18</v>
      </c>
      <c r="AP96" s="5">
        <f>SUM(X90:X96)</f>
        <v>12</v>
      </c>
      <c r="AQ96" s="5">
        <f>SUM(Y90:Y96)</f>
        <v>35</v>
      </c>
      <c r="AR96" s="5">
        <f>SUM(Z90:Z96)</f>
        <v>2</v>
      </c>
      <c r="AS96" s="5">
        <f>SUM(AA90:AA96)</f>
        <v>21</v>
      </c>
      <c r="AT96" s="5">
        <f>SUM(AB90:AB96)</f>
        <v>63</v>
      </c>
      <c r="AU96" s="5">
        <f>SUM(AC90:AC96)</f>
        <v>0</v>
      </c>
      <c r="AV96" s="5">
        <f>SUM(AD90:AD96)</f>
        <v>0</v>
      </c>
      <c r="AW96" s="5">
        <f>SUM(AE90:AE96)</f>
        <v>5</v>
      </c>
      <c r="AX96" s="5">
        <f>SUM(AF90:AF96)</f>
        <v>0</v>
      </c>
      <c r="AY96" s="5">
        <f>SUM(AG90:AG96)</f>
        <v>221</v>
      </c>
      <c r="BA96" s="47">
        <f t="shared" si="3"/>
        <v>43989</v>
      </c>
      <c r="BB96" s="48">
        <f>AK96*100000/$BB$1</f>
        <v>5.1440329218106999</v>
      </c>
      <c r="BC96" s="48">
        <f>AL96*100000/$BC$1</f>
        <v>0.86572591117652153</v>
      </c>
      <c r="BD96" s="48">
        <f>AM96*100000/$BD$1</f>
        <v>0.67177213489184473</v>
      </c>
      <c r="BE96" s="48">
        <f>AN96*100000/$BE$1</f>
        <v>11.778878329540891</v>
      </c>
      <c r="BF96" s="48">
        <f>AO96*100000/$BF$1</f>
        <v>5.8700756587529348</v>
      </c>
      <c r="BG96" s="48">
        <f>AP96*100000/$BG$1</f>
        <v>2.0488304592794946</v>
      </c>
      <c r="BH96" s="48">
        <f>AQ96*100000/$BH$1</f>
        <v>2.9582798025559538</v>
      </c>
      <c r="BI96" s="48">
        <f>AR96*100000/$BI$1</f>
        <v>0.6216972334473112</v>
      </c>
      <c r="BJ96" s="48">
        <f>AS96*100000/$BJ$1</f>
        <v>3.1726846955733494</v>
      </c>
      <c r="BK96" s="48">
        <f>AT96*100000/$BK$1</f>
        <v>6.9415368342184713</v>
      </c>
      <c r="BL96" s="48">
        <f>AU96*100000/$BL$1</f>
        <v>0</v>
      </c>
      <c r="BM96" s="48">
        <f>AV96*100000/$BM$1</f>
        <v>0</v>
      </c>
      <c r="BN96" s="48">
        <f>AW96*100000/$BN$1</f>
        <v>1.1976908520372722</v>
      </c>
      <c r="BO96" s="48">
        <f>AX96*100000/$BO$1</f>
        <v>0</v>
      </c>
      <c r="BP96" s="48">
        <f>AY96*100000/$BP$1</f>
        <v>4.0451741621364379</v>
      </c>
      <c r="BS96" s="3"/>
      <c r="CH96" s="5"/>
      <c r="EI96" s="29" t="s">
        <v>42</v>
      </c>
      <c r="EJ96" s="28"/>
      <c r="EK96" s="28"/>
      <c r="EL96" s="28"/>
      <c r="EM96" s="28"/>
      <c r="EN96" s="28"/>
      <c r="EO96" s="27"/>
    </row>
    <row r="97" spans="1:145" ht="15" customHeight="1" thickBot="1" x14ac:dyDescent="0.25">
      <c r="A97" s="8">
        <v>43990</v>
      </c>
      <c r="B97" s="13">
        <v>1080</v>
      </c>
      <c r="C97" s="13">
        <v>326</v>
      </c>
      <c r="D97" s="13">
        <v>261</v>
      </c>
      <c r="E97" s="13">
        <v>879</v>
      </c>
      <c r="F97" s="13">
        <v>947</v>
      </c>
      <c r="G97" s="13">
        <v>1286</v>
      </c>
      <c r="H97" s="13">
        <v>3988</v>
      </c>
      <c r="I97" s="13">
        <v>340</v>
      </c>
      <c r="J97" s="13">
        <v>2013</v>
      </c>
      <c r="K97" s="13">
        <v>2774</v>
      </c>
      <c r="L97" s="13">
        <v>8</v>
      </c>
      <c r="M97" s="13">
        <v>54</v>
      </c>
      <c r="N97" s="13">
        <v>1677</v>
      </c>
      <c r="O97" s="12">
        <v>6</v>
      </c>
      <c r="P97" s="11">
        <v>15639</v>
      </c>
      <c r="Q97" s="5">
        <f>SUM(B97:O97)-P97</f>
        <v>0</v>
      </c>
      <c r="R97" s="2">
        <f>A97</f>
        <v>43990</v>
      </c>
      <c r="S97" s="5">
        <f>B97-B96</f>
        <v>1</v>
      </c>
      <c r="T97" s="5">
        <f>C97-C96</f>
        <v>0</v>
      </c>
      <c r="U97" s="5">
        <f>D97-D96</f>
        <v>0</v>
      </c>
      <c r="V97" s="5">
        <f>E97-E96</f>
        <v>0</v>
      </c>
      <c r="W97" s="5">
        <f>F97-F96</f>
        <v>1</v>
      </c>
      <c r="X97" s="5">
        <f>G97-G96</f>
        <v>0</v>
      </c>
      <c r="Y97" s="5">
        <f>H97-H96</f>
        <v>7</v>
      </c>
      <c r="Z97" s="5">
        <f>I97-I96</f>
        <v>1</v>
      </c>
      <c r="AA97" s="5">
        <f>J97-J96</f>
        <v>5</v>
      </c>
      <c r="AB97" s="5">
        <f>K97-K96</f>
        <v>2</v>
      </c>
      <c r="AC97" s="5">
        <f>L97-L96</f>
        <v>0</v>
      </c>
      <c r="AD97" s="5">
        <f>M97-M96</f>
        <v>0</v>
      </c>
      <c r="AE97" s="5">
        <f>N97-N96</f>
        <v>1</v>
      </c>
      <c r="AF97" s="5">
        <f t="shared" si="2"/>
        <v>0</v>
      </c>
      <c r="AG97" s="5">
        <f>P97-P96</f>
        <v>18</v>
      </c>
      <c r="AH97" s="5"/>
      <c r="AI97" s="2">
        <f>A97</f>
        <v>43990</v>
      </c>
      <c r="AJ97" s="2"/>
      <c r="AK97" s="5">
        <f>SUM(S91:S97)</f>
        <v>19</v>
      </c>
      <c r="AL97" s="5">
        <f>SUM(T91:T97)</f>
        <v>1</v>
      </c>
      <c r="AM97" s="5">
        <f>SUM(U91:U97)</f>
        <v>1</v>
      </c>
      <c r="AN97" s="5">
        <f>SUM(V91:V97)</f>
        <v>43</v>
      </c>
      <c r="AO97" s="5">
        <f>SUM(W91:W97)</f>
        <v>16</v>
      </c>
      <c r="AP97" s="5">
        <f>SUM(X91:X97)</f>
        <v>8</v>
      </c>
      <c r="AQ97" s="5">
        <f>SUM(Y91:Y97)</f>
        <v>39</v>
      </c>
      <c r="AR97" s="5">
        <f>SUM(Z91:Z97)</f>
        <v>2</v>
      </c>
      <c r="AS97" s="5">
        <f>SUM(AA91:AA97)</f>
        <v>26</v>
      </c>
      <c r="AT97" s="5">
        <f>SUM(AB91:AB97)</f>
        <v>60</v>
      </c>
      <c r="AU97" s="5">
        <f>SUM(AC91:AC97)</f>
        <v>0</v>
      </c>
      <c r="AV97" s="5">
        <f>SUM(AD91:AD97)</f>
        <v>0</v>
      </c>
      <c r="AW97" s="5">
        <f>SUM(AE91:AE97)</f>
        <v>6</v>
      </c>
      <c r="AX97" s="5">
        <f>SUM(AF91:AF97)</f>
        <v>0</v>
      </c>
      <c r="AY97" s="5">
        <f>SUM(AG91:AG97)</f>
        <v>221</v>
      </c>
      <c r="BA97" s="47">
        <f t="shared" si="3"/>
        <v>43990</v>
      </c>
      <c r="BB97" s="48">
        <f>AK97*100000/$BB$1</f>
        <v>5.1440329218106999</v>
      </c>
      <c r="BC97" s="48">
        <f>AL97*100000/$BC$1</f>
        <v>0.86572591117652153</v>
      </c>
      <c r="BD97" s="48">
        <f>AM97*100000/$BD$1</f>
        <v>0.67177213489184473</v>
      </c>
      <c r="BE97" s="48">
        <f>AN97*100000/$BE$1</f>
        <v>11.511176549324054</v>
      </c>
      <c r="BF97" s="48">
        <f>AO97*100000/$BF$1</f>
        <v>5.2178450300026089</v>
      </c>
      <c r="BG97" s="48">
        <f>AP97*100000/$BG$1</f>
        <v>1.3658869728529963</v>
      </c>
      <c r="BH97" s="48">
        <f>AQ97*100000/$BH$1</f>
        <v>3.2963689228480626</v>
      </c>
      <c r="BI97" s="48">
        <f>AR97*100000/$BI$1</f>
        <v>0.6216972334473112</v>
      </c>
      <c r="BJ97" s="48">
        <f>AS97*100000/$BJ$1</f>
        <v>3.9280858135670043</v>
      </c>
      <c r="BK97" s="48">
        <f>AT97*100000/$BK$1</f>
        <v>6.6109874611604491</v>
      </c>
      <c r="BL97" s="48">
        <f>AU97*100000/$BL$1</f>
        <v>0</v>
      </c>
      <c r="BM97" s="48">
        <f>AV97*100000/$BM$1</f>
        <v>0</v>
      </c>
      <c r="BN97" s="48">
        <f>AW97*100000/$BN$1</f>
        <v>1.4372290224447266</v>
      </c>
      <c r="BO97" s="48">
        <f>AX97*100000/$BO$1</f>
        <v>0</v>
      </c>
      <c r="BP97" s="48">
        <f>AY97*100000/$BP$1</f>
        <v>4.0451741621364379</v>
      </c>
      <c r="BS97" s="3"/>
      <c r="CH97" s="5"/>
      <c r="EI97" s="26"/>
      <c r="EJ97" s="25"/>
      <c r="EK97" s="25"/>
      <c r="EL97" s="25"/>
      <c r="EM97" s="25"/>
      <c r="EN97" s="25"/>
      <c r="EO97" s="24"/>
    </row>
    <row r="98" spans="1:145" x14ac:dyDescent="0.2">
      <c r="A98" s="8">
        <v>43991</v>
      </c>
      <c r="B98" s="13">
        <v>1081</v>
      </c>
      <c r="C98" s="13">
        <v>326</v>
      </c>
      <c r="D98" s="13">
        <v>261</v>
      </c>
      <c r="E98" s="13">
        <v>879</v>
      </c>
      <c r="F98" s="13">
        <v>948</v>
      </c>
      <c r="G98" s="13">
        <v>1287</v>
      </c>
      <c r="H98" s="13">
        <v>3990</v>
      </c>
      <c r="I98" s="13">
        <v>340</v>
      </c>
      <c r="J98" s="13">
        <v>2018</v>
      </c>
      <c r="K98" s="13">
        <v>2777</v>
      </c>
      <c r="L98" s="13">
        <v>8</v>
      </c>
      <c r="M98" s="13">
        <v>54</v>
      </c>
      <c r="N98" s="13">
        <v>1678</v>
      </c>
      <c r="O98" s="13">
        <v>6</v>
      </c>
      <c r="P98" s="11">
        <v>15653</v>
      </c>
      <c r="Q98" s="5">
        <f>SUM(B98:O98)-P98</f>
        <v>0</v>
      </c>
      <c r="R98" s="2">
        <f>A98</f>
        <v>43991</v>
      </c>
      <c r="S98" s="5">
        <f>B98-B97</f>
        <v>1</v>
      </c>
      <c r="T98" s="5">
        <f>C98-C97</f>
        <v>0</v>
      </c>
      <c r="U98" s="5">
        <f>D98-D97</f>
        <v>0</v>
      </c>
      <c r="V98" s="5">
        <f>E98-E97</f>
        <v>0</v>
      </c>
      <c r="W98" s="5">
        <f>F98-F97</f>
        <v>1</v>
      </c>
      <c r="X98" s="5">
        <f>G98-G97</f>
        <v>1</v>
      </c>
      <c r="Y98" s="5">
        <f>H98-H97</f>
        <v>2</v>
      </c>
      <c r="Z98" s="5">
        <f>I98-I97</f>
        <v>0</v>
      </c>
      <c r="AA98" s="5">
        <f>J98-J97</f>
        <v>5</v>
      </c>
      <c r="AB98" s="5">
        <f>K98-K97</f>
        <v>3</v>
      </c>
      <c r="AC98" s="5">
        <f>L98-L97</f>
        <v>0</v>
      </c>
      <c r="AD98" s="5">
        <f>M98-M97</f>
        <v>0</v>
      </c>
      <c r="AE98" s="5">
        <f>N98-N97</f>
        <v>1</v>
      </c>
      <c r="AF98" s="5">
        <f t="shared" si="2"/>
        <v>0</v>
      </c>
      <c r="AG98" s="5">
        <f>P98-P97</f>
        <v>14</v>
      </c>
      <c r="AH98" s="5"/>
      <c r="AI98" s="2">
        <f>A98</f>
        <v>43991</v>
      </c>
      <c r="AJ98" s="2"/>
      <c r="AK98" s="5">
        <f>SUM(S92:S98)</f>
        <v>20</v>
      </c>
      <c r="AL98" s="5">
        <f>SUM(T92:T98)</f>
        <v>1</v>
      </c>
      <c r="AM98" s="5">
        <f>SUM(U92:U98)</f>
        <v>1</v>
      </c>
      <c r="AN98" s="5">
        <f>SUM(V92:V98)</f>
        <v>8</v>
      </c>
      <c r="AO98" s="5">
        <f>SUM(W92:W98)</f>
        <v>13</v>
      </c>
      <c r="AP98" s="5">
        <f>SUM(X92:X98)</f>
        <v>6</v>
      </c>
      <c r="AQ98" s="5">
        <f>SUM(Y92:Y98)</f>
        <v>40</v>
      </c>
      <c r="AR98" s="5">
        <f>SUM(Z92:Z98)</f>
        <v>2</v>
      </c>
      <c r="AS98" s="5">
        <f>SUM(AA92:AA98)</f>
        <v>23</v>
      </c>
      <c r="AT98" s="5">
        <f>SUM(AB92:AB98)</f>
        <v>61</v>
      </c>
      <c r="AU98" s="5">
        <f>SUM(AC92:AC98)</f>
        <v>0</v>
      </c>
      <c r="AV98" s="5">
        <f>SUM(AD92:AD98)</f>
        <v>0</v>
      </c>
      <c r="AW98" s="5">
        <f>SUM(AE92:AE98)</f>
        <v>7</v>
      </c>
      <c r="AX98" s="5">
        <f>SUM(AF92:AF98)</f>
        <v>0</v>
      </c>
      <c r="AY98" s="5">
        <f>SUM(AG92:AG98)</f>
        <v>182</v>
      </c>
      <c r="BA98" s="47">
        <f t="shared" si="3"/>
        <v>43991</v>
      </c>
      <c r="BB98" s="48">
        <f>AK98*100000/$BB$1</f>
        <v>5.4147714966428415</v>
      </c>
      <c r="BC98" s="48">
        <f>AL98*100000/$BC$1</f>
        <v>0.86572591117652153</v>
      </c>
      <c r="BD98" s="48">
        <f>AM98*100000/$BD$1</f>
        <v>0.67177213489184473</v>
      </c>
      <c r="BE98" s="48">
        <f>AN98*100000/$BE$1</f>
        <v>2.1416142417347075</v>
      </c>
      <c r="BF98" s="48">
        <f>AO98*100000/$BF$1</f>
        <v>4.2394990868771201</v>
      </c>
      <c r="BG98" s="48">
        <f>AP98*100000/$BG$1</f>
        <v>1.0244152296397473</v>
      </c>
      <c r="BH98" s="48">
        <f>AQ98*100000/$BH$1</f>
        <v>3.3808912029210898</v>
      </c>
      <c r="BI98" s="48">
        <f>AR98*100000/$BI$1</f>
        <v>0.6216972334473112</v>
      </c>
      <c r="BJ98" s="48">
        <f>AS98*100000/$BJ$1</f>
        <v>3.4748451427708114</v>
      </c>
      <c r="BK98" s="48">
        <f>AT98*100000/$BK$1</f>
        <v>6.7211705855131232</v>
      </c>
      <c r="BL98" s="48">
        <f>AU98*100000/$BL$1</f>
        <v>0</v>
      </c>
      <c r="BM98" s="48">
        <f>AV98*100000/$BM$1</f>
        <v>0</v>
      </c>
      <c r="BN98" s="48">
        <f>AW98*100000/$BN$1</f>
        <v>1.676767192852181</v>
      </c>
      <c r="BO98" s="48">
        <f>AX98*100000/$BO$1</f>
        <v>0</v>
      </c>
      <c r="BP98" s="48">
        <f>AY98*100000/$BP$1</f>
        <v>3.3313198982300074</v>
      </c>
      <c r="BS98" s="3"/>
      <c r="CH98" s="5"/>
    </row>
    <row r="99" spans="1:145" x14ac:dyDescent="0.2">
      <c r="A99" s="8">
        <v>43992</v>
      </c>
      <c r="B99" s="13">
        <v>1081</v>
      </c>
      <c r="C99" s="13">
        <v>327</v>
      </c>
      <c r="D99" s="13">
        <v>261</v>
      </c>
      <c r="E99" s="13">
        <v>880</v>
      </c>
      <c r="F99" s="13">
        <v>948</v>
      </c>
      <c r="G99" s="13">
        <v>1287</v>
      </c>
      <c r="H99" s="13">
        <v>3990</v>
      </c>
      <c r="I99" s="13">
        <v>340</v>
      </c>
      <c r="J99" s="13">
        <v>2021</v>
      </c>
      <c r="K99" s="13">
        <v>2778</v>
      </c>
      <c r="L99" s="13">
        <v>8</v>
      </c>
      <c r="M99" s="13">
        <v>54</v>
      </c>
      <c r="N99" s="13">
        <v>1684</v>
      </c>
      <c r="O99" s="13">
        <v>6</v>
      </c>
      <c r="P99" s="11">
        <v>15665</v>
      </c>
      <c r="Q99" s="5">
        <f>SUM(B99:O99)-P99</f>
        <v>0</v>
      </c>
      <c r="R99" s="2">
        <f>A99</f>
        <v>43992</v>
      </c>
      <c r="S99" s="5">
        <f>B99-B98</f>
        <v>0</v>
      </c>
      <c r="T99" s="5">
        <f>C99-C98</f>
        <v>1</v>
      </c>
      <c r="U99" s="5">
        <f>D99-D98</f>
        <v>0</v>
      </c>
      <c r="V99" s="5">
        <f>E99-E98</f>
        <v>1</v>
      </c>
      <c r="W99" s="5">
        <f>F99-F98</f>
        <v>0</v>
      </c>
      <c r="X99" s="5">
        <f>G99-G98</f>
        <v>0</v>
      </c>
      <c r="Y99" s="5">
        <f>H99-H98</f>
        <v>0</v>
      </c>
      <c r="Z99" s="5">
        <f>I99-I98</f>
        <v>0</v>
      </c>
      <c r="AA99" s="5">
        <f>J99-J98</f>
        <v>3</v>
      </c>
      <c r="AB99" s="5">
        <f>K99-K98</f>
        <v>1</v>
      </c>
      <c r="AC99" s="5">
        <f>L99-L98</f>
        <v>0</v>
      </c>
      <c r="AD99" s="5">
        <f>M99-M98</f>
        <v>0</v>
      </c>
      <c r="AE99" s="5">
        <f>N99-N98</f>
        <v>6</v>
      </c>
      <c r="AF99" s="5">
        <f t="shared" si="2"/>
        <v>0</v>
      </c>
      <c r="AG99" s="5">
        <f>P99-P98</f>
        <v>12</v>
      </c>
      <c r="AH99" s="5"/>
      <c r="AI99" s="2">
        <f>A99</f>
        <v>43992</v>
      </c>
      <c r="AJ99" s="2"/>
      <c r="AK99" s="5">
        <f>SUM(S93:S99)</f>
        <v>15</v>
      </c>
      <c r="AL99" s="5">
        <f>SUM(T93:T99)</f>
        <v>2</v>
      </c>
      <c r="AM99" s="5">
        <f>SUM(U93:U99)</f>
        <v>1</v>
      </c>
      <c r="AN99" s="5">
        <f>SUM(V93:V99)</f>
        <v>4</v>
      </c>
      <c r="AO99" s="5">
        <f>SUM(W93:W99)</f>
        <v>6</v>
      </c>
      <c r="AP99" s="5">
        <f>SUM(X93:X99)</f>
        <v>5</v>
      </c>
      <c r="AQ99" s="5">
        <f>SUM(Y93:Y99)</f>
        <v>36</v>
      </c>
      <c r="AR99" s="5">
        <f>SUM(Z93:Z99)</f>
        <v>1</v>
      </c>
      <c r="AS99" s="5">
        <f>SUM(AA93:AA99)</f>
        <v>23</v>
      </c>
      <c r="AT99" s="5">
        <f>SUM(AB93:AB99)</f>
        <v>55</v>
      </c>
      <c r="AU99" s="5">
        <f>SUM(AC93:AC99)</f>
        <v>0</v>
      </c>
      <c r="AV99" s="5">
        <f>SUM(AD93:AD99)</f>
        <v>0</v>
      </c>
      <c r="AW99" s="5">
        <f>SUM(AE93:AE99)</f>
        <v>13</v>
      </c>
      <c r="AX99" s="5">
        <f>SUM(AF93:AF99)</f>
        <v>0</v>
      </c>
      <c r="AY99" s="5">
        <f>SUM(AG93:AG99)</f>
        <v>161</v>
      </c>
      <c r="BA99" s="47">
        <f t="shared" si="3"/>
        <v>43992</v>
      </c>
      <c r="BB99" s="48">
        <f>AK99*100000/$BB$1</f>
        <v>4.0610786224821309</v>
      </c>
      <c r="BC99" s="48">
        <f>AL99*100000/$BC$1</f>
        <v>1.7314518223530431</v>
      </c>
      <c r="BD99" s="48">
        <f>AM99*100000/$BD$1</f>
        <v>0.67177213489184473</v>
      </c>
      <c r="BE99" s="48">
        <f>AN99*100000/$BE$1</f>
        <v>1.0708071208673537</v>
      </c>
      <c r="BF99" s="48">
        <f>AO99*100000/$BF$1</f>
        <v>1.9566918862509783</v>
      </c>
      <c r="BG99" s="48">
        <f>AP99*100000/$BG$1</f>
        <v>0.85367935803312278</v>
      </c>
      <c r="BH99" s="48">
        <f>AQ99*100000/$BH$1</f>
        <v>3.042802082628981</v>
      </c>
      <c r="BI99" s="48">
        <f>AR99*100000/$BI$1</f>
        <v>0.3108486167236556</v>
      </c>
      <c r="BJ99" s="48">
        <f>AS99*100000/$BJ$1</f>
        <v>3.4748451427708114</v>
      </c>
      <c r="BK99" s="48">
        <f>AT99*100000/$BK$1</f>
        <v>6.0600718393970778</v>
      </c>
      <c r="BL99" s="48">
        <f>AU99*100000/$BL$1</f>
        <v>0</v>
      </c>
      <c r="BM99" s="48">
        <f>AV99*100000/$BM$1</f>
        <v>0</v>
      </c>
      <c r="BN99" s="48">
        <f>AW99*100000/$BN$1</f>
        <v>3.1139962152969076</v>
      </c>
      <c r="BO99" s="48">
        <f>AX99*100000/$BO$1</f>
        <v>0</v>
      </c>
      <c r="BP99" s="48">
        <f>AY99*100000/$BP$1</f>
        <v>2.9469368330496222</v>
      </c>
      <c r="BS99" s="3"/>
      <c r="CH99" s="5"/>
    </row>
    <row r="100" spans="1:145" x14ac:dyDescent="0.2">
      <c r="A100" s="8">
        <v>43993</v>
      </c>
      <c r="B100" s="13">
        <v>1082</v>
      </c>
      <c r="C100" s="13">
        <v>327</v>
      </c>
      <c r="D100" s="13">
        <v>261</v>
      </c>
      <c r="E100" s="13">
        <v>882</v>
      </c>
      <c r="F100" s="13">
        <v>948</v>
      </c>
      <c r="G100" s="13">
        <v>1288</v>
      </c>
      <c r="H100" s="13">
        <v>3995</v>
      </c>
      <c r="I100" s="13">
        <v>341</v>
      </c>
      <c r="J100" s="13">
        <v>2022</v>
      </c>
      <c r="K100" s="13">
        <v>2783</v>
      </c>
      <c r="L100" s="13">
        <v>8</v>
      </c>
      <c r="M100" s="13">
        <v>54</v>
      </c>
      <c r="N100" s="13">
        <v>1685</v>
      </c>
      <c r="O100" s="13">
        <v>6</v>
      </c>
      <c r="P100" s="11">
        <v>15682</v>
      </c>
      <c r="Q100" s="5">
        <f>SUM(B100:O100)-P100</f>
        <v>0</v>
      </c>
      <c r="R100" s="2">
        <f>A100</f>
        <v>43993</v>
      </c>
      <c r="S100" s="5">
        <f>B100-B99</f>
        <v>1</v>
      </c>
      <c r="T100" s="5">
        <f>C100-C99</f>
        <v>0</v>
      </c>
      <c r="U100" s="5">
        <f>D100-D99</f>
        <v>0</v>
      </c>
      <c r="V100" s="5">
        <f>E100-E99</f>
        <v>2</v>
      </c>
      <c r="W100" s="5">
        <f>F100-F99</f>
        <v>0</v>
      </c>
      <c r="X100" s="5">
        <f>G100-G99</f>
        <v>1</v>
      </c>
      <c r="Y100" s="5">
        <f>H100-H99</f>
        <v>5</v>
      </c>
      <c r="Z100" s="5">
        <f>I100-I99</f>
        <v>1</v>
      </c>
      <c r="AA100" s="5">
        <f>J100-J99</f>
        <v>1</v>
      </c>
      <c r="AB100" s="5">
        <f>K100-K99</f>
        <v>5</v>
      </c>
      <c r="AC100" s="5">
        <f>L100-L99</f>
        <v>0</v>
      </c>
      <c r="AD100" s="5">
        <f>M100-M99</f>
        <v>0</v>
      </c>
      <c r="AE100" s="5">
        <f>N100-N99</f>
        <v>1</v>
      </c>
      <c r="AF100" s="5">
        <f t="shared" si="2"/>
        <v>0</v>
      </c>
      <c r="AG100" s="5">
        <f>P100-P99</f>
        <v>17</v>
      </c>
      <c r="AH100" s="5"/>
      <c r="AI100" s="2">
        <f>A100</f>
        <v>43993</v>
      </c>
      <c r="AJ100" s="2"/>
      <c r="AK100" s="5">
        <f>SUM(S94:S100)</f>
        <v>11</v>
      </c>
      <c r="AL100" s="5">
        <f>SUM(T94:T100)</f>
        <v>2</v>
      </c>
      <c r="AM100" s="5">
        <f>SUM(U94:U100)</f>
        <v>0</v>
      </c>
      <c r="AN100" s="5">
        <f>SUM(V94:V100)</f>
        <v>5</v>
      </c>
      <c r="AO100" s="5">
        <f>SUM(W94:W100)</f>
        <v>4</v>
      </c>
      <c r="AP100" s="5">
        <f>SUM(X94:X100)</f>
        <v>5</v>
      </c>
      <c r="AQ100" s="5">
        <f>SUM(Y94:Y100)</f>
        <v>34</v>
      </c>
      <c r="AR100" s="5">
        <f>SUM(Z94:Z100)</f>
        <v>3</v>
      </c>
      <c r="AS100" s="5">
        <f>SUM(AA94:AA100)</f>
        <v>20</v>
      </c>
      <c r="AT100" s="5">
        <f>SUM(AB94:AB100)</f>
        <v>31</v>
      </c>
      <c r="AU100" s="5">
        <f>SUM(AC94:AC100)</f>
        <v>0</v>
      </c>
      <c r="AV100" s="5">
        <f>SUM(AD94:AD100)</f>
        <v>0</v>
      </c>
      <c r="AW100" s="5">
        <f>SUM(AE94:AE100)</f>
        <v>14</v>
      </c>
      <c r="AX100" s="5">
        <f>SUM(AF94:AF100)</f>
        <v>0</v>
      </c>
      <c r="AY100" s="5">
        <f>SUM(AG94:AG100)</f>
        <v>129</v>
      </c>
      <c r="BA100" s="47">
        <f t="shared" si="3"/>
        <v>43993</v>
      </c>
      <c r="BB100" s="48">
        <f>AK100*100000/$BB$1</f>
        <v>2.9781243231535628</v>
      </c>
      <c r="BC100" s="48">
        <f>AL100*100000/$BC$1</f>
        <v>1.7314518223530431</v>
      </c>
      <c r="BD100" s="48">
        <f>AM100*100000/$BD$1</f>
        <v>0</v>
      </c>
      <c r="BE100" s="48">
        <f>AN100*100000/$BE$1</f>
        <v>1.3385089010841922</v>
      </c>
      <c r="BF100" s="48">
        <f>AO100*100000/$BF$1</f>
        <v>1.3044612575006522</v>
      </c>
      <c r="BG100" s="48">
        <f>AP100*100000/$BG$1</f>
        <v>0.85367935803312278</v>
      </c>
      <c r="BH100" s="48">
        <f>AQ100*100000/$BH$1</f>
        <v>2.8737575224829266</v>
      </c>
      <c r="BI100" s="48">
        <f>AR100*100000/$BI$1</f>
        <v>0.93254585017096669</v>
      </c>
      <c r="BJ100" s="48">
        <f>AS100*100000/$BJ$1</f>
        <v>3.0216044719746185</v>
      </c>
      <c r="BK100" s="48">
        <f>AT100*100000/$BK$1</f>
        <v>3.4156768549328986</v>
      </c>
      <c r="BL100" s="48">
        <f>AU100*100000/$BL$1</f>
        <v>0</v>
      </c>
      <c r="BM100" s="48">
        <f>AV100*100000/$BM$1</f>
        <v>0</v>
      </c>
      <c r="BN100" s="48">
        <f>AW100*100000/$BN$1</f>
        <v>3.353534385704362</v>
      </c>
      <c r="BO100" s="48">
        <f>AX100*100000/$BO$1</f>
        <v>0</v>
      </c>
      <c r="BP100" s="48">
        <f>AY100*100000/$BP$1</f>
        <v>2.3612102575366536</v>
      </c>
      <c r="BS100" s="3"/>
      <c r="CH100" s="5"/>
    </row>
    <row r="101" spans="1:145" x14ac:dyDescent="0.2">
      <c r="A101" s="8">
        <v>43994</v>
      </c>
      <c r="B101" s="13">
        <v>1086</v>
      </c>
      <c r="C101" s="13">
        <v>327</v>
      </c>
      <c r="D101" s="13">
        <v>261</v>
      </c>
      <c r="E101" s="13">
        <v>883</v>
      </c>
      <c r="F101" s="13">
        <v>948</v>
      </c>
      <c r="G101" s="13">
        <v>1288</v>
      </c>
      <c r="H101" s="13">
        <v>4000</v>
      </c>
      <c r="I101" s="13">
        <v>341</v>
      </c>
      <c r="J101" s="13">
        <v>2028</v>
      </c>
      <c r="K101" s="13">
        <v>2794</v>
      </c>
      <c r="L101" s="13">
        <v>8</v>
      </c>
      <c r="M101" s="13">
        <v>54</v>
      </c>
      <c r="N101" s="13">
        <v>1685</v>
      </c>
      <c r="O101" s="13">
        <v>6</v>
      </c>
      <c r="P101" s="11">
        <v>15709</v>
      </c>
      <c r="Q101" s="5">
        <f>SUM(B101:O101)-P101</f>
        <v>0</v>
      </c>
      <c r="R101" s="2">
        <f>A101</f>
        <v>43994</v>
      </c>
      <c r="S101" s="5">
        <f>B101-B100</f>
        <v>4</v>
      </c>
      <c r="T101" s="5">
        <f>C101-C100</f>
        <v>0</v>
      </c>
      <c r="U101" s="5">
        <f>D101-D100</f>
        <v>0</v>
      </c>
      <c r="V101" s="5">
        <f>E101-E100</f>
        <v>1</v>
      </c>
      <c r="W101" s="5">
        <f>F101-F100</f>
        <v>0</v>
      </c>
      <c r="X101" s="5">
        <f>G101-G100</f>
        <v>0</v>
      </c>
      <c r="Y101" s="5">
        <f>H101-H100</f>
        <v>5</v>
      </c>
      <c r="Z101" s="5">
        <f>I101-I100</f>
        <v>0</v>
      </c>
      <c r="AA101" s="5">
        <f>J101-J100</f>
        <v>6</v>
      </c>
      <c r="AB101" s="5">
        <f>K101-K100</f>
        <v>11</v>
      </c>
      <c r="AC101" s="5">
        <f>L101-L100</f>
        <v>0</v>
      </c>
      <c r="AD101" s="5">
        <f>M101-M100</f>
        <v>0</v>
      </c>
      <c r="AE101" s="5">
        <f>N101-N100</f>
        <v>0</v>
      </c>
      <c r="AF101" s="5">
        <f t="shared" si="2"/>
        <v>0</v>
      </c>
      <c r="AG101" s="5">
        <f>P101-P100</f>
        <v>27</v>
      </c>
      <c r="AH101" s="5"/>
      <c r="AI101" s="2">
        <f>A101</f>
        <v>43994</v>
      </c>
      <c r="AJ101" s="2"/>
      <c r="AK101" s="5">
        <f>SUM(S95:S101)</f>
        <v>10</v>
      </c>
      <c r="AL101" s="5">
        <f>SUM(T95:T101)</f>
        <v>1</v>
      </c>
      <c r="AM101" s="5">
        <f>SUM(U95:U101)</f>
        <v>0</v>
      </c>
      <c r="AN101" s="5">
        <f>SUM(V95:V101)</f>
        <v>6</v>
      </c>
      <c r="AO101" s="5">
        <f>SUM(W95:W101)</f>
        <v>2</v>
      </c>
      <c r="AP101" s="5">
        <f>SUM(X95:X101)</f>
        <v>4</v>
      </c>
      <c r="AQ101" s="5">
        <f>SUM(Y95:Y101)</f>
        <v>32</v>
      </c>
      <c r="AR101" s="5">
        <f>SUM(Z95:Z101)</f>
        <v>3</v>
      </c>
      <c r="AS101" s="5">
        <f>SUM(AA95:AA101)</f>
        <v>23</v>
      </c>
      <c r="AT101" s="5">
        <f>SUM(AB95:AB101)</f>
        <v>34</v>
      </c>
      <c r="AU101" s="5">
        <f>SUM(AC95:AC101)</f>
        <v>0</v>
      </c>
      <c r="AV101" s="5">
        <f>SUM(AD95:AD101)</f>
        <v>0</v>
      </c>
      <c r="AW101" s="5">
        <f>SUM(AE95:AE101)</f>
        <v>12</v>
      </c>
      <c r="AX101" s="5">
        <f>SUM(AF95:AF101)</f>
        <v>0</v>
      </c>
      <c r="AY101" s="5">
        <f>SUM(AG95:AG101)</f>
        <v>127</v>
      </c>
      <c r="BA101" s="47">
        <f t="shared" si="3"/>
        <v>43994</v>
      </c>
      <c r="BB101" s="48">
        <f>AK101*100000/$BB$1</f>
        <v>2.7073857483214208</v>
      </c>
      <c r="BC101" s="48">
        <f>AL101*100000/$BC$1</f>
        <v>0.86572591117652153</v>
      </c>
      <c r="BD101" s="48">
        <f>AM101*100000/$BD$1</f>
        <v>0</v>
      </c>
      <c r="BE101" s="48">
        <f>AN101*100000/$BE$1</f>
        <v>1.6062106813010306</v>
      </c>
      <c r="BF101" s="48">
        <f>AO101*100000/$BF$1</f>
        <v>0.65223062875032611</v>
      </c>
      <c r="BG101" s="48">
        <f>AP101*100000/$BG$1</f>
        <v>0.68294348642649816</v>
      </c>
      <c r="BH101" s="48">
        <f>AQ101*100000/$BH$1</f>
        <v>2.7047129623368722</v>
      </c>
      <c r="BI101" s="48">
        <f>AR101*100000/$BI$1</f>
        <v>0.93254585017096669</v>
      </c>
      <c r="BJ101" s="48">
        <f>AS101*100000/$BJ$1</f>
        <v>3.4748451427708114</v>
      </c>
      <c r="BK101" s="48">
        <f>AT101*100000/$BK$1</f>
        <v>3.7462262279909209</v>
      </c>
      <c r="BL101" s="48">
        <f>AU101*100000/$BL$1</f>
        <v>0</v>
      </c>
      <c r="BM101" s="48">
        <f>AV101*100000/$BM$1</f>
        <v>0</v>
      </c>
      <c r="BN101" s="48">
        <f>AW101*100000/$BN$1</f>
        <v>2.8744580448894532</v>
      </c>
      <c r="BO101" s="48">
        <f>AX101*100000/$BO$1</f>
        <v>0</v>
      </c>
      <c r="BP101" s="48">
        <f>AY101*100000/$BP$1</f>
        <v>2.3246023465670933</v>
      </c>
      <c r="BS101" s="3"/>
      <c r="CH101" s="5"/>
    </row>
    <row r="102" spans="1:145" x14ac:dyDescent="0.2">
      <c r="A102" s="8">
        <v>43995</v>
      </c>
      <c r="B102" s="13">
        <v>1087</v>
      </c>
      <c r="C102" s="13">
        <v>327</v>
      </c>
      <c r="D102" s="13">
        <v>261</v>
      </c>
      <c r="E102" s="13">
        <v>884</v>
      </c>
      <c r="F102" s="13">
        <v>950</v>
      </c>
      <c r="G102" s="13">
        <v>1288</v>
      </c>
      <c r="H102" s="13">
        <v>4004</v>
      </c>
      <c r="I102" s="13">
        <v>341</v>
      </c>
      <c r="J102" s="13">
        <v>2031</v>
      </c>
      <c r="K102" s="13">
        <v>2803</v>
      </c>
      <c r="L102" s="13">
        <v>8</v>
      </c>
      <c r="M102" s="13">
        <v>54</v>
      </c>
      <c r="N102" s="13">
        <v>1686</v>
      </c>
      <c r="O102" s="13">
        <v>6</v>
      </c>
      <c r="P102" s="11">
        <v>15730</v>
      </c>
      <c r="Q102" s="5">
        <f>SUM(B102:O102)-P102</f>
        <v>0</v>
      </c>
      <c r="R102" s="2">
        <f>A102</f>
        <v>43995</v>
      </c>
      <c r="S102" s="5">
        <f>B102-B101</f>
        <v>1</v>
      </c>
      <c r="T102" s="5">
        <f>C102-C101</f>
        <v>0</v>
      </c>
      <c r="U102" s="5">
        <f>D102-D101</f>
        <v>0</v>
      </c>
      <c r="V102" s="5">
        <f>E102-E101</f>
        <v>1</v>
      </c>
      <c r="W102" s="5">
        <f>F102-F101</f>
        <v>2</v>
      </c>
      <c r="X102" s="5">
        <f>G102-G101</f>
        <v>0</v>
      </c>
      <c r="Y102" s="5">
        <f>H102-H101</f>
        <v>4</v>
      </c>
      <c r="Z102" s="5">
        <f>I102-I101</f>
        <v>0</v>
      </c>
      <c r="AA102" s="5">
        <f>J102-J101</f>
        <v>3</v>
      </c>
      <c r="AB102" s="5">
        <f>K102-K101</f>
        <v>9</v>
      </c>
      <c r="AC102" s="5">
        <f>L102-L101</f>
        <v>0</v>
      </c>
      <c r="AD102" s="5">
        <f>M102-M101</f>
        <v>0</v>
      </c>
      <c r="AE102" s="5">
        <f>N102-N101</f>
        <v>1</v>
      </c>
      <c r="AF102" s="5">
        <f t="shared" si="2"/>
        <v>0</v>
      </c>
      <c r="AG102" s="5">
        <f>P102-P101</f>
        <v>21</v>
      </c>
      <c r="AH102" s="5"/>
      <c r="AI102" s="2">
        <f>A102</f>
        <v>43995</v>
      </c>
      <c r="AJ102" s="2"/>
      <c r="AK102" s="5">
        <f>SUM(S96:S102)</f>
        <v>10</v>
      </c>
      <c r="AL102" s="5">
        <f>SUM(T96:T102)</f>
        <v>1</v>
      </c>
      <c r="AM102" s="5">
        <f>SUM(U96:U102)</f>
        <v>0</v>
      </c>
      <c r="AN102" s="5">
        <f>SUM(V96:V102)</f>
        <v>5</v>
      </c>
      <c r="AO102" s="5">
        <f>SUM(W96:W102)</f>
        <v>4</v>
      </c>
      <c r="AP102" s="5">
        <f>SUM(X96:X102)</f>
        <v>4</v>
      </c>
      <c r="AQ102" s="5">
        <f>SUM(Y96:Y102)</f>
        <v>33</v>
      </c>
      <c r="AR102" s="5">
        <f>SUM(Z96:Z102)</f>
        <v>2</v>
      </c>
      <c r="AS102" s="5">
        <f>SUM(AA96:AA102)</f>
        <v>24</v>
      </c>
      <c r="AT102" s="5">
        <f>SUM(AB96:AB102)</f>
        <v>34</v>
      </c>
      <c r="AU102" s="5">
        <f>SUM(AC96:AC102)</f>
        <v>0</v>
      </c>
      <c r="AV102" s="5">
        <f>SUM(AD96:AD102)</f>
        <v>0</v>
      </c>
      <c r="AW102" s="5">
        <f>SUM(AE96:AE102)</f>
        <v>10</v>
      </c>
      <c r="AX102" s="5">
        <f>SUM(AF96:AF102)</f>
        <v>0</v>
      </c>
      <c r="AY102" s="5">
        <f>SUM(AG96:AG102)</f>
        <v>127</v>
      </c>
      <c r="BA102" s="47">
        <f t="shared" si="3"/>
        <v>43995</v>
      </c>
      <c r="BB102" s="48">
        <f>AK102*100000/$BB$1</f>
        <v>2.7073857483214208</v>
      </c>
      <c r="BC102" s="48">
        <f>AL102*100000/$BC$1</f>
        <v>0.86572591117652153</v>
      </c>
      <c r="BD102" s="48">
        <f>AM102*100000/$BD$1</f>
        <v>0</v>
      </c>
      <c r="BE102" s="48">
        <f>AN102*100000/$BE$1</f>
        <v>1.3385089010841922</v>
      </c>
      <c r="BF102" s="48">
        <f>AO102*100000/$BF$1</f>
        <v>1.3044612575006522</v>
      </c>
      <c r="BG102" s="48">
        <f>AP102*100000/$BG$1</f>
        <v>0.68294348642649816</v>
      </c>
      <c r="BH102" s="48">
        <f>AQ102*100000/$BH$1</f>
        <v>2.7892352424098994</v>
      </c>
      <c r="BI102" s="48">
        <f>AR102*100000/$BI$1</f>
        <v>0.6216972334473112</v>
      </c>
      <c r="BJ102" s="48">
        <f>AS102*100000/$BJ$1</f>
        <v>3.6259253663695423</v>
      </c>
      <c r="BK102" s="48">
        <f>AT102*100000/$BK$1</f>
        <v>3.7462262279909209</v>
      </c>
      <c r="BL102" s="48">
        <f>AU102*100000/$BL$1</f>
        <v>0</v>
      </c>
      <c r="BM102" s="48">
        <f>AV102*100000/$BM$1</f>
        <v>0</v>
      </c>
      <c r="BN102" s="48">
        <f>AW102*100000/$BN$1</f>
        <v>2.3953817040745444</v>
      </c>
      <c r="BO102" s="48">
        <f>AX102*100000/$BO$1</f>
        <v>0</v>
      </c>
      <c r="BP102" s="48">
        <f>AY102*100000/$BP$1</f>
        <v>2.3246023465670933</v>
      </c>
      <c r="BS102" s="3"/>
      <c r="CH102" s="5"/>
    </row>
    <row r="103" spans="1:145" x14ac:dyDescent="0.2">
      <c r="A103" s="23">
        <v>43996</v>
      </c>
      <c r="B103" s="22">
        <v>1088</v>
      </c>
      <c r="C103" s="22">
        <v>327</v>
      </c>
      <c r="D103" s="22">
        <v>261</v>
      </c>
      <c r="E103" s="22">
        <v>885</v>
      </c>
      <c r="F103" s="22">
        <v>952</v>
      </c>
      <c r="G103" s="22">
        <v>1294</v>
      </c>
      <c r="H103" s="22">
        <v>4010</v>
      </c>
      <c r="I103" s="22">
        <v>341</v>
      </c>
      <c r="J103" s="22">
        <v>2035</v>
      </c>
      <c r="K103" s="22">
        <v>2807</v>
      </c>
      <c r="L103" s="22">
        <v>8</v>
      </c>
      <c r="M103" s="22">
        <v>54</v>
      </c>
      <c r="N103" s="22">
        <v>1687</v>
      </c>
      <c r="O103" s="22">
        <v>6</v>
      </c>
      <c r="P103" s="21">
        <v>15755</v>
      </c>
      <c r="Q103" s="5">
        <f>SUM(B103:O103)-P103</f>
        <v>0</v>
      </c>
      <c r="R103" s="2">
        <f>A103</f>
        <v>43996</v>
      </c>
      <c r="S103" s="5">
        <f>B103-B102</f>
        <v>1</v>
      </c>
      <c r="T103" s="5">
        <f>C103-C102</f>
        <v>0</v>
      </c>
      <c r="U103" s="5">
        <f>D103-D102</f>
        <v>0</v>
      </c>
      <c r="V103" s="5">
        <f>E103-E102</f>
        <v>1</v>
      </c>
      <c r="W103" s="5">
        <f>F103-F102</f>
        <v>2</v>
      </c>
      <c r="X103" s="5">
        <f>G103-G102</f>
        <v>6</v>
      </c>
      <c r="Y103" s="5">
        <f>H103-H102</f>
        <v>6</v>
      </c>
      <c r="Z103" s="5">
        <f>I103-I102</f>
        <v>0</v>
      </c>
      <c r="AA103" s="5">
        <f>J103-J102</f>
        <v>4</v>
      </c>
      <c r="AB103" s="5">
        <f>K103-K102</f>
        <v>4</v>
      </c>
      <c r="AC103" s="5">
        <f>L103-L102</f>
        <v>0</v>
      </c>
      <c r="AD103" s="5">
        <f>M103-M102</f>
        <v>0</v>
      </c>
      <c r="AE103" s="5">
        <f>N103-N102</f>
        <v>1</v>
      </c>
      <c r="AF103" s="5">
        <f t="shared" si="2"/>
        <v>0</v>
      </c>
      <c r="AG103" s="5">
        <f>P103-P102</f>
        <v>25</v>
      </c>
      <c r="AH103" s="5"/>
      <c r="AI103" s="2">
        <f>A103</f>
        <v>43996</v>
      </c>
      <c r="AJ103" s="2"/>
      <c r="AK103" s="5">
        <f>SUM(S97:S103)</f>
        <v>9</v>
      </c>
      <c r="AL103" s="5">
        <f>SUM(T97:T103)</f>
        <v>1</v>
      </c>
      <c r="AM103" s="5">
        <f>SUM(U97:U103)</f>
        <v>0</v>
      </c>
      <c r="AN103" s="5">
        <f>SUM(V97:V103)</f>
        <v>6</v>
      </c>
      <c r="AO103" s="5">
        <f>SUM(W97:W103)</f>
        <v>6</v>
      </c>
      <c r="AP103" s="5">
        <f>SUM(X97:X103)</f>
        <v>8</v>
      </c>
      <c r="AQ103" s="5">
        <f>SUM(Y97:Y103)</f>
        <v>29</v>
      </c>
      <c r="AR103" s="5">
        <f>SUM(Z97:Z103)</f>
        <v>2</v>
      </c>
      <c r="AS103" s="5">
        <f>SUM(AA97:AA103)</f>
        <v>27</v>
      </c>
      <c r="AT103" s="5">
        <f>SUM(AB97:AB103)</f>
        <v>35</v>
      </c>
      <c r="AU103" s="5">
        <f>SUM(AC97:AC103)</f>
        <v>0</v>
      </c>
      <c r="AV103" s="5">
        <f>SUM(AD97:AD103)</f>
        <v>0</v>
      </c>
      <c r="AW103" s="5">
        <f>SUM(AE97:AE103)</f>
        <v>11</v>
      </c>
      <c r="AX103" s="5">
        <f>SUM(AF97:AF103)</f>
        <v>0</v>
      </c>
      <c r="AY103" s="5">
        <f>SUM(AG97:AG103)</f>
        <v>134</v>
      </c>
      <c r="BA103" s="47">
        <f t="shared" si="3"/>
        <v>43996</v>
      </c>
      <c r="BB103" s="48">
        <f>AK103*100000/$BB$1</f>
        <v>2.4366471734892787</v>
      </c>
      <c r="BC103" s="48">
        <f>AL103*100000/$BC$1</f>
        <v>0.86572591117652153</v>
      </c>
      <c r="BD103" s="48">
        <f>AM103*100000/$BD$1</f>
        <v>0</v>
      </c>
      <c r="BE103" s="48">
        <f>AN103*100000/$BE$1</f>
        <v>1.6062106813010306</v>
      </c>
      <c r="BF103" s="48">
        <f>AO103*100000/$BF$1</f>
        <v>1.9566918862509783</v>
      </c>
      <c r="BG103" s="48">
        <f>AP103*100000/$BG$1</f>
        <v>1.3658869728529963</v>
      </c>
      <c r="BH103" s="48">
        <f>AQ103*100000/$BH$1</f>
        <v>2.4511461221177901</v>
      </c>
      <c r="BI103" s="48">
        <f>AR103*100000/$BI$1</f>
        <v>0.6216972334473112</v>
      </c>
      <c r="BJ103" s="48">
        <f>AS103*100000/$BJ$1</f>
        <v>4.0791660371657352</v>
      </c>
      <c r="BK103" s="48">
        <f>AT103*100000/$BK$1</f>
        <v>3.8564093523435949</v>
      </c>
      <c r="BL103" s="48">
        <f>AU103*100000/$BL$1</f>
        <v>0</v>
      </c>
      <c r="BM103" s="48">
        <f>AV103*100000/$BM$1</f>
        <v>0</v>
      </c>
      <c r="BN103" s="48">
        <f>AW103*100000/$BN$1</f>
        <v>2.6349198744819988</v>
      </c>
      <c r="BO103" s="48">
        <f>AX103*100000/$BO$1</f>
        <v>0</v>
      </c>
      <c r="BP103" s="48">
        <f>AY103*100000/$BP$1</f>
        <v>2.4527300349605552</v>
      </c>
      <c r="BS103" s="3"/>
      <c r="CH103" s="5"/>
    </row>
    <row r="104" spans="1:145" s="14" customFormat="1" ht="14.1" customHeight="1" x14ac:dyDescent="0.2">
      <c r="A104" s="8">
        <v>43997</v>
      </c>
      <c r="B104" s="13">
        <v>1243</v>
      </c>
      <c r="C104" s="13">
        <v>345</v>
      </c>
      <c r="D104" s="13">
        <v>274</v>
      </c>
      <c r="E104" s="13">
        <v>926</v>
      </c>
      <c r="F104" s="13">
        <v>1048</v>
      </c>
      <c r="G104" s="13">
        <v>1405</v>
      </c>
      <c r="H104" s="13">
        <v>4805</v>
      </c>
      <c r="I104" s="13">
        <v>373</v>
      </c>
      <c r="J104" s="13">
        <v>2671</v>
      </c>
      <c r="K104" s="13">
        <v>3110</v>
      </c>
      <c r="L104" s="13">
        <v>9</v>
      </c>
      <c r="M104" s="13">
        <v>54</v>
      </c>
      <c r="N104" s="13">
        <v>1760</v>
      </c>
      <c r="O104" s="13">
        <v>7</v>
      </c>
      <c r="P104" s="20">
        <v>18030</v>
      </c>
      <c r="Q104" s="5">
        <f>SUM(B104:O104)-P104</f>
        <v>0</v>
      </c>
      <c r="R104" s="18">
        <f>A104</f>
        <v>43997</v>
      </c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5">
        <f t="shared" si="2"/>
        <v>1</v>
      </c>
      <c r="AG104" s="16"/>
      <c r="AH104" s="5"/>
      <c r="AI104" s="2">
        <f>A104</f>
        <v>43997</v>
      </c>
      <c r="AJ104" s="2"/>
      <c r="AK104" s="5">
        <f>SUM(S98:S104)</f>
        <v>8</v>
      </c>
      <c r="AL104" s="5">
        <f>SUM(T98:T104)</f>
        <v>1</v>
      </c>
      <c r="AM104" s="5">
        <f>SUM(U98:U104)</f>
        <v>0</v>
      </c>
      <c r="AN104" s="5">
        <f>SUM(V98:V104)</f>
        <v>6</v>
      </c>
      <c r="AO104" s="5">
        <f>SUM(W98:W104)</f>
        <v>5</v>
      </c>
      <c r="AP104" s="5">
        <f>SUM(X98:X104)</f>
        <v>8</v>
      </c>
      <c r="AQ104" s="5">
        <f>SUM(Y98:Y104)</f>
        <v>22</v>
      </c>
      <c r="AR104" s="5">
        <f>SUM(Z98:Z104)</f>
        <v>1</v>
      </c>
      <c r="AS104" s="5">
        <f>SUM(AA98:AA104)</f>
        <v>22</v>
      </c>
      <c r="AT104" s="5">
        <f>SUM(AB98:AB104)</f>
        <v>33</v>
      </c>
      <c r="AU104" s="5">
        <f>SUM(AC98:AC104)</f>
        <v>0</v>
      </c>
      <c r="AV104" s="5">
        <f>SUM(AD98:AD104)</f>
        <v>0</v>
      </c>
      <c r="AW104" s="5">
        <f>SUM(AE98:AE104)</f>
        <v>10</v>
      </c>
      <c r="AX104" s="5">
        <f>SUM(AF98:AF104)</f>
        <v>1</v>
      </c>
      <c r="AY104" s="5">
        <f>SUM(AG98:AG104)</f>
        <v>116</v>
      </c>
      <c r="BA104" s="47">
        <f t="shared" si="3"/>
        <v>43997</v>
      </c>
      <c r="BB104" s="48">
        <f>AK104*100000/$BB$1</f>
        <v>2.1659085986571367</v>
      </c>
      <c r="BC104" s="48">
        <f>AL104*100000/$BC$1</f>
        <v>0.86572591117652153</v>
      </c>
      <c r="BD104" s="48">
        <f>AM104*100000/$BD$1</f>
        <v>0</v>
      </c>
      <c r="BE104" s="48">
        <f>AN104*100000/$BE$1</f>
        <v>1.6062106813010306</v>
      </c>
      <c r="BF104" s="48">
        <f>AO104*100000/$BF$1</f>
        <v>1.6305765718758154</v>
      </c>
      <c r="BG104" s="48">
        <f>AP104*100000/$BG$1</f>
        <v>1.3658869728529963</v>
      </c>
      <c r="BH104" s="48">
        <f>AQ104*100000/$BH$1</f>
        <v>1.8594901616065995</v>
      </c>
      <c r="BI104" s="48">
        <f>AR104*100000/$BI$1</f>
        <v>0.3108486167236556</v>
      </c>
      <c r="BJ104" s="48">
        <f>AS104*100000/$BJ$1</f>
        <v>3.3237649191720804</v>
      </c>
      <c r="BK104" s="48">
        <f>AT104*100000/$BK$1</f>
        <v>3.6360431036382468</v>
      </c>
      <c r="BL104" s="48">
        <f>AU104*100000/$BL$1</f>
        <v>0</v>
      </c>
      <c r="BM104" s="48">
        <f>AV104*100000/$BM$1</f>
        <v>0</v>
      </c>
      <c r="BN104" s="48">
        <f>AW104*100000/$BN$1</f>
        <v>2.3953817040745444</v>
      </c>
      <c r="BO104" s="48">
        <f>AX104*100000/$BO$1</f>
        <v>3.7425149700598803</v>
      </c>
      <c r="BP104" s="48">
        <f>AY104*100000/$BP$1</f>
        <v>2.1232588362345104</v>
      </c>
      <c r="BS104" s="3"/>
      <c r="CH104" s="5"/>
    </row>
    <row r="105" spans="1:145" x14ac:dyDescent="0.2">
      <c r="A105" s="8">
        <v>43998</v>
      </c>
      <c r="B105" s="13">
        <v>1243</v>
      </c>
      <c r="C105" s="13">
        <v>345</v>
      </c>
      <c r="D105" s="13">
        <v>274</v>
      </c>
      <c r="E105" s="13">
        <v>926</v>
      </c>
      <c r="F105" s="13">
        <v>1051</v>
      </c>
      <c r="G105" s="13">
        <v>1405</v>
      </c>
      <c r="H105" s="13">
        <v>4808</v>
      </c>
      <c r="I105" s="13">
        <v>373</v>
      </c>
      <c r="J105" s="13">
        <v>2674</v>
      </c>
      <c r="K105" s="13">
        <v>3116</v>
      </c>
      <c r="L105" s="13">
        <v>9</v>
      </c>
      <c r="M105" s="13">
        <v>54</v>
      </c>
      <c r="N105" s="13">
        <v>1760</v>
      </c>
      <c r="O105" s="13">
        <v>7</v>
      </c>
      <c r="P105" s="11">
        <v>18045</v>
      </c>
      <c r="Q105" s="5">
        <f>SUM(B105:O105)-P105</f>
        <v>0</v>
      </c>
      <c r="R105" s="2">
        <f>A105</f>
        <v>43998</v>
      </c>
      <c r="S105" s="5">
        <f>B105-B104</f>
        <v>0</v>
      </c>
      <c r="T105" s="5">
        <f>C105-C104</f>
        <v>0</v>
      </c>
      <c r="U105" s="5">
        <f>D105-D104</f>
        <v>0</v>
      </c>
      <c r="V105" s="5">
        <f>E105-E104</f>
        <v>0</v>
      </c>
      <c r="W105" s="5">
        <f>F105-F104</f>
        <v>3</v>
      </c>
      <c r="X105" s="5">
        <f>G105-G104</f>
        <v>0</v>
      </c>
      <c r="Y105" s="5">
        <f>H105-H104</f>
        <v>3</v>
      </c>
      <c r="Z105" s="5">
        <f>I105-I104</f>
        <v>0</v>
      </c>
      <c r="AA105" s="5">
        <f>J105-J104</f>
        <v>3</v>
      </c>
      <c r="AB105" s="5">
        <f>K105-K104</f>
        <v>6</v>
      </c>
      <c r="AC105" s="5">
        <f>L105-L104</f>
        <v>0</v>
      </c>
      <c r="AD105" s="5">
        <f>M105-M104</f>
        <v>0</v>
      </c>
      <c r="AE105" s="5">
        <f>N105-N104</f>
        <v>0</v>
      </c>
      <c r="AF105" s="5">
        <f t="shared" si="2"/>
        <v>0</v>
      </c>
      <c r="AG105" s="5">
        <f>P105-P104</f>
        <v>15</v>
      </c>
      <c r="AH105" s="5"/>
      <c r="AI105" s="2">
        <f>A105</f>
        <v>43998</v>
      </c>
      <c r="AJ105" s="2"/>
      <c r="AK105" s="5">
        <f>SUM(S99:S105)</f>
        <v>7</v>
      </c>
      <c r="AL105" s="5">
        <f>SUM(T99:T105)</f>
        <v>1</v>
      </c>
      <c r="AM105" s="5">
        <f>SUM(U99:U105)</f>
        <v>0</v>
      </c>
      <c r="AN105" s="5">
        <f>SUM(V99:V105)</f>
        <v>6</v>
      </c>
      <c r="AO105" s="5">
        <f>SUM(W99:W105)</f>
        <v>7</v>
      </c>
      <c r="AP105" s="5">
        <f>SUM(X99:X105)</f>
        <v>7</v>
      </c>
      <c r="AQ105" s="5">
        <f>SUM(Y99:Y105)</f>
        <v>23</v>
      </c>
      <c r="AR105" s="5">
        <f>SUM(Z99:Z105)</f>
        <v>1</v>
      </c>
      <c r="AS105" s="5">
        <f>SUM(AA99:AA105)</f>
        <v>20</v>
      </c>
      <c r="AT105" s="5">
        <f>SUM(AB99:AB105)</f>
        <v>36</v>
      </c>
      <c r="AU105" s="5">
        <f>SUM(AC99:AC105)</f>
        <v>0</v>
      </c>
      <c r="AV105" s="5">
        <f>SUM(AD99:AD105)</f>
        <v>0</v>
      </c>
      <c r="AW105" s="5">
        <f>SUM(AE99:AE105)</f>
        <v>9</v>
      </c>
      <c r="AX105" s="5">
        <f>SUM(AF99:AF105)</f>
        <v>1</v>
      </c>
      <c r="AY105" s="5">
        <f>SUM(AG99:AG105)</f>
        <v>117</v>
      </c>
      <c r="BA105" s="47">
        <f t="shared" si="3"/>
        <v>43998</v>
      </c>
      <c r="BB105" s="48">
        <f>AK105*100000/$BB$1</f>
        <v>1.8951700238249947</v>
      </c>
      <c r="BC105" s="48">
        <f>AL105*100000/$BC$1</f>
        <v>0.86572591117652153</v>
      </c>
      <c r="BD105" s="48">
        <f>AM105*100000/$BD$1</f>
        <v>0</v>
      </c>
      <c r="BE105" s="48">
        <f>AN105*100000/$BE$1</f>
        <v>1.6062106813010306</v>
      </c>
      <c r="BF105" s="48">
        <f>AO105*100000/$BF$1</f>
        <v>2.2828072006261415</v>
      </c>
      <c r="BG105" s="48">
        <f>AP105*100000/$BG$1</f>
        <v>1.1951511012463718</v>
      </c>
      <c r="BH105" s="48">
        <f>AQ105*100000/$BH$1</f>
        <v>1.9440124416796267</v>
      </c>
      <c r="BI105" s="48">
        <f>AR105*100000/$BI$1</f>
        <v>0.3108486167236556</v>
      </c>
      <c r="BJ105" s="48">
        <f>AS105*100000/$BJ$1</f>
        <v>3.0216044719746185</v>
      </c>
      <c r="BK105" s="48">
        <f>AT105*100000/$BK$1</f>
        <v>3.966592476696269</v>
      </c>
      <c r="BL105" s="48">
        <f>AU105*100000/$BL$1</f>
        <v>0</v>
      </c>
      <c r="BM105" s="48">
        <f>AV105*100000/$BM$1</f>
        <v>0</v>
      </c>
      <c r="BN105" s="48">
        <f>AW105*100000/$BN$1</f>
        <v>2.15584353366709</v>
      </c>
      <c r="BO105" s="48">
        <f>AX105*100000/$BO$1</f>
        <v>3.7425149700598803</v>
      </c>
      <c r="BP105" s="48">
        <f>AY105*100000/$BP$1</f>
        <v>2.1415627917192905</v>
      </c>
      <c r="BS105" s="3"/>
      <c r="CH105" s="5"/>
    </row>
    <row r="106" spans="1:145" x14ac:dyDescent="0.2">
      <c r="A106" s="8">
        <v>43999</v>
      </c>
      <c r="B106" s="13">
        <v>1245</v>
      </c>
      <c r="C106" s="13">
        <v>345</v>
      </c>
      <c r="D106" s="13">
        <v>274</v>
      </c>
      <c r="E106" s="13">
        <v>928</v>
      </c>
      <c r="F106" s="13">
        <v>1051</v>
      </c>
      <c r="G106" s="13">
        <v>1409</v>
      </c>
      <c r="H106" s="13">
        <v>4810</v>
      </c>
      <c r="I106" s="13">
        <v>373</v>
      </c>
      <c r="J106" s="13">
        <v>2678</v>
      </c>
      <c r="K106" s="13">
        <v>3123</v>
      </c>
      <c r="L106" s="13">
        <v>9</v>
      </c>
      <c r="M106" s="13">
        <v>54</v>
      </c>
      <c r="N106" s="13">
        <v>1760</v>
      </c>
      <c r="O106" s="13">
        <v>7</v>
      </c>
      <c r="P106" s="11">
        <v>18066</v>
      </c>
      <c r="Q106" s="5">
        <f>SUM(B106:O106)-P106</f>
        <v>0</v>
      </c>
      <c r="R106" s="2">
        <f>A106</f>
        <v>43999</v>
      </c>
      <c r="S106" s="5">
        <f>B106-B105</f>
        <v>2</v>
      </c>
      <c r="T106" s="5">
        <f>C106-C105</f>
        <v>0</v>
      </c>
      <c r="U106" s="5">
        <f>D106-D105</f>
        <v>0</v>
      </c>
      <c r="V106" s="5">
        <f>E106-E105</f>
        <v>2</v>
      </c>
      <c r="W106" s="5">
        <f>F106-F105</f>
        <v>0</v>
      </c>
      <c r="X106" s="5">
        <f>G106-G105</f>
        <v>4</v>
      </c>
      <c r="Y106" s="5">
        <f>H106-H105</f>
        <v>2</v>
      </c>
      <c r="Z106" s="5">
        <f>I106-I105</f>
        <v>0</v>
      </c>
      <c r="AA106" s="5">
        <f>J106-J105</f>
        <v>4</v>
      </c>
      <c r="AB106" s="5">
        <f>K106-K105</f>
        <v>7</v>
      </c>
      <c r="AC106" s="5">
        <f>L106-L105</f>
        <v>0</v>
      </c>
      <c r="AD106" s="5">
        <f>M106-M105</f>
        <v>0</v>
      </c>
      <c r="AE106" s="5">
        <f>N106-N105</f>
        <v>0</v>
      </c>
      <c r="AF106" s="5">
        <f t="shared" si="2"/>
        <v>0</v>
      </c>
      <c r="AG106" s="5">
        <f>P106-P105</f>
        <v>21</v>
      </c>
      <c r="AH106" s="5"/>
      <c r="AI106" s="2">
        <f>A106</f>
        <v>43999</v>
      </c>
      <c r="AJ106" s="2"/>
      <c r="AK106" s="5">
        <f>SUM(S100:S106)</f>
        <v>9</v>
      </c>
      <c r="AL106" s="5">
        <f>SUM(T100:T106)</f>
        <v>0</v>
      </c>
      <c r="AM106" s="5">
        <f>SUM(U100:U106)</f>
        <v>0</v>
      </c>
      <c r="AN106" s="5">
        <f>SUM(V100:V106)</f>
        <v>7</v>
      </c>
      <c r="AO106" s="5">
        <f>SUM(W100:W106)</f>
        <v>7</v>
      </c>
      <c r="AP106" s="5">
        <f>SUM(X100:X106)</f>
        <v>11</v>
      </c>
      <c r="AQ106" s="5">
        <f>SUM(Y100:Y106)</f>
        <v>25</v>
      </c>
      <c r="AR106" s="5">
        <f>SUM(Z100:Z106)</f>
        <v>1</v>
      </c>
      <c r="AS106" s="5">
        <f>SUM(AA100:AA106)</f>
        <v>21</v>
      </c>
      <c r="AT106" s="5">
        <f>SUM(AB100:AB106)</f>
        <v>42</v>
      </c>
      <c r="AU106" s="5">
        <f>SUM(AC100:AC106)</f>
        <v>0</v>
      </c>
      <c r="AV106" s="5">
        <f>SUM(AD100:AD106)</f>
        <v>0</v>
      </c>
      <c r="AW106" s="5">
        <f>SUM(AE100:AE106)</f>
        <v>3</v>
      </c>
      <c r="AX106" s="5">
        <f>SUM(AF100:AF106)</f>
        <v>1</v>
      </c>
      <c r="AY106" s="5">
        <f>SUM(AG100:AG106)</f>
        <v>126</v>
      </c>
      <c r="BA106" s="47">
        <f t="shared" si="3"/>
        <v>43999</v>
      </c>
      <c r="BB106" s="48">
        <f>AK106*100000/$BB$1</f>
        <v>2.4366471734892787</v>
      </c>
      <c r="BC106" s="48">
        <f>AL106*100000/$BC$1</f>
        <v>0</v>
      </c>
      <c r="BD106" s="48">
        <f>AM106*100000/$BD$1</f>
        <v>0</v>
      </c>
      <c r="BE106" s="48">
        <f>AN106*100000/$BE$1</f>
        <v>1.8739124615178691</v>
      </c>
      <c r="BF106" s="48">
        <f>AO106*100000/$BF$1</f>
        <v>2.2828072006261415</v>
      </c>
      <c r="BG106" s="48">
        <f>AP106*100000/$BG$1</f>
        <v>1.8780945876728701</v>
      </c>
      <c r="BH106" s="48">
        <f>AQ106*100000/$BH$1</f>
        <v>2.1130570018256813</v>
      </c>
      <c r="BI106" s="48">
        <f>AR106*100000/$BI$1</f>
        <v>0.3108486167236556</v>
      </c>
      <c r="BJ106" s="48">
        <f>AS106*100000/$BJ$1</f>
        <v>3.1726846955733494</v>
      </c>
      <c r="BK106" s="48">
        <f>AT106*100000/$BK$1</f>
        <v>4.6276912228123139</v>
      </c>
      <c r="BL106" s="48">
        <f>AU106*100000/$BL$1</f>
        <v>0</v>
      </c>
      <c r="BM106" s="48">
        <f>AV106*100000/$BM$1</f>
        <v>0</v>
      </c>
      <c r="BN106" s="48">
        <f>AW106*100000/$BN$1</f>
        <v>0.71861451122236331</v>
      </c>
      <c r="BO106" s="48">
        <f>AX106*100000/$BO$1</f>
        <v>3.7425149700598803</v>
      </c>
      <c r="BP106" s="48">
        <f>AY106*100000/$BP$1</f>
        <v>2.3062983910823127</v>
      </c>
      <c r="BS106" s="3"/>
      <c r="CH106" s="5"/>
    </row>
    <row r="107" spans="1:145" x14ac:dyDescent="0.2">
      <c r="A107" s="8">
        <v>44000</v>
      </c>
      <c r="B107" s="13">
        <v>1245</v>
      </c>
      <c r="C107" s="13">
        <v>345</v>
      </c>
      <c r="D107" s="13">
        <v>274</v>
      </c>
      <c r="E107" s="13">
        <v>928</v>
      </c>
      <c r="F107" s="13">
        <v>1053</v>
      </c>
      <c r="G107" s="13">
        <v>1410</v>
      </c>
      <c r="H107" s="13">
        <v>4813</v>
      </c>
      <c r="I107" s="13">
        <v>373</v>
      </c>
      <c r="J107" s="13">
        <v>2681</v>
      </c>
      <c r="K107" s="13">
        <v>3125</v>
      </c>
      <c r="L107" s="13">
        <v>9</v>
      </c>
      <c r="M107" s="13">
        <v>54</v>
      </c>
      <c r="N107" s="13">
        <v>1760</v>
      </c>
      <c r="O107" s="13">
        <v>7</v>
      </c>
      <c r="P107" s="11">
        <v>18077</v>
      </c>
      <c r="Q107" s="5">
        <f>SUM(B107:O107)-P107</f>
        <v>0</v>
      </c>
      <c r="R107" s="2">
        <f>A107</f>
        <v>44000</v>
      </c>
      <c r="S107" s="5">
        <f>B107-B106</f>
        <v>0</v>
      </c>
      <c r="T107" s="5">
        <f>C107-C106</f>
        <v>0</v>
      </c>
      <c r="U107" s="5">
        <f>D107-D106</f>
        <v>0</v>
      </c>
      <c r="V107" s="5">
        <f>E107-E106</f>
        <v>0</v>
      </c>
      <c r="W107" s="5">
        <f>F107-F106</f>
        <v>2</v>
      </c>
      <c r="X107" s="5">
        <f>G107-G106</f>
        <v>1</v>
      </c>
      <c r="Y107" s="5">
        <f>H107-H106</f>
        <v>3</v>
      </c>
      <c r="Z107" s="5">
        <f>I107-I106</f>
        <v>0</v>
      </c>
      <c r="AA107" s="5">
        <f>J107-J106</f>
        <v>3</v>
      </c>
      <c r="AB107" s="5">
        <f>K107-K106</f>
        <v>2</v>
      </c>
      <c r="AC107" s="5">
        <f>L107-L106</f>
        <v>0</v>
      </c>
      <c r="AD107" s="5">
        <f>M107-M106</f>
        <v>0</v>
      </c>
      <c r="AE107" s="5">
        <f>N107-N106</f>
        <v>0</v>
      </c>
      <c r="AF107" s="5">
        <f t="shared" si="2"/>
        <v>0</v>
      </c>
      <c r="AG107" s="5">
        <f>P107-P106</f>
        <v>11</v>
      </c>
      <c r="AH107" s="5"/>
      <c r="AI107" s="2">
        <f>A107</f>
        <v>44000</v>
      </c>
      <c r="AJ107" s="2"/>
      <c r="AK107" s="5">
        <f>SUM(S101:S107)</f>
        <v>8</v>
      </c>
      <c r="AL107" s="5">
        <f>SUM(T101:T107)</f>
        <v>0</v>
      </c>
      <c r="AM107" s="5">
        <f>SUM(U101:U107)</f>
        <v>0</v>
      </c>
      <c r="AN107" s="5">
        <f>SUM(V101:V107)</f>
        <v>5</v>
      </c>
      <c r="AO107" s="5">
        <f>SUM(W101:W107)</f>
        <v>9</v>
      </c>
      <c r="AP107" s="5">
        <f>SUM(X101:X107)</f>
        <v>11</v>
      </c>
      <c r="AQ107" s="5">
        <f>SUM(Y101:Y107)</f>
        <v>23</v>
      </c>
      <c r="AR107" s="5">
        <f>SUM(Z101:Z107)</f>
        <v>0</v>
      </c>
      <c r="AS107" s="5">
        <f>SUM(AA101:AA107)</f>
        <v>23</v>
      </c>
      <c r="AT107" s="5">
        <f>SUM(AB101:AB107)</f>
        <v>39</v>
      </c>
      <c r="AU107" s="5">
        <f>SUM(AC101:AC107)</f>
        <v>0</v>
      </c>
      <c r="AV107" s="5">
        <f>SUM(AD101:AD107)</f>
        <v>0</v>
      </c>
      <c r="AW107" s="5">
        <f>SUM(AE101:AE107)</f>
        <v>2</v>
      </c>
      <c r="AX107" s="5">
        <f>SUM(AF101:AF107)</f>
        <v>1</v>
      </c>
      <c r="AY107" s="5">
        <f>SUM(AG101:AG107)</f>
        <v>120</v>
      </c>
      <c r="BA107" s="47">
        <f t="shared" si="3"/>
        <v>44000</v>
      </c>
      <c r="BB107" s="48">
        <f>AK107*100000/$BB$1</f>
        <v>2.1659085986571367</v>
      </c>
      <c r="BC107" s="48">
        <f>AL107*100000/$BC$1</f>
        <v>0</v>
      </c>
      <c r="BD107" s="48">
        <f>AM107*100000/$BD$1</f>
        <v>0</v>
      </c>
      <c r="BE107" s="48">
        <f>AN107*100000/$BE$1</f>
        <v>1.3385089010841922</v>
      </c>
      <c r="BF107" s="48">
        <f>AO107*100000/$BF$1</f>
        <v>2.9350378293764674</v>
      </c>
      <c r="BG107" s="48">
        <f>AP107*100000/$BG$1</f>
        <v>1.8780945876728701</v>
      </c>
      <c r="BH107" s="48">
        <f>AQ107*100000/$BH$1</f>
        <v>1.9440124416796267</v>
      </c>
      <c r="BI107" s="48">
        <f>AR107*100000/$BI$1</f>
        <v>0</v>
      </c>
      <c r="BJ107" s="48">
        <f>AS107*100000/$BJ$1</f>
        <v>3.4748451427708114</v>
      </c>
      <c r="BK107" s="48">
        <f>AT107*100000/$BK$1</f>
        <v>4.2971418497542917</v>
      </c>
      <c r="BL107" s="48">
        <f>AU107*100000/$BL$1</f>
        <v>0</v>
      </c>
      <c r="BM107" s="48">
        <f>AV107*100000/$BM$1</f>
        <v>0</v>
      </c>
      <c r="BN107" s="48">
        <f>AW107*100000/$BN$1</f>
        <v>0.47907634081490885</v>
      </c>
      <c r="BO107" s="48">
        <f>AX107*100000/$BO$1</f>
        <v>3.7425149700598803</v>
      </c>
      <c r="BP107" s="48">
        <f>AY107*100000/$BP$1</f>
        <v>2.1964746581736314</v>
      </c>
      <c r="BS107" s="3"/>
      <c r="CH107" s="5"/>
    </row>
    <row r="108" spans="1:145" x14ac:dyDescent="0.2">
      <c r="A108" s="8">
        <v>44001</v>
      </c>
      <c r="B108" s="13">
        <v>1248</v>
      </c>
      <c r="C108" s="13">
        <v>345</v>
      </c>
      <c r="D108" s="13">
        <v>284</v>
      </c>
      <c r="E108" s="13">
        <v>928</v>
      </c>
      <c r="F108" s="13">
        <v>1053</v>
      </c>
      <c r="G108" s="13">
        <v>1410</v>
      </c>
      <c r="H108" s="13">
        <v>4814</v>
      </c>
      <c r="I108" s="13">
        <v>373</v>
      </c>
      <c r="J108" s="13">
        <v>2685</v>
      </c>
      <c r="K108" s="13">
        <v>3134</v>
      </c>
      <c r="L108" s="13">
        <v>9</v>
      </c>
      <c r="M108" s="13">
        <v>54</v>
      </c>
      <c r="N108" s="13">
        <v>1760</v>
      </c>
      <c r="O108" s="13">
        <v>7</v>
      </c>
      <c r="P108" s="11">
        <v>18104</v>
      </c>
      <c r="Q108" s="5">
        <f>SUM(B108:O108)-P108</f>
        <v>0</v>
      </c>
      <c r="R108" s="2">
        <f>A108</f>
        <v>44001</v>
      </c>
      <c r="S108" s="5">
        <f>B108-B107</f>
        <v>3</v>
      </c>
      <c r="T108" s="5">
        <f>C108-C107</f>
        <v>0</v>
      </c>
      <c r="U108" s="5">
        <f>D108-D107</f>
        <v>10</v>
      </c>
      <c r="V108" s="5">
        <f>E108-E107</f>
        <v>0</v>
      </c>
      <c r="W108" s="5">
        <f>F108-F107</f>
        <v>0</v>
      </c>
      <c r="X108" s="5">
        <f>G108-G107</f>
        <v>0</v>
      </c>
      <c r="Y108" s="5">
        <f>H108-H107</f>
        <v>1</v>
      </c>
      <c r="Z108" s="5">
        <f>I108-I107</f>
        <v>0</v>
      </c>
      <c r="AA108" s="5">
        <f>J108-J107</f>
        <v>4</v>
      </c>
      <c r="AB108" s="5">
        <f>K108-K107</f>
        <v>9</v>
      </c>
      <c r="AC108" s="5">
        <f>L108-L107</f>
        <v>0</v>
      </c>
      <c r="AD108" s="5">
        <f>M108-M107</f>
        <v>0</v>
      </c>
      <c r="AE108" s="5">
        <f>N108-N107</f>
        <v>0</v>
      </c>
      <c r="AF108" s="5">
        <f t="shared" si="2"/>
        <v>0</v>
      </c>
      <c r="AG108" s="5">
        <f>P108-P107</f>
        <v>27</v>
      </c>
      <c r="AH108" s="5"/>
      <c r="AI108" s="2">
        <f>A108</f>
        <v>44001</v>
      </c>
      <c r="AJ108" s="2"/>
      <c r="AK108" s="5">
        <f>SUM(S102:S108)</f>
        <v>7</v>
      </c>
      <c r="AL108" s="5">
        <f>SUM(T102:T108)</f>
        <v>0</v>
      </c>
      <c r="AM108" s="5">
        <f>SUM(U102:U108)</f>
        <v>10</v>
      </c>
      <c r="AN108" s="5">
        <f>SUM(V102:V108)</f>
        <v>4</v>
      </c>
      <c r="AO108" s="5">
        <f>SUM(W102:W108)</f>
        <v>9</v>
      </c>
      <c r="AP108" s="5">
        <f>SUM(X102:X108)</f>
        <v>11</v>
      </c>
      <c r="AQ108" s="5">
        <f>SUM(Y102:Y108)</f>
        <v>19</v>
      </c>
      <c r="AR108" s="5">
        <f>SUM(Z102:Z108)</f>
        <v>0</v>
      </c>
      <c r="AS108" s="5">
        <f>SUM(AA102:AA108)</f>
        <v>21</v>
      </c>
      <c r="AT108" s="5">
        <f>SUM(AB102:AB108)</f>
        <v>37</v>
      </c>
      <c r="AU108" s="5">
        <f>SUM(AC102:AC108)</f>
        <v>0</v>
      </c>
      <c r="AV108" s="5">
        <f>SUM(AD102:AD108)</f>
        <v>0</v>
      </c>
      <c r="AW108" s="5">
        <f>SUM(AE102:AE108)</f>
        <v>2</v>
      </c>
      <c r="AX108" s="5">
        <f>SUM(AF102:AF108)</f>
        <v>1</v>
      </c>
      <c r="AY108" s="5">
        <f>SUM(AG102:AG108)</f>
        <v>120</v>
      </c>
      <c r="BA108" s="47">
        <f t="shared" si="3"/>
        <v>44001</v>
      </c>
      <c r="BB108" s="48">
        <f>AK108*100000/$BB$1</f>
        <v>1.8951700238249947</v>
      </c>
      <c r="BC108" s="48">
        <f>AL108*100000/$BC$1</f>
        <v>0</v>
      </c>
      <c r="BD108" s="48">
        <f>AM108*100000/$BD$1</f>
        <v>6.7177213489184471</v>
      </c>
      <c r="BE108" s="48">
        <f>AN108*100000/$BE$1</f>
        <v>1.0708071208673537</v>
      </c>
      <c r="BF108" s="48">
        <f>AO108*100000/$BF$1</f>
        <v>2.9350378293764674</v>
      </c>
      <c r="BG108" s="48">
        <f>AP108*100000/$BG$1</f>
        <v>1.8780945876728701</v>
      </c>
      <c r="BH108" s="48">
        <f>AQ108*100000/$BH$1</f>
        <v>1.6059233213875177</v>
      </c>
      <c r="BI108" s="48">
        <f>AR108*100000/$BI$1</f>
        <v>0</v>
      </c>
      <c r="BJ108" s="48">
        <f>AS108*100000/$BJ$1</f>
        <v>3.1726846955733494</v>
      </c>
      <c r="BK108" s="48">
        <f>AT108*100000/$BK$1</f>
        <v>4.0767756010489435</v>
      </c>
      <c r="BL108" s="48">
        <f>AU108*100000/$BL$1</f>
        <v>0</v>
      </c>
      <c r="BM108" s="48">
        <f>AV108*100000/$BM$1</f>
        <v>0</v>
      </c>
      <c r="BN108" s="48">
        <f>AW108*100000/$BN$1</f>
        <v>0.47907634081490885</v>
      </c>
      <c r="BO108" s="48">
        <f>AX108*100000/$BO$1</f>
        <v>3.7425149700598803</v>
      </c>
      <c r="BP108" s="48">
        <f>AY108*100000/$BP$1</f>
        <v>2.1964746581736314</v>
      </c>
      <c r="BS108" s="3"/>
      <c r="CH108" s="5"/>
    </row>
    <row r="109" spans="1:145" x14ac:dyDescent="0.2">
      <c r="A109" s="8">
        <v>44002</v>
      </c>
      <c r="B109" s="13">
        <v>1249</v>
      </c>
      <c r="C109" s="13">
        <v>345</v>
      </c>
      <c r="D109" s="13">
        <v>284</v>
      </c>
      <c r="E109" s="13">
        <v>928</v>
      </c>
      <c r="F109" s="13">
        <v>1055</v>
      </c>
      <c r="G109" s="13">
        <v>1410</v>
      </c>
      <c r="H109" s="13">
        <v>4819</v>
      </c>
      <c r="I109" s="13">
        <v>373</v>
      </c>
      <c r="J109" s="13">
        <v>2698</v>
      </c>
      <c r="K109" s="13">
        <v>3139</v>
      </c>
      <c r="L109" s="13">
        <v>9</v>
      </c>
      <c r="M109" s="13">
        <v>54</v>
      </c>
      <c r="N109" s="13">
        <v>1760</v>
      </c>
      <c r="O109" s="13">
        <v>7</v>
      </c>
      <c r="P109" s="11">
        <v>18130</v>
      </c>
      <c r="Q109" s="5">
        <f>SUM(B109:O109)-P109</f>
        <v>0</v>
      </c>
      <c r="R109" s="2">
        <f>A109</f>
        <v>44002</v>
      </c>
      <c r="S109" s="5">
        <f>B109-B108</f>
        <v>1</v>
      </c>
      <c r="T109" s="5">
        <f>C109-C108</f>
        <v>0</v>
      </c>
      <c r="U109" s="5">
        <f>D109-D108</f>
        <v>0</v>
      </c>
      <c r="V109" s="5">
        <f>E109-E108</f>
        <v>0</v>
      </c>
      <c r="W109" s="5">
        <f>F109-F108</f>
        <v>2</v>
      </c>
      <c r="X109" s="5">
        <f>G109-G108</f>
        <v>0</v>
      </c>
      <c r="Y109" s="5">
        <f>H109-H108</f>
        <v>5</v>
      </c>
      <c r="Z109" s="5">
        <f>I109-I108</f>
        <v>0</v>
      </c>
      <c r="AA109" s="5">
        <f>J109-J108</f>
        <v>13</v>
      </c>
      <c r="AB109" s="5">
        <f>K109-K108</f>
        <v>5</v>
      </c>
      <c r="AC109" s="5">
        <f>L109-L108</f>
        <v>0</v>
      </c>
      <c r="AD109" s="5">
        <f>M109-M108</f>
        <v>0</v>
      </c>
      <c r="AE109" s="5">
        <f>N109-N108</f>
        <v>0</v>
      </c>
      <c r="AF109" s="5">
        <f t="shared" si="2"/>
        <v>0</v>
      </c>
      <c r="AG109" s="5">
        <f>P109-P108</f>
        <v>26</v>
      </c>
      <c r="AH109" s="5"/>
      <c r="AI109" s="2">
        <f>A109</f>
        <v>44002</v>
      </c>
      <c r="AJ109" s="2"/>
      <c r="AK109" s="5">
        <f>SUM(S103:S109)</f>
        <v>7</v>
      </c>
      <c r="AL109" s="5">
        <f>SUM(T103:T109)</f>
        <v>0</v>
      </c>
      <c r="AM109" s="5">
        <f>SUM(U103:U109)</f>
        <v>10</v>
      </c>
      <c r="AN109" s="5">
        <f>SUM(V103:V109)</f>
        <v>3</v>
      </c>
      <c r="AO109" s="5">
        <f>SUM(W103:W109)</f>
        <v>9</v>
      </c>
      <c r="AP109" s="5">
        <f>SUM(X103:X109)</f>
        <v>11</v>
      </c>
      <c r="AQ109" s="5">
        <f>SUM(Y103:Y109)</f>
        <v>20</v>
      </c>
      <c r="AR109" s="5">
        <f>SUM(Z103:Z109)</f>
        <v>0</v>
      </c>
      <c r="AS109" s="5">
        <f>SUM(AA103:AA109)</f>
        <v>31</v>
      </c>
      <c r="AT109" s="5">
        <f>SUM(AB103:AB109)</f>
        <v>33</v>
      </c>
      <c r="AU109" s="5">
        <f>SUM(AC103:AC109)</f>
        <v>0</v>
      </c>
      <c r="AV109" s="5">
        <f>SUM(AD103:AD109)</f>
        <v>0</v>
      </c>
      <c r="AW109" s="5">
        <f>SUM(AE103:AE109)</f>
        <v>1</v>
      </c>
      <c r="AX109" s="5">
        <f>SUM(AF103:AF109)</f>
        <v>1</v>
      </c>
      <c r="AY109" s="5">
        <f>SUM(AG103:AG109)</f>
        <v>125</v>
      </c>
      <c r="BA109" s="47">
        <f t="shared" si="3"/>
        <v>44002</v>
      </c>
      <c r="BB109" s="48">
        <f>AK109*100000/$BB$1</f>
        <v>1.8951700238249947</v>
      </c>
      <c r="BC109" s="48">
        <f>AL109*100000/$BC$1</f>
        <v>0</v>
      </c>
      <c r="BD109" s="48">
        <f>AM109*100000/$BD$1</f>
        <v>6.7177213489184471</v>
      </c>
      <c r="BE109" s="48">
        <f>AN109*100000/$BE$1</f>
        <v>0.80310534065051531</v>
      </c>
      <c r="BF109" s="48">
        <f>AO109*100000/$BF$1</f>
        <v>2.9350378293764674</v>
      </c>
      <c r="BG109" s="48">
        <f>AP109*100000/$BG$1</f>
        <v>1.8780945876728701</v>
      </c>
      <c r="BH109" s="48">
        <f>AQ109*100000/$BH$1</f>
        <v>1.6904456014605449</v>
      </c>
      <c r="BI109" s="48">
        <f>AR109*100000/$BI$1</f>
        <v>0</v>
      </c>
      <c r="BJ109" s="48">
        <f>AS109*100000/$BJ$1</f>
        <v>4.6834869315606591</v>
      </c>
      <c r="BK109" s="48">
        <f>AT109*100000/$BK$1</f>
        <v>3.6360431036382468</v>
      </c>
      <c r="BL109" s="48">
        <f>AU109*100000/$BL$1</f>
        <v>0</v>
      </c>
      <c r="BM109" s="48">
        <f>AV109*100000/$BM$1</f>
        <v>0</v>
      </c>
      <c r="BN109" s="48">
        <f>AW109*100000/$BN$1</f>
        <v>0.23953817040745443</v>
      </c>
      <c r="BO109" s="48">
        <f>AX109*100000/$BO$1</f>
        <v>3.7425149700598803</v>
      </c>
      <c r="BP109" s="48">
        <f>AY109*100000/$BP$1</f>
        <v>2.2879944355975326</v>
      </c>
      <c r="BS109" s="3"/>
      <c r="CH109" s="5"/>
    </row>
    <row r="110" spans="1:145" x14ac:dyDescent="0.2">
      <c r="A110" s="8">
        <v>44003</v>
      </c>
      <c r="B110" s="13">
        <v>1250</v>
      </c>
      <c r="C110" s="13">
        <v>346</v>
      </c>
      <c r="D110" s="13">
        <v>284</v>
      </c>
      <c r="E110" s="13">
        <v>928</v>
      </c>
      <c r="F110" s="13">
        <v>1056</v>
      </c>
      <c r="G110" s="13">
        <v>1412</v>
      </c>
      <c r="H110" s="13">
        <v>4827</v>
      </c>
      <c r="I110" s="13">
        <v>373</v>
      </c>
      <c r="J110" s="13">
        <v>2704</v>
      </c>
      <c r="K110" s="13">
        <v>3145</v>
      </c>
      <c r="L110" s="13">
        <v>9</v>
      </c>
      <c r="M110" s="13">
        <v>54</v>
      </c>
      <c r="N110" s="13">
        <v>1761</v>
      </c>
      <c r="O110" s="13">
        <v>7</v>
      </c>
      <c r="P110" s="11">
        <v>18156</v>
      </c>
      <c r="Q110" s="5">
        <f>SUM(B110:O110)-P110</f>
        <v>0</v>
      </c>
      <c r="R110" s="2">
        <f>A110</f>
        <v>44003</v>
      </c>
      <c r="S110" s="5">
        <f>B110-B109</f>
        <v>1</v>
      </c>
      <c r="T110" s="5">
        <f>C110-C109</f>
        <v>1</v>
      </c>
      <c r="U110" s="5">
        <f>D110-D109</f>
        <v>0</v>
      </c>
      <c r="V110" s="5">
        <f>E110-E109</f>
        <v>0</v>
      </c>
      <c r="W110" s="5">
        <f>F110-F109</f>
        <v>1</v>
      </c>
      <c r="X110" s="5">
        <f>G110-G109</f>
        <v>2</v>
      </c>
      <c r="Y110" s="5">
        <f>H110-H109</f>
        <v>8</v>
      </c>
      <c r="Z110" s="5">
        <f>I110-I109</f>
        <v>0</v>
      </c>
      <c r="AA110" s="5">
        <f>J110-J109</f>
        <v>6</v>
      </c>
      <c r="AB110" s="5">
        <f>K110-K109</f>
        <v>6</v>
      </c>
      <c r="AC110" s="5">
        <f>L110-L109</f>
        <v>0</v>
      </c>
      <c r="AD110" s="5">
        <f>M110-M109</f>
        <v>0</v>
      </c>
      <c r="AE110" s="5">
        <f>N110-N109</f>
        <v>1</v>
      </c>
      <c r="AF110" s="5">
        <f t="shared" si="2"/>
        <v>0</v>
      </c>
      <c r="AG110" s="5">
        <f>P110-P109</f>
        <v>26</v>
      </c>
      <c r="AH110" s="5"/>
      <c r="AI110" s="2">
        <f>A110</f>
        <v>44003</v>
      </c>
      <c r="AJ110" s="2"/>
      <c r="AK110" s="5">
        <f>SUM(S104:S110)</f>
        <v>7</v>
      </c>
      <c r="AL110" s="5">
        <f>SUM(T104:T110)</f>
        <v>1</v>
      </c>
      <c r="AM110" s="5">
        <f>SUM(U104:U110)</f>
        <v>10</v>
      </c>
      <c r="AN110" s="5">
        <f>SUM(V104:V110)</f>
        <v>2</v>
      </c>
      <c r="AO110" s="5">
        <f>SUM(W104:W110)</f>
        <v>8</v>
      </c>
      <c r="AP110" s="5">
        <f>SUM(X104:X110)</f>
        <v>7</v>
      </c>
      <c r="AQ110" s="5">
        <f>SUM(Y104:Y110)</f>
        <v>22</v>
      </c>
      <c r="AR110" s="5">
        <f>SUM(Z104:Z110)</f>
        <v>0</v>
      </c>
      <c r="AS110" s="5">
        <f>SUM(AA104:AA110)</f>
        <v>33</v>
      </c>
      <c r="AT110" s="5">
        <f>SUM(AB104:AB110)</f>
        <v>35</v>
      </c>
      <c r="AU110" s="5">
        <f>SUM(AC104:AC110)</f>
        <v>0</v>
      </c>
      <c r="AV110" s="5">
        <f>SUM(AD104:AD110)</f>
        <v>0</v>
      </c>
      <c r="AW110" s="5">
        <f>SUM(AE104:AE110)</f>
        <v>1</v>
      </c>
      <c r="AX110" s="5">
        <f>SUM(AF104:AF110)</f>
        <v>1</v>
      </c>
      <c r="AY110" s="5">
        <f>SUM(AG104:AG110)</f>
        <v>126</v>
      </c>
      <c r="BA110" s="47">
        <f t="shared" si="3"/>
        <v>44003</v>
      </c>
      <c r="BB110" s="48">
        <f>AK110*100000/$BB$1</f>
        <v>1.8951700238249947</v>
      </c>
      <c r="BC110" s="48">
        <f>AL110*100000/$BC$1</f>
        <v>0.86572591117652153</v>
      </c>
      <c r="BD110" s="48">
        <f>AM110*100000/$BD$1</f>
        <v>6.7177213489184471</v>
      </c>
      <c r="BE110" s="48">
        <f>AN110*100000/$BE$1</f>
        <v>0.53540356043367687</v>
      </c>
      <c r="BF110" s="48">
        <f>AO110*100000/$BF$1</f>
        <v>2.6089225150013045</v>
      </c>
      <c r="BG110" s="48">
        <f>AP110*100000/$BG$1</f>
        <v>1.1951511012463718</v>
      </c>
      <c r="BH110" s="48">
        <f>AQ110*100000/$BH$1</f>
        <v>1.8594901616065995</v>
      </c>
      <c r="BI110" s="48">
        <f>AR110*100000/$BI$1</f>
        <v>0</v>
      </c>
      <c r="BJ110" s="48">
        <f>AS110*100000/$BJ$1</f>
        <v>4.9856473787581201</v>
      </c>
      <c r="BK110" s="48">
        <f>AT110*100000/$BK$1</f>
        <v>3.8564093523435949</v>
      </c>
      <c r="BL110" s="48">
        <f>AU110*100000/$BL$1</f>
        <v>0</v>
      </c>
      <c r="BM110" s="48">
        <f>AV110*100000/$BM$1</f>
        <v>0</v>
      </c>
      <c r="BN110" s="48">
        <f>AW110*100000/$BN$1</f>
        <v>0.23953817040745443</v>
      </c>
      <c r="BO110" s="48">
        <f>AX110*100000/$BO$1</f>
        <v>3.7425149700598803</v>
      </c>
      <c r="BP110" s="48">
        <f>AY110*100000/$BP$1</f>
        <v>2.3062983910823127</v>
      </c>
      <c r="BS110" s="3"/>
      <c r="CH110" s="5"/>
    </row>
    <row r="111" spans="1:145" x14ac:dyDescent="0.2">
      <c r="A111" s="8">
        <v>44004</v>
      </c>
      <c r="B111" s="13">
        <v>1250</v>
      </c>
      <c r="C111" s="13">
        <v>346</v>
      </c>
      <c r="D111" s="13">
        <v>285</v>
      </c>
      <c r="E111" s="13">
        <v>928</v>
      </c>
      <c r="F111" s="13">
        <v>1057</v>
      </c>
      <c r="G111" s="13">
        <v>1412</v>
      </c>
      <c r="H111" s="13">
        <v>4830</v>
      </c>
      <c r="I111" s="13">
        <v>373</v>
      </c>
      <c r="J111" s="13">
        <v>2712</v>
      </c>
      <c r="K111" s="13">
        <v>3146</v>
      </c>
      <c r="L111" s="13">
        <v>9</v>
      </c>
      <c r="M111" s="13">
        <v>54</v>
      </c>
      <c r="N111" s="13">
        <v>1761</v>
      </c>
      <c r="O111" s="13">
        <v>7</v>
      </c>
      <c r="P111" s="11">
        <v>18170</v>
      </c>
      <c r="Q111" s="5">
        <f>SUM(B111:O111)-P111</f>
        <v>0</v>
      </c>
      <c r="R111" s="2">
        <f>A111</f>
        <v>44004</v>
      </c>
      <c r="S111" s="5">
        <f>B111-B110</f>
        <v>0</v>
      </c>
      <c r="T111" s="5">
        <f>C111-C110</f>
        <v>0</v>
      </c>
      <c r="U111" s="5">
        <f>D111-D110</f>
        <v>1</v>
      </c>
      <c r="V111" s="5">
        <f>E111-E110</f>
        <v>0</v>
      </c>
      <c r="W111" s="5">
        <f>F111-F110</f>
        <v>1</v>
      </c>
      <c r="X111" s="5">
        <f>G111-G110</f>
        <v>0</v>
      </c>
      <c r="Y111" s="5">
        <f>H111-H110</f>
        <v>3</v>
      </c>
      <c r="Z111" s="5">
        <f>I111-I110</f>
        <v>0</v>
      </c>
      <c r="AA111" s="5">
        <f>J111-J110</f>
        <v>8</v>
      </c>
      <c r="AB111" s="5">
        <f>K111-K110</f>
        <v>1</v>
      </c>
      <c r="AC111" s="5">
        <f>L111-L110</f>
        <v>0</v>
      </c>
      <c r="AD111" s="5">
        <f>M111-M110</f>
        <v>0</v>
      </c>
      <c r="AE111" s="5">
        <f>N111-N110</f>
        <v>0</v>
      </c>
      <c r="AF111" s="5">
        <f t="shared" si="2"/>
        <v>0</v>
      </c>
      <c r="AG111" s="5">
        <f>P111-P110</f>
        <v>14</v>
      </c>
      <c r="AH111" s="5"/>
      <c r="AI111" s="2">
        <f>A111</f>
        <v>44004</v>
      </c>
      <c r="AJ111" s="2"/>
      <c r="AK111" s="5">
        <f>SUM(S105:S111)</f>
        <v>7</v>
      </c>
      <c r="AL111" s="5">
        <f>SUM(T105:T111)</f>
        <v>1</v>
      </c>
      <c r="AM111" s="5">
        <f>SUM(U105:U111)</f>
        <v>11</v>
      </c>
      <c r="AN111" s="5">
        <f>SUM(V105:V111)</f>
        <v>2</v>
      </c>
      <c r="AO111" s="5">
        <f>SUM(W105:W111)</f>
        <v>9</v>
      </c>
      <c r="AP111" s="5">
        <f>SUM(X105:X111)</f>
        <v>7</v>
      </c>
      <c r="AQ111" s="5">
        <f>SUM(Y105:Y111)</f>
        <v>25</v>
      </c>
      <c r="AR111" s="5">
        <f>SUM(Z105:Z111)</f>
        <v>0</v>
      </c>
      <c r="AS111" s="5">
        <f>SUM(AA105:AA111)</f>
        <v>41</v>
      </c>
      <c r="AT111" s="5">
        <f>SUM(AB105:AB111)</f>
        <v>36</v>
      </c>
      <c r="AU111" s="5">
        <f>SUM(AC105:AC111)</f>
        <v>0</v>
      </c>
      <c r="AV111" s="5">
        <f>SUM(AD105:AD111)</f>
        <v>0</v>
      </c>
      <c r="AW111" s="5">
        <f>SUM(AE105:AE111)</f>
        <v>1</v>
      </c>
      <c r="AX111" s="5">
        <f>SUM(AF105:AF111)</f>
        <v>0</v>
      </c>
      <c r="AY111" s="5">
        <f>SUM(AG105:AG111)</f>
        <v>140</v>
      </c>
      <c r="BA111" s="47">
        <f t="shared" si="3"/>
        <v>44004</v>
      </c>
      <c r="BB111" s="48">
        <f>AK111*100000/$BB$1</f>
        <v>1.8951700238249947</v>
      </c>
      <c r="BC111" s="48">
        <f>AL111*100000/$BC$1</f>
        <v>0.86572591117652153</v>
      </c>
      <c r="BD111" s="48">
        <f>AM111*100000/$BD$1</f>
        <v>7.3894934838102913</v>
      </c>
      <c r="BE111" s="48">
        <f>AN111*100000/$BE$1</f>
        <v>0.53540356043367687</v>
      </c>
      <c r="BF111" s="48">
        <f>AO111*100000/$BF$1</f>
        <v>2.9350378293764674</v>
      </c>
      <c r="BG111" s="48">
        <f>AP111*100000/$BG$1</f>
        <v>1.1951511012463718</v>
      </c>
      <c r="BH111" s="48">
        <f>AQ111*100000/$BH$1</f>
        <v>2.1130570018256813</v>
      </c>
      <c r="BI111" s="48">
        <f>AR111*100000/$BI$1</f>
        <v>0</v>
      </c>
      <c r="BJ111" s="48">
        <f>AS111*100000/$BJ$1</f>
        <v>6.1942891675479679</v>
      </c>
      <c r="BK111" s="48">
        <f>AT111*100000/$BK$1</f>
        <v>3.966592476696269</v>
      </c>
      <c r="BL111" s="48">
        <f>AU111*100000/$BL$1</f>
        <v>0</v>
      </c>
      <c r="BM111" s="48">
        <f>AV111*100000/$BM$1</f>
        <v>0</v>
      </c>
      <c r="BN111" s="48">
        <f>AW111*100000/$BN$1</f>
        <v>0.23953817040745443</v>
      </c>
      <c r="BO111" s="48">
        <f>AX111*100000/$BO$1</f>
        <v>0</v>
      </c>
      <c r="BP111" s="48">
        <f>AY111*100000/$BP$1</f>
        <v>2.5625537678692365</v>
      </c>
      <c r="BS111" s="3"/>
      <c r="CH111" s="5"/>
    </row>
    <row r="112" spans="1:145" x14ac:dyDescent="0.2">
      <c r="A112" s="8">
        <v>44005</v>
      </c>
      <c r="B112" s="13">
        <v>1251</v>
      </c>
      <c r="C112" s="13">
        <v>346</v>
      </c>
      <c r="D112" s="13">
        <v>285</v>
      </c>
      <c r="E112" s="13">
        <v>928</v>
      </c>
      <c r="F112" s="13">
        <v>1058</v>
      </c>
      <c r="G112" s="13">
        <v>1413</v>
      </c>
      <c r="H112" s="13">
        <v>4832</v>
      </c>
      <c r="I112" s="13">
        <v>374</v>
      </c>
      <c r="J112" s="13">
        <v>2715</v>
      </c>
      <c r="K112" s="13">
        <v>3147</v>
      </c>
      <c r="L112" s="13">
        <v>9</v>
      </c>
      <c r="M112" s="13">
        <v>54</v>
      </c>
      <c r="N112" s="13">
        <v>1763</v>
      </c>
      <c r="O112" s="13">
        <v>7</v>
      </c>
      <c r="P112" s="11">
        <v>18182</v>
      </c>
      <c r="Q112" s="5">
        <f>SUM(B112:O112)-P112</f>
        <v>0</v>
      </c>
      <c r="R112" s="2">
        <f>A112</f>
        <v>44005</v>
      </c>
      <c r="S112" s="5">
        <f>B112-B111</f>
        <v>1</v>
      </c>
      <c r="T112" s="5">
        <f>C112-C111</f>
        <v>0</v>
      </c>
      <c r="U112" s="5">
        <f>D112-D111</f>
        <v>0</v>
      </c>
      <c r="V112" s="5">
        <f>E112-E111</f>
        <v>0</v>
      </c>
      <c r="W112" s="5">
        <f>F112-F111</f>
        <v>1</v>
      </c>
      <c r="X112" s="5">
        <f>G112-G111</f>
        <v>1</v>
      </c>
      <c r="Y112" s="5">
        <f>H112-H111</f>
        <v>2</v>
      </c>
      <c r="Z112" s="5">
        <f>I112-I111</f>
        <v>1</v>
      </c>
      <c r="AA112" s="5">
        <f>J112-J111</f>
        <v>3</v>
      </c>
      <c r="AB112" s="5">
        <f>K112-K111</f>
        <v>1</v>
      </c>
      <c r="AC112" s="5">
        <f>L112-L111</f>
        <v>0</v>
      </c>
      <c r="AD112" s="5">
        <f>M112-M111</f>
        <v>0</v>
      </c>
      <c r="AE112" s="5">
        <f>N112-N111</f>
        <v>2</v>
      </c>
      <c r="AF112" s="5">
        <f t="shared" si="2"/>
        <v>0</v>
      </c>
      <c r="AG112" s="5">
        <f>P112-P111</f>
        <v>12</v>
      </c>
      <c r="AH112" s="5"/>
      <c r="AI112" s="2">
        <f>A112</f>
        <v>44005</v>
      </c>
      <c r="AJ112" s="2"/>
      <c r="AK112" s="5">
        <f>SUM(S106:S112)</f>
        <v>8</v>
      </c>
      <c r="AL112" s="5">
        <f>SUM(T106:T112)</f>
        <v>1</v>
      </c>
      <c r="AM112" s="5">
        <f>SUM(U106:U112)</f>
        <v>11</v>
      </c>
      <c r="AN112" s="5">
        <f>SUM(V106:V112)</f>
        <v>2</v>
      </c>
      <c r="AO112" s="5">
        <f>SUM(W106:W112)</f>
        <v>7</v>
      </c>
      <c r="AP112" s="5">
        <f>SUM(X106:X112)</f>
        <v>8</v>
      </c>
      <c r="AQ112" s="5">
        <f>SUM(Y106:Y112)</f>
        <v>24</v>
      </c>
      <c r="AR112" s="5">
        <f>SUM(Z106:Z112)</f>
        <v>1</v>
      </c>
      <c r="AS112" s="5">
        <f>SUM(AA106:AA112)</f>
        <v>41</v>
      </c>
      <c r="AT112" s="5">
        <f>SUM(AB106:AB112)</f>
        <v>31</v>
      </c>
      <c r="AU112" s="5">
        <f>SUM(AC106:AC112)</f>
        <v>0</v>
      </c>
      <c r="AV112" s="5">
        <f>SUM(AD106:AD112)</f>
        <v>0</v>
      </c>
      <c r="AW112" s="5">
        <f>SUM(AE106:AE112)</f>
        <v>3</v>
      </c>
      <c r="AX112" s="5">
        <f>SUM(AF106:AF112)</f>
        <v>0</v>
      </c>
      <c r="AY112" s="5">
        <f>SUM(AG106:AG112)</f>
        <v>137</v>
      </c>
      <c r="BA112" s="47">
        <f t="shared" si="3"/>
        <v>44005</v>
      </c>
      <c r="BB112" s="48">
        <f>AK112*100000/$BB$1</f>
        <v>2.1659085986571367</v>
      </c>
      <c r="BC112" s="48">
        <f>AL112*100000/$BC$1</f>
        <v>0.86572591117652153</v>
      </c>
      <c r="BD112" s="48">
        <f>AM112*100000/$BD$1</f>
        <v>7.3894934838102913</v>
      </c>
      <c r="BE112" s="48">
        <f>AN112*100000/$BE$1</f>
        <v>0.53540356043367687</v>
      </c>
      <c r="BF112" s="48">
        <f>AO112*100000/$BF$1</f>
        <v>2.2828072006261415</v>
      </c>
      <c r="BG112" s="48">
        <f>AP112*100000/$BG$1</f>
        <v>1.3658869728529963</v>
      </c>
      <c r="BH112" s="48">
        <f>AQ112*100000/$BH$1</f>
        <v>2.0285347217526541</v>
      </c>
      <c r="BI112" s="48">
        <f>AR112*100000/$BI$1</f>
        <v>0.3108486167236556</v>
      </c>
      <c r="BJ112" s="48">
        <f>AS112*100000/$BJ$1</f>
        <v>6.1942891675479679</v>
      </c>
      <c r="BK112" s="48">
        <f>AT112*100000/$BK$1</f>
        <v>3.4156768549328986</v>
      </c>
      <c r="BL112" s="48">
        <f>AU112*100000/$BL$1</f>
        <v>0</v>
      </c>
      <c r="BM112" s="48">
        <f>AV112*100000/$BM$1</f>
        <v>0</v>
      </c>
      <c r="BN112" s="48">
        <f>AW112*100000/$BN$1</f>
        <v>0.71861451122236331</v>
      </c>
      <c r="BO112" s="48">
        <f>AX112*100000/$BO$1</f>
        <v>0</v>
      </c>
      <c r="BP112" s="48">
        <f>AY112*100000/$BP$1</f>
        <v>2.5076419014148956</v>
      </c>
      <c r="BS112" s="3"/>
      <c r="CH112" s="5"/>
    </row>
    <row r="113" spans="1:86" x14ac:dyDescent="0.2">
      <c r="A113" s="8">
        <v>44006</v>
      </c>
      <c r="B113" s="13">
        <v>1251</v>
      </c>
      <c r="C113" s="13">
        <v>346</v>
      </c>
      <c r="D113" s="13">
        <v>285</v>
      </c>
      <c r="E113" s="13">
        <v>928</v>
      </c>
      <c r="F113" s="13">
        <v>1061</v>
      </c>
      <c r="G113" s="13">
        <v>1413</v>
      </c>
      <c r="H113" s="13">
        <v>4834</v>
      </c>
      <c r="I113" s="13">
        <v>374</v>
      </c>
      <c r="J113" s="13">
        <v>2715</v>
      </c>
      <c r="K113" s="13">
        <v>3150</v>
      </c>
      <c r="L113" s="13">
        <v>9</v>
      </c>
      <c r="M113" s="13">
        <v>54</v>
      </c>
      <c r="N113" s="13">
        <v>1764</v>
      </c>
      <c r="O113" s="13">
        <v>7</v>
      </c>
      <c r="P113" s="11">
        <v>18191</v>
      </c>
      <c r="Q113" s="5">
        <f>SUM(B113:O113)-P113</f>
        <v>0</v>
      </c>
      <c r="R113" s="2">
        <f>A113</f>
        <v>44006</v>
      </c>
      <c r="S113" s="5">
        <f>B113-B112</f>
        <v>0</v>
      </c>
      <c r="T113" s="5">
        <f>C113-C112</f>
        <v>0</v>
      </c>
      <c r="U113" s="5">
        <f>D113-D112</f>
        <v>0</v>
      </c>
      <c r="V113" s="5">
        <f>E113-E112</f>
        <v>0</v>
      </c>
      <c r="W113" s="5">
        <f>F113-F112</f>
        <v>3</v>
      </c>
      <c r="X113" s="5">
        <f>G113-G112</f>
        <v>0</v>
      </c>
      <c r="Y113" s="5">
        <f>H113-H112</f>
        <v>2</v>
      </c>
      <c r="Z113" s="5">
        <f>I113-I112</f>
        <v>0</v>
      </c>
      <c r="AA113" s="5">
        <f>J113-J112</f>
        <v>0</v>
      </c>
      <c r="AB113" s="5">
        <f>K113-K112</f>
        <v>3</v>
      </c>
      <c r="AC113" s="5">
        <f>L113-L112</f>
        <v>0</v>
      </c>
      <c r="AD113" s="5">
        <f>M113-M112</f>
        <v>0</v>
      </c>
      <c r="AE113" s="5">
        <f>N113-N112</f>
        <v>1</v>
      </c>
      <c r="AF113" s="5">
        <f t="shared" si="2"/>
        <v>0</v>
      </c>
      <c r="AG113" s="5">
        <f>P113-P112</f>
        <v>9</v>
      </c>
      <c r="AH113" s="5"/>
      <c r="AI113" s="2">
        <f>A113</f>
        <v>44006</v>
      </c>
      <c r="AJ113" s="2"/>
      <c r="AK113" s="5">
        <f>SUM(S107:S113)</f>
        <v>6</v>
      </c>
      <c r="AL113" s="5">
        <f>SUM(T107:T113)</f>
        <v>1</v>
      </c>
      <c r="AM113" s="5">
        <f>SUM(U107:U113)</f>
        <v>11</v>
      </c>
      <c r="AN113" s="5">
        <f>SUM(V107:V113)</f>
        <v>0</v>
      </c>
      <c r="AO113" s="5">
        <f>SUM(W107:W113)</f>
        <v>10</v>
      </c>
      <c r="AP113" s="5">
        <f>SUM(X107:X113)</f>
        <v>4</v>
      </c>
      <c r="AQ113" s="5">
        <f>SUM(Y107:Y113)</f>
        <v>24</v>
      </c>
      <c r="AR113" s="5">
        <f>SUM(Z107:Z113)</f>
        <v>1</v>
      </c>
      <c r="AS113" s="5">
        <f>SUM(AA107:AA113)</f>
        <v>37</v>
      </c>
      <c r="AT113" s="5">
        <f>SUM(AB107:AB113)</f>
        <v>27</v>
      </c>
      <c r="AU113" s="5">
        <f>SUM(AC107:AC113)</f>
        <v>0</v>
      </c>
      <c r="AV113" s="5">
        <f>SUM(AD107:AD113)</f>
        <v>0</v>
      </c>
      <c r="AW113" s="5">
        <f>SUM(AE107:AE113)</f>
        <v>4</v>
      </c>
      <c r="AX113" s="5">
        <f>SUM(AF107:AF113)</f>
        <v>0</v>
      </c>
      <c r="AY113" s="5">
        <f>SUM(AG107:AG113)</f>
        <v>125</v>
      </c>
      <c r="BA113" s="47">
        <f t="shared" si="3"/>
        <v>44006</v>
      </c>
      <c r="BB113" s="48">
        <f>AK113*100000/$BB$1</f>
        <v>1.6244314489928524</v>
      </c>
      <c r="BC113" s="48">
        <f>AL113*100000/$BC$1</f>
        <v>0.86572591117652153</v>
      </c>
      <c r="BD113" s="48">
        <f>AM113*100000/$BD$1</f>
        <v>7.3894934838102913</v>
      </c>
      <c r="BE113" s="48">
        <f>AN113*100000/$BE$1</f>
        <v>0</v>
      </c>
      <c r="BF113" s="48">
        <f>AO113*100000/$BF$1</f>
        <v>3.2611531437516308</v>
      </c>
      <c r="BG113" s="48">
        <f>AP113*100000/$BG$1</f>
        <v>0.68294348642649816</v>
      </c>
      <c r="BH113" s="48">
        <f>AQ113*100000/$BH$1</f>
        <v>2.0285347217526541</v>
      </c>
      <c r="BI113" s="48">
        <f>AR113*100000/$BI$1</f>
        <v>0.3108486167236556</v>
      </c>
      <c r="BJ113" s="48">
        <f>AS113*100000/$BJ$1</f>
        <v>5.589968273153044</v>
      </c>
      <c r="BK113" s="48">
        <f>AT113*100000/$BK$1</f>
        <v>2.9749443575222019</v>
      </c>
      <c r="BL113" s="48">
        <f>AU113*100000/$BL$1</f>
        <v>0</v>
      </c>
      <c r="BM113" s="48">
        <f>AV113*100000/$BM$1</f>
        <v>0</v>
      </c>
      <c r="BN113" s="48">
        <f>AW113*100000/$BN$1</f>
        <v>0.9581526816298177</v>
      </c>
      <c r="BO113" s="48">
        <f>AX113*100000/$BO$1</f>
        <v>0</v>
      </c>
      <c r="BP113" s="48">
        <f>AY113*100000/$BP$1</f>
        <v>2.2879944355975326</v>
      </c>
      <c r="BS113" s="3"/>
      <c r="CH113" s="5"/>
    </row>
    <row r="114" spans="1:86" x14ac:dyDescent="0.2">
      <c r="A114" s="8">
        <v>44007</v>
      </c>
      <c r="B114" s="13">
        <v>1252</v>
      </c>
      <c r="C114" s="13">
        <v>345</v>
      </c>
      <c r="D114" s="13">
        <v>285</v>
      </c>
      <c r="E114" s="13">
        <v>930</v>
      </c>
      <c r="F114" s="13">
        <v>1061</v>
      </c>
      <c r="G114" s="13">
        <v>1414</v>
      </c>
      <c r="H114" s="13">
        <v>4838</v>
      </c>
      <c r="I114" s="13">
        <v>374</v>
      </c>
      <c r="J114" s="13">
        <v>2716</v>
      </c>
      <c r="K114" s="13">
        <v>3146</v>
      </c>
      <c r="L114" s="13">
        <v>9</v>
      </c>
      <c r="M114" s="13">
        <v>54</v>
      </c>
      <c r="N114" s="13">
        <v>1765</v>
      </c>
      <c r="O114" s="13">
        <v>7</v>
      </c>
      <c r="P114" s="11">
        <v>18196</v>
      </c>
      <c r="Q114" s="5">
        <f>SUM(B114:O114)-P114</f>
        <v>0</v>
      </c>
      <c r="R114" s="2">
        <f>A114</f>
        <v>44007</v>
      </c>
      <c r="S114" s="5">
        <f>B114-B113</f>
        <v>1</v>
      </c>
      <c r="T114" s="5">
        <f>C114-C113</f>
        <v>-1</v>
      </c>
      <c r="U114" s="5">
        <f>D114-D113</f>
        <v>0</v>
      </c>
      <c r="V114" s="5">
        <f>E114-E113</f>
        <v>2</v>
      </c>
      <c r="W114" s="5">
        <f>F114-F113</f>
        <v>0</v>
      </c>
      <c r="X114" s="5">
        <f>G114-G113</f>
        <v>1</v>
      </c>
      <c r="Y114" s="5">
        <f>H114-H113</f>
        <v>4</v>
      </c>
      <c r="Z114" s="5">
        <f>I114-I113</f>
        <v>0</v>
      </c>
      <c r="AA114" s="5">
        <f>J114-J113</f>
        <v>1</v>
      </c>
      <c r="AB114" s="5">
        <f>K114-K113</f>
        <v>-4</v>
      </c>
      <c r="AC114" s="5">
        <f>L114-L113</f>
        <v>0</v>
      </c>
      <c r="AD114" s="5">
        <f>M114-M113</f>
        <v>0</v>
      </c>
      <c r="AE114" s="5">
        <f>N114-N113</f>
        <v>1</v>
      </c>
      <c r="AF114" s="5">
        <f t="shared" si="2"/>
        <v>0</v>
      </c>
      <c r="AG114" s="5">
        <f>P114-P113</f>
        <v>5</v>
      </c>
      <c r="AH114" s="5"/>
      <c r="AI114" s="2">
        <f>A114</f>
        <v>44007</v>
      </c>
      <c r="AJ114" s="2"/>
      <c r="AK114" s="5">
        <f>SUM(S108:S114)</f>
        <v>7</v>
      </c>
      <c r="AL114" s="5">
        <f>SUM(T108:T114)</f>
        <v>0</v>
      </c>
      <c r="AM114" s="5">
        <f>SUM(U108:U114)</f>
        <v>11</v>
      </c>
      <c r="AN114" s="5">
        <f>SUM(V108:V114)</f>
        <v>2</v>
      </c>
      <c r="AO114" s="5">
        <f>SUM(W108:W114)</f>
        <v>8</v>
      </c>
      <c r="AP114" s="5">
        <f>SUM(X108:X114)</f>
        <v>4</v>
      </c>
      <c r="AQ114" s="5">
        <f>SUM(Y108:Y114)</f>
        <v>25</v>
      </c>
      <c r="AR114" s="5">
        <f>SUM(Z108:Z114)</f>
        <v>1</v>
      </c>
      <c r="AS114" s="5">
        <f>SUM(AA108:AA114)</f>
        <v>35</v>
      </c>
      <c r="AT114" s="5">
        <f>SUM(AB108:AB114)</f>
        <v>21</v>
      </c>
      <c r="AU114" s="5">
        <f>SUM(AC108:AC114)</f>
        <v>0</v>
      </c>
      <c r="AV114" s="5">
        <f>SUM(AD108:AD114)</f>
        <v>0</v>
      </c>
      <c r="AW114" s="5">
        <f>SUM(AE108:AE114)</f>
        <v>5</v>
      </c>
      <c r="AX114" s="5">
        <f>SUM(AF108:AF114)</f>
        <v>0</v>
      </c>
      <c r="AY114" s="5">
        <f>SUM(AG108:AG114)</f>
        <v>119</v>
      </c>
      <c r="BA114" s="47">
        <f t="shared" si="3"/>
        <v>44007</v>
      </c>
      <c r="BB114" s="48">
        <f>AK114*100000/$BB$1</f>
        <v>1.8951700238249947</v>
      </c>
      <c r="BC114" s="48">
        <f>AL114*100000/$BC$1</f>
        <v>0</v>
      </c>
      <c r="BD114" s="48">
        <f>AM114*100000/$BD$1</f>
        <v>7.3894934838102913</v>
      </c>
      <c r="BE114" s="48">
        <f>AN114*100000/$BE$1</f>
        <v>0.53540356043367687</v>
      </c>
      <c r="BF114" s="48">
        <f>AO114*100000/$BF$1</f>
        <v>2.6089225150013045</v>
      </c>
      <c r="BG114" s="48">
        <f>AP114*100000/$BG$1</f>
        <v>0.68294348642649816</v>
      </c>
      <c r="BH114" s="48">
        <f>AQ114*100000/$BH$1</f>
        <v>2.1130570018256813</v>
      </c>
      <c r="BI114" s="48">
        <f>AR114*100000/$BI$1</f>
        <v>0.3108486167236556</v>
      </c>
      <c r="BJ114" s="48">
        <f>AS114*100000/$BJ$1</f>
        <v>5.2878078259555821</v>
      </c>
      <c r="BK114" s="48">
        <f>AT114*100000/$BK$1</f>
        <v>2.313845611406157</v>
      </c>
      <c r="BL114" s="48">
        <f>AU114*100000/$BL$1</f>
        <v>0</v>
      </c>
      <c r="BM114" s="48">
        <f>AV114*100000/$BM$1</f>
        <v>0</v>
      </c>
      <c r="BN114" s="48">
        <f>AW114*100000/$BN$1</f>
        <v>1.1976908520372722</v>
      </c>
      <c r="BO114" s="48">
        <f>AX114*100000/$BO$1</f>
        <v>0</v>
      </c>
      <c r="BP114" s="48">
        <f>AY114*100000/$BP$1</f>
        <v>2.1781707026888513</v>
      </c>
      <c r="BS114" s="3"/>
      <c r="CH114" s="5"/>
    </row>
    <row r="115" spans="1:86" x14ac:dyDescent="0.2">
      <c r="A115" s="8">
        <v>44008</v>
      </c>
      <c r="B115" s="13">
        <v>1253</v>
      </c>
      <c r="C115" s="13">
        <v>345</v>
      </c>
      <c r="D115" s="13">
        <v>285</v>
      </c>
      <c r="E115" s="13">
        <v>929</v>
      </c>
      <c r="F115" s="13">
        <v>1064</v>
      </c>
      <c r="G115" s="13">
        <v>1417</v>
      </c>
      <c r="H115" s="13">
        <v>4844</v>
      </c>
      <c r="I115" s="13">
        <v>374</v>
      </c>
      <c r="J115" s="13">
        <v>2717</v>
      </c>
      <c r="K115" s="13">
        <v>3148</v>
      </c>
      <c r="L115" s="13">
        <v>9</v>
      </c>
      <c r="M115" s="13">
        <v>54</v>
      </c>
      <c r="N115" s="13">
        <v>1767</v>
      </c>
      <c r="O115" s="13">
        <v>7</v>
      </c>
      <c r="P115" s="11">
        <v>18213</v>
      </c>
      <c r="Q115" s="5">
        <f>SUM(B115:O115)-P115</f>
        <v>0</v>
      </c>
      <c r="R115" s="2">
        <f>A115</f>
        <v>44008</v>
      </c>
      <c r="S115" s="5">
        <f>B115-B114</f>
        <v>1</v>
      </c>
      <c r="T115" s="5">
        <f>C115-C114</f>
        <v>0</v>
      </c>
      <c r="U115" s="5">
        <f>D115-D114</f>
        <v>0</v>
      </c>
      <c r="V115" s="5">
        <f>E115-E114</f>
        <v>-1</v>
      </c>
      <c r="W115" s="5">
        <f>F115-F114</f>
        <v>3</v>
      </c>
      <c r="X115" s="5">
        <f>G115-G114</f>
        <v>3</v>
      </c>
      <c r="Y115" s="5">
        <f>H115-H114</f>
        <v>6</v>
      </c>
      <c r="Z115" s="5">
        <f>I115-I114</f>
        <v>0</v>
      </c>
      <c r="AA115" s="5">
        <f>J115-J114</f>
        <v>1</v>
      </c>
      <c r="AB115" s="5">
        <f>K115-K114</f>
        <v>2</v>
      </c>
      <c r="AC115" s="5">
        <f>L115-L114</f>
        <v>0</v>
      </c>
      <c r="AD115" s="5">
        <f>M115-M114</f>
        <v>0</v>
      </c>
      <c r="AE115" s="5">
        <f>N115-N114</f>
        <v>2</v>
      </c>
      <c r="AF115" s="5">
        <f t="shared" si="2"/>
        <v>0</v>
      </c>
      <c r="AG115" s="5">
        <f>P115-P114</f>
        <v>17</v>
      </c>
      <c r="AH115" s="5"/>
      <c r="AI115" s="2">
        <f>A115</f>
        <v>44008</v>
      </c>
      <c r="AJ115" s="2"/>
      <c r="AK115" s="5">
        <f>SUM(S109:S115)</f>
        <v>5</v>
      </c>
      <c r="AL115" s="5">
        <f>SUM(T109:T115)</f>
        <v>0</v>
      </c>
      <c r="AM115" s="5">
        <f>SUM(U109:U115)</f>
        <v>1</v>
      </c>
      <c r="AN115" s="5">
        <f>SUM(V109:V115)</f>
        <v>1</v>
      </c>
      <c r="AO115" s="5">
        <f>SUM(W109:W115)</f>
        <v>11</v>
      </c>
      <c r="AP115" s="5">
        <f>SUM(X109:X115)</f>
        <v>7</v>
      </c>
      <c r="AQ115" s="5">
        <f>SUM(Y109:Y115)</f>
        <v>30</v>
      </c>
      <c r="AR115" s="5">
        <f>SUM(Z109:Z115)</f>
        <v>1</v>
      </c>
      <c r="AS115" s="5">
        <f>SUM(AA109:AA115)</f>
        <v>32</v>
      </c>
      <c r="AT115" s="5">
        <f>SUM(AB109:AB115)</f>
        <v>14</v>
      </c>
      <c r="AU115" s="5">
        <f>SUM(AC109:AC115)</f>
        <v>0</v>
      </c>
      <c r="AV115" s="5">
        <f>SUM(AD109:AD115)</f>
        <v>0</v>
      </c>
      <c r="AW115" s="5">
        <f>SUM(AE109:AE115)</f>
        <v>7</v>
      </c>
      <c r="AX115" s="5">
        <f>SUM(AF109:AF115)</f>
        <v>0</v>
      </c>
      <c r="AY115" s="5">
        <f>SUM(AG109:AG115)</f>
        <v>109</v>
      </c>
      <c r="BA115" s="47">
        <f t="shared" si="3"/>
        <v>44008</v>
      </c>
      <c r="BB115" s="48">
        <f>AK115*100000/$BB$1</f>
        <v>1.3536928741607104</v>
      </c>
      <c r="BC115" s="48">
        <f>AL115*100000/$BC$1</f>
        <v>0</v>
      </c>
      <c r="BD115" s="48">
        <f>AM115*100000/$BD$1</f>
        <v>0.67177213489184473</v>
      </c>
      <c r="BE115" s="48">
        <f>AN115*100000/$BE$1</f>
        <v>0.26770178021683844</v>
      </c>
      <c r="BF115" s="48">
        <f>AO115*100000/$BF$1</f>
        <v>3.5872684581267937</v>
      </c>
      <c r="BG115" s="48">
        <f>AP115*100000/$BG$1</f>
        <v>1.1951511012463718</v>
      </c>
      <c r="BH115" s="48">
        <f>AQ115*100000/$BH$1</f>
        <v>2.5356684021908173</v>
      </c>
      <c r="BI115" s="48">
        <f>AR115*100000/$BI$1</f>
        <v>0.3108486167236556</v>
      </c>
      <c r="BJ115" s="48">
        <f>AS115*100000/$BJ$1</f>
        <v>4.8345671551593901</v>
      </c>
      <c r="BK115" s="48">
        <f>AT115*100000/$BK$1</f>
        <v>1.542563740937438</v>
      </c>
      <c r="BL115" s="48">
        <f>AU115*100000/$BL$1</f>
        <v>0</v>
      </c>
      <c r="BM115" s="48">
        <f>AV115*100000/$BM$1</f>
        <v>0</v>
      </c>
      <c r="BN115" s="48">
        <f>AW115*100000/$BN$1</f>
        <v>1.676767192852181</v>
      </c>
      <c r="BO115" s="48">
        <f>AX115*100000/$BO$1</f>
        <v>0</v>
      </c>
      <c r="BP115" s="48">
        <f>AY115*100000/$BP$1</f>
        <v>1.9951311478410485</v>
      </c>
      <c r="BS115" s="3"/>
      <c r="CH115" s="5"/>
    </row>
    <row r="116" spans="1:86" x14ac:dyDescent="0.2">
      <c r="A116" s="8">
        <v>44009</v>
      </c>
      <c r="B116" s="13">
        <v>1253</v>
      </c>
      <c r="C116" s="13">
        <v>345</v>
      </c>
      <c r="D116" s="13">
        <v>285</v>
      </c>
      <c r="E116" s="13">
        <v>930</v>
      </c>
      <c r="F116" s="13">
        <v>1066</v>
      </c>
      <c r="G116" s="13">
        <v>1418</v>
      </c>
      <c r="H116" s="13">
        <v>4848</v>
      </c>
      <c r="I116" s="13">
        <v>374</v>
      </c>
      <c r="J116" s="13">
        <v>2720</v>
      </c>
      <c r="K116" s="13">
        <v>3151</v>
      </c>
      <c r="L116" s="13">
        <v>9</v>
      </c>
      <c r="M116" s="13">
        <v>54</v>
      </c>
      <c r="N116" s="13">
        <v>1768</v>
      </c>
      <c r="O116" s="13">
        <v>7</v>
      </c>
      <c r="P116" s="11">
        <v>18228</v>
      </c>
      <c r="Q116" s="5">
        <f>SUM(B116:O116)-P116</f>
        <v>0</v>
      </c>
      <c r="R116" s="2">
        <f>A116</f>
        <v>44009</v>
      </c>
      <c r="S116" s="5">
        <f>B116-B115</f>
        <v>0</v>
      </c>
      <c r="T116" s="5">
        <f>C116-C115</f>
        <v>0</v>
      </c>
      <c r="U116" s="5">
        <f>D116-D115</f>
        <v>0</v>
      </c>
      <c r="V116" s="5">
        <f>E116-E115</f>
        <v>1</v>
      </c>
      <c r="W116" s="5">
        <f>F116-F115</f>
        <v>2</v>
      </c>
      <c r="X116" s="5">
        <f>G116-G115</f>
        <v>1</v>
      </c>
      <c r="Y116" s="5">
        <f>H116-H115</f>
        <v>4</v>
      </c>
      <c r="Z116" s="5">
        <f>I116-I115</f>
        <v>0</v>
      </c>
      <c r="AA116" s="5">
        <f>J116-J115</f>
        <v>3</v>
      </c>
      <c r="AB116" s="5">
        <f>K116-K115</f>
        <v>3</v>
      </c>
      <c r="AC116" s="5">
        <f>L116-L115</f>
        <v>0</v>
      </c>
      <c r="AD116" s="5">
        <f>M116-M115</f>
        <v>0</v>
      </c>
      <c r="AE116" s="5">
        <f>N116-N115</f>
        <v>1</v>
      </c>
      <c r="AF116" s="5">
        <f t="shared" si="2"/>
        <v>0</v>
      </c>
      <c r="AG116" s="5">
        <f>P116-P115</f>
        <v>15</v>
      </c>
      <c r="AH116" s="5"/>
      <c r="AI116" s="2">
        <f>A116</f>
        <v>44009</v>
      </c>
      <c r="AJ116" s="2"/>
      <c r="AK116" s="5">
        <f>SUM(S110:S116)</f>
        <v>4</v>
      </c>
      <c r="AL116" s="5">
        <f>SUM(T110:T116)</f>
        <v>0</v>
      </c>
      <c r="AM116" s="5">
        <f>SUM(U110:U116)</f>
        <v>1</v>
      </c>
      <c r="AN116" s="5">
        <f>SUM(V110:V116)</f>
        <v>2</v>
      </c>
      <c r="AO116" s="5">
        <f>SUM(W110:W116)</f>
        <v>11</v>
      </c>
      <c r="AP116" s="5">
        <f>SUM(X110:X116)</f>
        <v>8</v>
      </c>
      <c r="AQ116" s="5">
        <f>SUM(Y110:Y116)</f>
        <v>29</v>
      </c>
      <c r="AR116" s="5">
        <f>SUM(Z110:Z116)</f>
        <v>1</v>
      </c>
      <c r="AS116" s="5">
        <f>SUM(AA110:AA116)</f>
        <v>22</v>
      </c>
      <c r="AT116" s="5">
        <f>SUM(AB110:AB116)</f>
        <v>12</v>
      </c>
      <c r="AU116" s="5">
        <f>SUM(AC110:AC116)</f>
        <v>0</v>
      </c>
      <c r="AV116" s="5">
        <f>SUM(AD110:AD116)</f>
        <v>0</v>
      </c>
      <c r="AW116" s="5">
        <f>SUM(AE110:AE116)</f>
        <v>8</v>
      </c>
      <c r="AX116" s="5">
        <f>SUM(AF110:AF116)</f>
        <v>0</v>
      </c>
      <c r="AY116" s="5">
        <f>SUM(AG110:AG116)</f>
        <v>98</v>
      </c>
      <c r="BA116" s="47">
        <f t="shared" si="3"/>
        <v>44009</v>
      </c>
      <c r="BB116" s="48">
        <f>AK116*100000/$BB$1</f>
        <v>1.0829542993285683</v>
      </c>
      <c r="BC116" s="48">
        <f>AL116*100000/$BC$1</f>
        <v>0</v>
      </c>
      <c r="BD116" s="48">
        <f>AM116*100000/$BD$1</f>
        <v>0.67177213489184473</v>
      </c>
      <c r="BE116" s="48">
        <f>AN116*100000/$BE$1</f>
        <v>0.53540356043367687</v>
      </c>
      <c r="BF116" s="48">
        <f>AO116*100000/$BF$1</f>
        <v>3.5872684581267937</v>
      </c>
      <c r="BG116" s="48">
        <f>AP116*100000/$BG$1</f>
        <v>1.3658869728529963</v>
      </c>
      <c r="BH116" s="48">
        <f>AQ116*100000/$BH$1</f>
        <v>2.4511461221177901</v>
      </c>
      <c r="BI116" s="48">
        <f>AR116*100000/$BI$1</f>
        <v>0.3108486167236556</v>
      </c>
      <c r="BJ116" s="48">
        <f>AS116*100000/$BJ$1</f>
        <v>3.3237649191720804</v>
      </c>
      <c r="BK116" s="48">
        <f>AT116*100000/$BK$1</f>
        <v>1.3221974922320898</v>
      </c>
      <c r="BL116" s="48">
        <f>AU116*100000/$BL$1</f>
        <v>0</v>
      </c>
      <c r="BM116" s="48">
        <f>AV116*100000/$BM$1</f>
        <v>0</v>
      </c>
      <c r="BN116" s="48">
        <f>AW116*100000/$BN$1</f>
        <v>1.9163053632596354</v>
      </c>
      <c r="BO116" s="48">
        <f>AX116*100000/$BO$1</f>
        <v>0</v>
      </c>
      <c r="BP116" s="48">
        <f>AY116*100000/$BP$1</f>
        <v>1.7937876375084656</v>
      </c>
      <c r="BS116" s="3"/>
      <c r="CH116" s="5"/>
    </row>
    <row r="117" spans="1:86" x14ac:dyDescent="0.2">
      <c r="A117" s="8">
        <v>44010</v>
      </c>
      <c r="B117" s="13">
        <v>1253</v>
      </c>
      <c r="C117" s="13">
        <v>345</v>
      </c>
      <c r="D117" s="13">
        <v>285</v>
      </c>
      <c r="E117" s="13">
        <v>930</v>
      </c>
      <c r="F117" s="13">
        <v>1068</v>
      </c>
      <c r="G117" s="13">
        <v>1419</v>
      </c>
      <c r="H117" s="13">
        <v>4850</v>
      </c>
      <c r="I117" s="13">
        <v>375</v>
      </c>
      <c r="J117" s="13">
        <v>2722</v>
      </c>
      <c r="K117" s="13">
        <v>3151</v>
      </c>
      <c r="L117" s="13">
        <v>9</v>
      </c>
      <c r="M117" s="13">
        <v>54</v>
      </c>
      <c r="N117" s="13">
        <v>1768</v>
      </c>
      <c r="O117" s="13">
        <v>7</v>
      </c>
      <c r="P117" s="11">
        <v>18236</v>
      </c>
      <c r="Q117" s="5">
        <f>SUM(B117:O117)-P117</f>
        <v>0</v>
      </c>
      <c r="R117" s="2">
        <f>A117</f>
        <v>44010</v>
      </c>
      <c r="S117" s="5">
        <f>B117-B116</f>
        <v>0</v>
      </c>
      <c r="T117" s="5">
        <f>C117-C116</f>
        <v>0</v>
      </c>
      <c r="U117" s="5">
        <f>D117-D116</f>
        <v>0</v>
      </c>
      <c r="V117" s="5">
        <f>E117-E116</f>
        <v>0</v>
      </c>
      <c r="W117" s="5">
        <f>F117-F116</f>
        <v>2</v>
      </c>
      <c r="X117" s="5">
        <f>G117-G116</f>
        <v>1</v>
      </c>
      <c r="Y117" s="5">
        <f>H117-H116</f>
        <v>2</v>
      </c>
      <c r="Z117" s="5">
        <f>I117-I116</f>
        <v>1</v>
      </c>
      <c r="AA117" s="5">
        <f>J117-J116</f>
        <v>2</v>
      </c>
      <c r="AB117" s="5">
        <f>K117-K116</f>
        <v>0</v>
      </c>
      <c r="AC117" s="5">
        <f>L117-L116</f>
        <v>0</v>
      </c>
      <c r="AD117" s="5">
        <f>M117-M116</f>
        <v>0</v>
      </c>
      <c r="AE117" s="5">
        <f>N117-N116</f>
        <v>0</v>
      </c>
      <c r="AF117" s="5">
        <f t="shared" si="2"/>
        <v>0</v>
      </c>
      <c r="AG117" s="5">
        <f>P117-P116</f>
        <v>8</v>
      </c>
      <c r="AH117" s="5"/>
      <c r="AI117" s="2">
        <f>A117</f>
        <v>44010</v>
      </c>
      <c r="AJ117" s="2"/>
      <c r="AK117" s="5">
        <f>SUM(S111:S117)</f>
        <v>3</v>
      </c>
      <c r="AL117" s="5">
        <f>SUM(T111:T117)</f>
        <v>-1</v>
      </c>
      <c r="AM117" s="5">
        <f>SUM(U111:U117)</f>
        <v>1</v>
      </c>
      <c r="AN117" s="5">
        <f>SUM(V111:V117)</f>
        <v>2</v>
      </c>
      <c r="AO117" s="5">
        <f>SUM(W111:W117)</f>
        <v>12</v>
      </c>
      <c r="AP117" s="5">
        <f>SUM(X111:X117)</f>
        <v>7</v>
      </c>
      <c r="AQ117" s="5">
        <f>SUM(Y111:Y117)</f>
        <v>23</v>
      </c>
      <c r="AR117" s="5">
        <f>SUM(Z111:Z117)</f>
        <v>2</v>
      </c>
      <c r="AS117" s="5">
        <f>SUM(AA111:AA117)</f>
        <v>18</v>
      </c>
      <c r="AT117" s="5">
        <f>SUM(AB111:AB117)</f>
        <v>6</v>
      </c>
      <c r="AU117" s="5">
        <f>SUM(AC111:AC117)</f>
        <v>0</v>
      </c>
      <c r="AV117" s="5">
        <f>SUM(AD111:AD117)</f>
        <v>0</v>
      </c>
      <c r="AW117" s="5">
        <f>SUM(AE111:AE117)</f>
        <v>7</v>
      </c>
      <c r="AX117" s="5">
        <f>SUM(AF111:AF117)</f>
        <v>0</v>
      </c>
      <c r="AY117" s="5">
        <f>SUM(AG111:AG117)</f>
        <v>80</v>
      </c>
      <c r="BA117" s="47">
        <f t="shared" si="3"/>
        <v>44010</v>
      </c>
      <c r="BB117" s="48">
        <f>AK117*100000/$BB$1</f>
        <v>0.81221572449642621</v>
      </c>
      <c r="BC117" s="48">
        <f>AL117*100000/$BC$1</f>
        <v>-0.86572591117652153</v>
      </c>
      <c r="BD117" s="48">
        <f>AM117*100000/$BD$1</f>
        <v>0.67177213489184473</v>
      </c>
      <c r="BE117" s="48">
        <f>AN117*100000/$BE$1</f>
        <v>0.53540356043367687</v>
      </c>
      <c r="BF117" s="48">
        <f>AO117*100000/$BF$1</f>
        <v>3.9133837725019567</v>
      </c>
      <c r="BG117" s="48">
        <f>AP117*100000/$BG$1</f>
        <v>1.1951511012463718</v>
      </c>
      <c r="BH117" s="48">
        <f>AQ117*100000/$BH$1</f>
        <v>1.9440124416796267</v>
      </c>
      <c r="BI117" s="48">
        <f>AR117*100000/$BI$1</f>
        <v>0.6216972334473112</v>
      </c>
      <c r="BJ117" s="48">
        <f>AS117*100000/$BJ$1</f>
        <v>2.7194440247771565</v>
      </c>
      <c r="BK117" s="48">
        <f>AT117*100000/$BK$1</f>
        <v>0.66109874611604491</v>
      </c>
      <c r="BL117" s="48">
        <f>AU117*100000/$BL$1</f>
        <v>0</v>
      </c>
      <c r="BM117" s="48">
        <f>AV117*100000/$BM$1</f>
        <v>0</v>
      </c>
      <c r="BN117" s="48">
        <f>AW117*100000/$BN$1</f>
        <v>1.676767192852181</v>
      </c>
      <c r="BO117" s="48">
        <f>AX117*100000/$BO$1</f>
        <v>0</v>
      </c>
      <c r="BP117" s="48">
        <f>AY117*100000/$BP$1</f>
        <v>1.4643164387824208</v>
      </c>
      <c r="BS117" s="3"/>
      <c r="CH117" s="5"/>
    </row>
    <row r="118" spans="1:86" x14ac:dyDescent="0.2">
      <c r="A118" s="8">
        <v>44011</v>
      </c>
      <c r="B118" s="13">
        <v>1255</v>
      </c>
      <c r="C118" s="13">
        <v>345</v>
      </c>
      <c r="D118" s="13">
        <v>285</v>
      </c>
      <c r="E118" s="13">
        <v>930</v>
      </c>
      <c r="F118" s="13">
        <v>1069</v>
      </c>
      <c r="G118" s="13">
        <v>1419</v>
      </c>
      <c r="H118" s="13">
        <v>4851</v>
      </c>
      <c r="I118" s="13">
        <v>375</v>
      </c>
      <c r="J118" s="13">
        <v>2723</v>
      </c>
      <c r="K118" s="13">
        <v>3151</v>
      </c>
      <c r="L118" s="13">
        <v>9</v>
      </c>
      <c r="M118" s="13">
        <v>54</v>
      </c>
      <c r="N118" s="13">
        <v>1768</v>
      </c>
      <c r="O118" s="13">
        <v>7</v>
      </c>
      <c r="P118" s="11">
        <v>18241</v>
      </c>
      <c r="Q118" s="5">
        <f>SUM(B118:O118)-P118</f>
        <v>0</v>
      </c>
      <c r="R118" s="2">
        <f>A118</f>
        <v>44011</v>
      </c>
      <c r="S118" s="5">
        <f>B118-B117</f>
        <v>2</v>
      </c>
      <c r="T118" s="5">
        <f>C118-C117</f>
        <v>0</v>
      </c>
      <c r="U118" s="5">
        <f>D118-D117</f>
        <v>0</v>
      </c>
      <c r="V118" s="5">
        <f>E118-E117</f>
        <v>0</v>
      </c>
      <c r="W118" s="5">
        <f>F118-F117</f>
        <v>1</v>
      </c>
      <c r="X118" s="5">
        <f>G118-G117</f>
        <v>0</v>
      </c>
      <c r="Y118" s="5">
        <f>H118-H117</f>
        <v>1</v>
      </c>
      <c r="Z118" s="5">
        <f>I118-I117</f>
        <v>0</v>
      </c>
      <c r="AA118" s="5">
        <f>J118-J117</f>
        <v>1</v>
      </c>
      <c r="AB118" s="5">
        <f>K118-K117</f>
        <v>0</v>
      </c>
      <c r="AC118" s="5">
        <f>L118-L117</f>
        <v>0</v>
      </c>
      <c r="AD118" s="5">
        <f>M118-M117</f>
        <v>0</v>
      </c>
      <c r="AE118" s="5">
        <f>N118-N117</f>
        <v>0</v>
      </c>
      <c r="AF118" s="5">
        <f t="shared" si="2"/>
        <v>0</v>
      </c>
      <c r="AG118" s="5">
        <f>P118-P117</f>
        <v>5</v>
      </c>
      <c r="AH118" s="5"/>
      <c r="AI118" s="2">
        <f>A118</f>
        <v>44011</v>
      </c>
      <c r="AJ118" s="2"/>
      <c r="AK118" s="5">
        <f>SUM(S112:S118)</f>
        <v>5</v>
      </c>
      <c r="AL118" s="5">
        <f>SUM(T112:T118)</f>
        <v>-1</v>
      </c>
      <c r="AM118" s="5">
        <f>SUM(U112:U118)</f>
        <v>0</v>
      </c>
      <c r="AN118" s="5">
        <f>SUM(V112:V118)</f>
        <v>2</v>
      </c>
      <c r="AO118" s="5">
        <f>SUM(W112:W118)</f>
        <v>12</v>
      </c>
      <c r="AP118" s="5">
        <f>SUM(X112:X118)</f>
        <v>7</v>
      </c>
      <c r="AQ118" s="5">
        <f>SUM(Y112:Y118)</f>
        <v>21</v>
      </c>
      <c r="AR118" s="5">
        <f>SUM(Z112:Z118)</f>
        <v>2</v>
      </c>
      <c r="AS118" s="5">
        <f>SUM(AA112:AA118)</f>
        <v>11</v>
      </c>
      <c r="AT118" s="5">
        <f>SUM(AB112:AB118)</f>
        <v>5</v>
      </c>
      <c r="AU118" s="5">
        <f>SUM(AC112:AC118)</f>
        <v>0</v>
      </c>
      <c r="AV118" s="5">
        <f>SUM(AD112:AD118)</f>
        <v>0</v>
      </c>
      <c r="AW118" s="5">
        <f>SUM(AE112:AE118)</f>
        <v>7</v>
      </c>
      <c r="AX118" s="5">
        <f>SUM(AF112:AF118)</f>
        <v>0</v>
      </c>
      <c r="AY118" s="5">
        <f>SUM(AG112:AG118)</f>
        <v>71</v>
      </c>
      <c r="BA118" s="47">
        <f t="shared" si="3"/>
        <v>44011</v>
      </c>
      <c r="BB118" s="48">
        <f>AK118*100000/$BB$1</f>
        <v>1.3536928741607104</v>
      </c>
      <c r="BC118" s="48">
        <f>AL118*100000/$BC$1</f>
        <v>-0.86572591117652153</v>
      </c>
      <c r="BD118" s="48">
        <f>AM118*100000/$BD$1</f>
        <v>0</v>
      </c>
      <c r="BE118" s="48">
        <f>AN118*100000/$BE$1</f>
        <v>0.53540356043367687</v>
      </c>
      <c r="BF118" s="48">
        <f>AO118*100000/$BF$1</f>
        <v>3.9133837725019567</v>
      </c>
      <c r="BG118" s="48">
        <f>AP118*100000/$BG$1</f>
        <v>1.1951511012463718</v>
      </c>
      <c r="BH118" s="48">
        <f>AQ118*100000/$BH$1</f>
        <v>1.7749678815335723</v>
      </c>
      <c r="BI118" s="48">
        <f>AR118*100000/$BI$1</f>
        <v>0.6216972334473112</v>
      </c>
      <c r="BJ118" s="48">
        <f>AS118*100000/$BJ$1</f>
        <v>1.6618824595860402</v>
      </c>
      <c r="BK118" s="48">
        <f>AT118*100000/$BK$1</f>
        <v>0.55091562176337072</v>
      </c>
      <c r="BL118" s="48">
        <f>AU118*100000/$BL$1</f>
        <v>0</v>
      </c>
      <c r="BM118" s="48">
        <f>AV118*100000/$BM$1</f>
        <v>0</v>
      </c>
      <c r="BN118" s="48">
        <f>AW118*100000/$BN$1</f>
        <v>1.676767192852181</v>
      </c>
      <c r="BO118" s="48">
        <f>AX118*100000/$BO$1</f>
        <v>0</v>
      </c>
      <c r="BP118" s="48">
        <f>AY118*100000/$BP$1</f>
        <v>1.2995808394193986</v>
      </c>
      <c r="BS118" s="3"/>
      <c r="CH118" s="5"/>
    </row>
    <row r="119" spans="1:86" x14ac:dyDescent="0.2">
      <c r="A119" s="8">
        <v>44012</v>
      </c>
      <c r="B119" s="13">
        <v>1255</v>
      </c>
      <c r="C119" s="13">
        <v>345</v>
      </c>
      <c r="D119" s="13">
        <v>290</v>
      </c>
      <c r="E119" s="13">
        <v>930</v>
      </c>
      <c r="F119" s="13">
        <v>1070</v>
      </c>
      <c r="G119" s="13">
        <v>1419</v>
      </c>
      <c r="H119" s="13">
        <v>4853</v>
      </c>
      <c r="I119" s="13">
        <v>375</v>
      </c>
      <c r="J119" s="13">
        <v>2724</v>
      </c>
      <c r="K119" s="13">
        <v>3151</v>
      </c>
      <c r="L119" s="13">
        <v>9</v>
      </c>
      <c r="M119" s="13">
        <v>54</v>
      </c>
      <c r="N119" s="13">
        <v>1769</v>
      </c>
      <c r="O119" s="13">
        <v>7</v>
      </c>
      <c r="P119" s="11">
        <v>18251</v>
      </c>
      <c r="Q119" s="5">
        <f>SUM(B119:O119)-P119</f>
        <v>0</v>
      </c>
      <c r="R119" s="2">
        <f>A119</f>
        <v>44012</v>
      </c>
      <c r="S119" s="5">
        <f>B119-B118</f>
        <v>0</v>
      </c>
      <c r="T119" s="5">
        <f>C119-C118</f>
        <v>0</v>
      </c>
      <c r="U119" s="5">
        <f>D119-D118</f>
        <v>5</v>
      </c>
      <c r="V119" s="5">
        <f>E119-E118</f>
        <v>0</v>
      </c>
      <c r="W119" s="5">
        <f>F119-F118</f>
        <v>1</v>
      </c>
      <c r="X119" s="5">
        <f>G119-G118</f>
        <v>0</v>
      </c>
      <c r="Y119" s="5">
        <f>H119-H118</f>
        <v>2</v>
      </c>
      <c r="Z119" s="5">
        <f>I119-I118</f>
        <v>0</v>
      </c>
      <c r="AA119" s="5">
        <f>J119-J118</f>
        <v>1</v>
      </c>
      <c r="AB119" s="5">
        <f>K119-K118</f>
        <v>0</v>
      </c>
      <c r="AC119" s="5">
        <f>L119-L118</f>
        <v>0</v>
      </c>
      <c r="AD119" s="5">
        <f>M119-M118</f>
        <v>0</v>
      </c>
      <c r="AE119" s="5">
        <f>N119-N118</f>
        <v>1</v>
      </c>
      <c r="AF119" s="5">
        <f t="shared" si="2"/>
        <v>0</v>
      </c>
      <c r="AG119" s="5">
        <f>P119-P118</f>
        <v>10</v>
      </c>
      <c r="AH119" s="5"/>
      <c r="AI119" s="2">
        <f>A119</f>
        <v>44012</v>
      </c>
      <c r="AJ119" s="2"/>
      <c r="AK119" s="5">
        <f>SUM(S113:S119)</f>
        <v>4</v>
      </c>
      <c r="AL119" s="5">
        <f>SUM(T113:T119)</f>
        <v>-1</v>
      </c>
      <c r="AM119" s="5">
        <f>SUM(U113:U119)</f>
        <v>5</v>
      </c>
      <c r="AN119" s="5">
        <f>SUM(V113:V119)</f>
        <v>2</v>
      </c>
      <c r="AO119" s="5">
        <f>SUM(W113:W119)</f>
        <v>12</v>
      </c>
      <c r="AP119" s="5">
        <f>SUM(X113:X119)</f>
        <v>6</v>
      </c>
      <c r="AQ119" s="5">
        <f>SUM(Y113:Y119)</f>
        <v>21</v>
      </c>
      <c r="AR119" s="5">
        <f>SUM(Z113:Z119)</f>
        <v>1</v>
      </c>
      <c r="AS119" s="5">
        <f>SUM(AA113:AA119)</f>
        <v>9</v>
      </c>
      <c r="AT119" s="5">
        <f>SUM(AB113:AB119)</f>
        <v>4</v>
      </c>
      <c r="AU119" s="5">
        <f>SUM(AC113:AC119)</f>
        <v>0</v>
      </c>
      <c r="AV119" s="5">
        <f>SUM(AD113:AD119)</f>
        <v>0</v>
      </c>
      <c r="AW119" s="5">
        <f>SUM(AE113:AE119)</f>
        <v>6</v>
      </c>
      <c r="AX119" s="5">
        <f>SUM(AF113:AF119)</f>
        <v>0</v>
      </c>
      <c r="AY119" s="5">
        <f>SUM(AG113:AG119)</f>
        <v>69</v>
      </c>
      <c r="BA119" s="47">
        <f t="shared" si="3"/>
        <v>44012</v>
      </c>
      <c r="BB119" s="48">
        <f>AK119*100000/$BB$1</f>
        <v>1.0829542993285683</v>
      </c>
      <c r="BC119" s="48">
        <f>AL119*100000/$BC$1</f>
        <v>-0.86572591117652153</v>
      </c>
      <c r="BD119" s="48">
        <f>AM119*100000/$BD$1</f>
        <v>3.3588606744592235</v>
      </c>
      <c r="BE119" s="48">
        <f>AN119*100000/$BE$1</f>
        <v>0.53540356043367687</v>
      </c>
      <c r="BF119" s="48">
        <f>AO119*100000/$BF$1</f>
        <v>3.9133837725019567</v>
      </c>
      <c r="BG119" s="48">
        <f>AP119*100000/$BG$1</f>
        <v>1.0244152296397473</v>
      </c>
      <c r="BH119" s="48">
        <f>AQ119*100000/$BH$1</f>
        <v>1.7749678815335723</v>
      </c>
      <c r="BI119" s="48">
        <f>AR119*100000/$BI$1</f>
        <v>0.3108486167236556</v>
      </c>
      <c r="BJ119" s="48">
        <f>AS119*100000/$BJ$1</f>
        <v>1.3597220123885783</v>
      </c>
      <c r="BK119" s="48">
        <f>AT119*100000/$BK$1</f>
        <v>0.44073249741069659</v>
      </c>
      <c r="BL119" s="48">
        <f>AU119*100000/$BL$1</f>
        <v>0</v>
      </c>
      <c r="BM119" s="48">
        <f>AV119*100000/$BM$1</f>
        <v>0</v>
      </c>
      <c r="BN119" s="48">
        <f>AW119*100000/$BN$1</f>
        <v>1.4372290224447266</v>
      </c>
      <c r="BO119" s="48">
        <f>AX119*100000/$BO$1</f>
        <v>0</v>
      </c>
      <c r="BP119" s="48">
        <f>AY119*100000/$BP$1</f>
        <v>1.2629729284498381</v>
      </c>
      <c r="BS119" s="3"/>
      <c r="CH119" s="5"/>
    </row>
    <row r="120" spans="1:86" x14ac:dyDescent="0.2">
      <c r="A120" s="8">
        <v>44013</v>
      </c>
      <c r="B120" s="13">
        <v>1255</v>
      </c>
      <c r="C120" s="13">
        <v>345</v>
      </c>
      <c r="D120" s="13">
        <v>291</v>
      </c>
      <c r="E120" s="13">
        <v>930</v>
      </c>
      <c r="F120" s="13">
        <v>1070</v>
      </c>
      <c r="G120" s="13">
        <v>1421</v>
      </c>
      <c r="H120" s="13">
        <v>4858</v>
      </c>
      <c r="I120" s="13">
        <v>375</v>
      </c>
      <c r="J120" s="13">
        <v>2724</v>
      </c>
      <c r="K120" s="13">
        <v>3151</v>
      </c>
      <c r="L120" s="13">
        <v>9</v>
      </c>
      <c r="M120" s="13">
        <v>54</v>
      </c>
      <c r="N120" s="13">
        <v>1769</v>
      </c>
      <c r="O120" s="13">
        <v>7</v>
      </c>
      <c r="P120" s="11">
        <v>18259</v>
      </c>
      <c r="Q120" s="5">
        <f>SUM(B120:O120)-P120</f>
        <v>0</v>
      </c>
      <c r="R120" s="2">
        <f>A120</f>
        <v>44013</v>
      </c>
      <c r="S120" s="5">
        <f>B120-B119</f>
        <v>0</v>
      </c>
      <c r="T120" s="5">
        <f>C120-C119</f>
        <v>0</v>
      </c>
      <c r="U120" s="5">
        <f>D120-D119</f>
        <v>1</v>
      </c>
      <c r="V120" s="5">
        <f>E120-E119</f>
        <v>0</v>
      </c>
      <c r="W120" s="5">
        <f>F120-F119</f>
        <v>0</v>
      </c>
      <c r="X120" s="5">
        <f>G120-G119</f>
        <v>2</v>
      </c>
      <c r="Y120" s="5">
        <f>H120-H119</f>
        <v>5</v>
      </c>
      <c r="Z120" s="5">
        <f>I120-I119</f>
        <v>0</v>
      </c>
      <c r="AA120" s="5">
        <f>J120-J119</f>
        <v>0</v>
      </c>
      <c r="AB120" s="5">
        <f>K120-K119</f>
        <v>0</v>
      </c>
      <c r="AC120" s="5">
        <f>L120-L119</f>
        <v>0</v>
      </c>
      <c r="AD120" s="5">
        <f>M120-M119</f>
        <v>0</v>
      </c>
      <c r="AE120" s="5">
        <f>N120-N119</f>
        <v>0</v>
      </c>
      <c r="AF120" s="5">
        <f t="shared" si="2"/>
        <v>0</v>
      </c>
      <c r="AG120" s="5">
        <f>P120-P119</f>
        <v>8</v>
      </c>
      <c r="AH120" s="5"/>
      <c r="AI120" s="2">
        <f>A120</f>
        <v>44013</v>
      </c>
      <c r="AJ120" s="2"/>
      <c r="AK120" s="5">
        <f>SUM(S114:S120)</f>
        <v>4</v>
      </c>
      <c r="AL120" s="5">
        <f>SUM(T114:T120)</f>
        <v>-1</v>
      </c>
      <c r="AM120" s="5">
        <f>SUM(U114:U120)</f>
        <v>6</v>
      </c>
      <c r="AN120" s="5">
        <f>SUM(V114:V120)</f>
        <v>2</v>
      </c>
      <c r="AO120" s="5">
        <f>SUM(W114:W120)</f>
        <v>9</v>
      </c>
      <c r="AP120" s="5">
        <f>SUM(X114:X120)</f>
        <v>8</v>
      </c>
      <c r="AQ120" s="5">
        <f>SUM(Y114:Y120)</f>
        <v>24</v>
      </c>
      <c r="AR120" s="5">
        <f>SUM(Z114:Z120)</f>
        <v>1</v>
      </c>
      <c r="AS120" s="5">
        <f>SUM(AA114:AA120)</f>
        <v>9</v>
      </c>
      <c r="AT120" s="5">
        <f>SUM(AB114:AB120)</f>
        <v>1</v>
      </c>
      <c r="AU120" s="5">
        <f>SUM(AC114:AC120)</f>
        <v>0</v>
      </c>
      <c r="AV120" s="5">
        <f>SUM(AD114:AD120)</f>
        <v>0</v>
      </c>
      <c r="AW120" s="5">
        <f>SUM(AE114:AE120)</f>
        <v>5</v>
      </c>
      <c r="AX120" s="5">
        <f>SUM(AF114:AF120)</f>
        <v>0</v>
      </c>
      <c r="AY120" s="5">
        <f>SUM(AG114:AG120)</f>
        <v>68</v>
      </c>
      <c r="BA120" s="47">
        <f t="shared" si="3"/>
        <v>44013</v>
      </c>
      <c r="BB120" s="48">
        <f>AK120*100000/$BB$1</f>
        <v>1.0829542993285683</v>
      </c>
      <c r="BC120" s="48">
        <f>AL120*100000/$BC$1</f>
        <v>-0.86572591117652153</v>
      </c>
      <c r="BD120" s="48">
        <f>AM120*100000/$BD$1</f>
        <v>4.0306328093510677</v>
      </c>
      <c r="BE120" s="48">
        <f>AN120*100000/$BE$1</f>
        <v>0.53540356043367687</v>
      </c>
      <c r="BF120" s="48">
        <f>AO120*100000/$BF$1</f>
        <v>2.9350378293764674</v>
      </c>
      <c r="BG120" s="48">
        <f>AP120*100000/$BG$1</f>
        <v>1.3658869728529963</v>
      </c>
      <c r="BH120" s="48">
        <f>AQ120*100000/$BH$1</f>
        <v>2.0285347217526541</v>
      </c>
      <c r="BI120" s="48">
        <f>AR120*100000/$BI$1</f>
        <v>0.3108486167236556</v>
      </c>
      <c r="BJ120" s="48">
        <f>AS120*100000/$BJ$1</f>
        <v>1.3597220123885783</v>
      </c>
      <c r="BK120" s="48">
        <f>AT120*100000/$BK$1</f>
        <v>0.11018312435267415</v>
      </c>
      <c r="BL120" s="48">
        <f>AU120*100000/$BL$1</f>
        <v>0</v>
      </c>
      <c r="BM120" s="48">
        <f>AV120*100000/$BM$1</f>
        <v>0</v>
      </c>
      <c r="BN120" s="48">
        <f>AW120*100000/$BN$1</f>
        <v>1.1976908520372722</v>
      </c>
      <c r="BO120" s="48">
        <f>AX120*100000/$BO$1</f>
        <v>0</v>
      </c>
      <c r="BP120" s="48">
        <f>AY120*100000/$BP$1</f>
        <v>1.2446689729650577</v>
      </c>
      <c r="BS120" s="3"/>
      <c r="CH120" s="5"/>
    </row>
    <row r="121" spans="1:86" x14ac:dyDescent="0.2">
      <c r="A121" s="8">
        <v>44014</v>
      </c>
      <c r="B121" s="13">
        <v>1255</v>
      </c>
      <c r="C121" s="13">
        <v>345</v>
      </c>
      <c r="D121" s="13">
        <v>292</v>
      </c>
      <c r="E121" s="13">
        <v>930</v>
      </c>
      <c r="F121" s="13">
        <v>1070</v>
      </c>
      <c r="G121" s="13">
        <v>1423</v>
      </c>
      <c r="H121" s="13">
        <v>4858</v>
      </c>
      <c r="I121" s="13">
        <v>375</v>
      </c>
      <c r="J121" s="13">
        <v>2726</v>
      </c>
      <c r="K121" s="13">
        <v>3151</v>
      </c>
      <c r="L121" s="13">
        <v>9</v>
      </c>
      <c r="M121" s="13">
        <v>54</v>
      </c>
      <c r="N121" s="13">
        <v>1769</v>
      </c>
      <c r="O121" s="13">
        <v>7</v>
      </c>
      <c r="P121" s="11">
        <v>18264</v>
      </c>
      <c r="Q121" s="5">
        <f>SUM(B121:O121)-P121</f>
        <v>0</v>
      </c>
      <c r="R121" s="2">
        <f>A121</f>
        <v>44014</v>
      </c>
      <c r="S121" s="5">
        <f>B121-B120</f>
        <v>0</v>
      </c>
      <c r="T121" s="5">
        <f>C121-C120</f>
        <v>0</v>
      </c>
      <c r="U121" s="5">
        <f>D121-D120</f>
        <v>1</v>
      </c>
      <c r="V121" s="5">
        <f>E121-E120</f>
        <v>0</v>
      </c>
      <c r="W121" s="5">
        <f>F121-F120</f>
        <v>0</v>
      </c>
      <c r="X121" s="5">
        <f>G121-G120</f>
        <v>2</v>
      </c>
      <c r="Y121" s="5">
        <f>H121-H120</f>
        <v>0</v>
      </c>
      <c r="Z121" s="5">
        <f>I121-I120</f>
        <v>0</v>
      </c>
      <c r="AA121" s="5">
        <f>J121-J120</f>
        <v>2</v>
      </c>
      <c r="AB121" s="5">
        <f>K121-K120</f>
        <v>0</v>
      </c>
      <c r="AC121" s="5">
        <f>L121-L120</f>
        <v>0</v>
      </c>
      <c r="AD121" s="5">
        <f>M121-M120</f>
        <v>0</v>
      </c>
      <c r="AE121" s="5">
        <f>N121-N120</f>
        <v>0</v>
      </c>
      <c r="AF121" s="5">
        <f t="shared" si="2"/>
        <v>0</v>
      </c>
      <c r="AG121" s="5">
        <f>P121-P120</f>
        <v>5</v>
      </c>
      <c r="AH121" s="5"/>
      <c r="AI121" s="2">
        <f>A121</f>
        <v>44014</v>
      </c>
      <c r="AJ121" s="2"/>
      <c r="AK121" s="5">
        <f>SUM(S115:S121)</f>
        <v>3</v>
      </c>
      <c r="AL121" s="5">
        <f>SUM(T115:T121)</f>
        <v>0</v>
      </c>
      <c r="AM121" s="5">
        <f>SUM(U115:U121)</f>
        <v>7</v>
      </c>
      <c r="AN121" s="5">
        <f>SUM(V115:V121)</f>
        <v>0</v>
      </c>
      <c r="AO121" s="5">
        <f>SUM(W115:W121)</f>
        <v>9</v>
      </c>
      <c r="AP121" s="5">
        <f>SUM(X115:X121)</f>
        <v>9</v>
      </c>
      <c r="AQ121" s="5">
        <f>SUM(Y115:Y121)</f>
        <v>20</v>
      </c>
      <c r="AR121" s="5">
        <f>SUM(Z115:Z121)</f>
        <v>1</v>
      </c>
      <c r="AS121" s="5">
        <f>SUM(AA115:AA121)</f>
        <v>10</v>
      </c>
      <c r="AT121" s="5">
        <f>SUM(AB115:AB121)</f>
        <v>5</v>
      </c>
      <c r="AU121" s="5">
        <f>SUM(AC115:AC121)</f>
        <v>0</v>
      </c>
      <c r="AV121" s="5">
        <f>SUM(AD115:AD121)</f>
        <v>0</v>
      </c>
      <c r="AW121" s="5">
        <f>SUM(AE115:AE121)</f>
        <v>4</v>
      </c>
      <c r="AX121" s="5">
        <f>SUM(AF115:AF121)</f>
        <v>0</v>
      </c>
      <c r="AY121" s="5">
        <f>SUM(AG115:AG121)</f>
        <v>68</v>
      </c>
      <c r="BA121" s="47">
        <f t="shared" si="3"/>
        <v>44014</v>
      </c>
      <c r="BB121" s="48">
        <f>AK121*100000/$BB$1</f>
        <v>0.81221572449642621</v>
      </c>
      <c r="BC121" s="48">
        <f>AL121*100000/$BC$1</f>
        <v>0</v>
      </c>
      <c r="BD121" s="48">
        <f>AM121*100000/$BD$1</f>
        <v>4.7024049442429128</v>
      </c>
      <c r="BE121" s="48">
        <f>AN121*100000/$BE$1</f>
        <v>0</v>
      </c>
      <c r="BF121" s="48">
        <f>AO121*100000/$BF$1</f>
        <v>2.9350378293764674</v>
      </c>
      <c r="BG121" s="48">
        <f>AP121*100000/$BG$1</f>
        <v>1.5366228444596211</v>
      </c>
      <c r="BH121" s="48">
        <f>AQ121*100000/$BH$1</f>
        <v>1.6904456014605449</v>
      </c>
      <c r="BI121" s="48">
        <f>AR121*100000/$BI$1</f>
        <v>0.3108486167236556</v>
      </c>
      <c r="BJ121" s="48">
        <f>AS121*100000/$BJ$1</f>
        <v>1.5108022359873092</v>
      </c>
      <c r="BK121" s="48">
        <f>AT121*100000/$BK$1</f>
        <v>0.55091562176337072</v>
      </c>
      <c r="BL121" s="48">
        <f>AU121*100000/$BL$1</f>
        <v>0</v>
      </c>
      <c r="BM121" s="48">
        <f>AV121*100000/$BM$1</f>
        <v>0</v>
      </c>
      <c r="BN121" s="48">
        <f>AW121*100000/$BN$1</f>
        <v>0.9581526816298177</v>
      </c>
      <c r="BO121" s="48">
        <f>AX121*100000/$BO$1</f>
        <v>0</v>
      </c>
      <c r="BP121" s="48">
        <f>AY121*100000/$BP$1</f>
        <v>1.2446689729650577</v>
      </c>
      <c r="BS121" s="3"/>
      <c r="CH121" s="5"/>
    </row>
    <row r="122" spans="1:86" x14ac:dyDescent="0.2">
      <c r="A122" s="8">
        <v>44015</v>
      </c>
      <c r="B122" s="13">
        <v>1256</v>
      </c>
      <c r="C122" s="13">
        <v>345</v>
      </c>
      <c r="D122" s="13">
        <v>292</v>
      </c>
      <c r="E122" s="13">
        <v>932</v>
      </c>
      <c r="F122" s="13">
        <v>1076</v>
      </c>
      <c r="G122" s="13">
        <v>1423</v>
      </c>
      <c r="H122" s="13">
        <v>4858</v>
      </c>
      <c r="I122" s="13">
        <v>375</v>
      </c>
      <c r="J122" s="13">
        <v>2727</v>
      </c>
      <c r="K122" s="13">
        <v>3153</v>
      </c>
      <c r="L122" s="13">
        <v>9</v>
      </c>
      <c r="M122" s="13">
        <v>54</v>
      </c>
      <c r="N122" s="13">
        <v>1769</v>
      </c>
      <c r="O122" s="13">
        <v>7</v>
      </c>
      <c r="P122" s="11">
        <v>18276</v>
      </c>
      <c r="Q122" s="5">
        <f>SUM(B122:O122)-P122</f>
        <v>0</v>
      </c>
      <c r="R122" s="2">
        <f>A122</f>
        <v>44015</v>
      </c>
      <c r="S122" s="5">
        <f>B122-B121</f>
        <v>1</v>
      </c>
      <c r="T122" s="5">
        <f>C122-C121</f>
        <v>0</v>
      </c>
      <c r="U122" s="5">
        <f>D122-D121</f>
        <v>0</v>
      </c>
      <c r="V122" s="5">
        <f>E122-E121</f>
        <v>2</v>
      </c>
      <c r="W122" s="5">
        <f>F122-F121</f>
        <v>6</v>
      </c>
      <c r="X122" s="5">
        <f>G122-G121</f>
        <v>0</v>
      </c>
      <c r="Y122" s="5">
        <f>H122-H121</f>
        <v>0</v>
      </c>
      <c r="Z122" s="5">
        <f>I122-I121</f>
        <v>0</v>
      </c>
      <c r="AA122" s="5">
        <f>J122-J121</f>
        <v>1</v>
      </c>
      <c r="AB122" s="5">
        <f>K122-K121</f>
        <v>2</v>
      </c>
      <c r="AC122" s="5">
        <f>L122-L121</f>
        <v>0</v>
      </c>
      <c r="AD122" s="5">
        <f>M122-M121</f>
        <v>0</v>
      </c>
      <c r="AE122" s="5">
        <f>N122-N121</f>
        <v>0</v>
      </c>
      <c r="AF122" s="5">
        <f t="shared" si="2"/>
        <v>0</v>
      </c>
      <c r="AG122" s="5">
        <f>P122-P121</f>
        <v>12</v>
      </c>
      <c r="AH122" s="5"/>
      <c r="AI122" s="2">
        <f>A122</f>
        <v>44015</v>
      </c>
      <c r="AJ122" s="2"/>
      <c r="AK122" s="5">
        <f>SUM(S116:S122)</f>
        <v>3</v>
      </c>
      <c r="AL122" s="5">
        <f>SUM(T116:T122)</f>
        <v>0</v>
      </c>
      <c r="AM122" s="5">
        <f>SUM(U116:U122)</f>
        <v>7</v>
      </c>
      <c r="AN122" s="5">
        <f>SUM(V116:V122)</f>
        <v>3</v>
      </c>
      <c r="AO122" s="5">
        <f>SUM(W116:W122)</f>
        <v>12</v>
      </c>
      <c r="AP122" s="5">
        <f>SUM(X116:X122)</f>
        <v>6</v>
      </c>
      <c r="AQ122" s="5">
        <f>SUM(Y116:Y122)</f>
        <v>14</v>
      </c>
      <c r="AR122" s="5">
        <f>SUM(Z116:Z122)</f>
        <v>1</v>
      </c>
      <c r="AS122" s="5">
        <f>SUM(AA116:AA122)</f>
        <v>10</v>
      </c>
      <c r="AT122" s="5">
        <f>SUM(AB116:AB122)</f>
        <v>5</v>
      </c>
      <c r="AU122" s="5">
        <f>SUM(AC116:AC122)</f>
        <v>0</v>
      </c>
      <c r="AV122" s="5">
        <f>SUM(AD116:AD122)</f>
        <v>0</v>
      </c>
      <c r="AW122" s="5">
        <f>SUM(AE116:AE122)</f>
        <v>2</v>
      </c>
      <c r="AX122" s="5">
        <f>SUM(AF116:AF122)</f>
        <v>0</v>
      </c>
      <c r="AY122" s="5">
        <f>SUM(AG116:AG122)</f>
        <v>63</v>
      </c>
      <c r="BA122" s="47">
        <f t="shared" si="3"/>
        <v>44015</v>
      </c>
      <c r="BB122" s="48">
        <f>AK122*100000/$BB$1</f>
        <v>0.81221572449642621</v>
      </c>
      <c r="BC122" s="48">
        <f>AL122*100000/$BC$1</f>
        <v>0</v>
      </c>
      <c r="BD122" s="48">
        <f>AM122*100000/$BD$1</f>
        <v>4.7024049442429128</v>
      </c>
      <c r="BE122" s="48">
        <f>AN122*100000/$BE$1</f>
        <v>0.80310534065051531</v>
      </c>
      <c r="BF122" s="48">
        <f>AO122*100000/$BF$1</f>
        <v>3.9133837725019567</v>
      </c>
      <c r="BG122" s="48">
        <f>AP122*100000/$BG$1</f>
        <v>1.0244152296397473</v>
      </c>
      <c r="BH122" s="48">
        <f>AQ122*100000/$BH$1</f>
        <v>1.1833119210223815</v>
      </c>
      <c r="BI122" s="48">
        <f>AR122*100000/$BI$1</f>
        <v>0.3108486167236556</v>
      </c>
      <c r="BJ122" s="48">
        <f>AS122*100000/$BJ$1</f>
        <v>1.5108022359873092</v>
      </c>
      <c r="BK122" s="48">
        <f>AT122*100000/$BK$1</f>
        <v>0.55091562176337072</v>
      </c>
      <c r="BL122" s="48">
        <f>AU122*100000/$BL$1</f>
        <v>0</v>
      </c>
      <c r="BM122" s="48">
        <f>AV122*100000/$BM$1</f>
        <v>0</v>
      </c>
      <c r="BN122" s="48">
        <f>AW122*100000/$BN$1</f>
        <v>0.47907634081490885</v>
      </c>
      <c r="BO122" s="48">
        <f>AX122*100000/$BO$1</f>
        <v>0</v>
      </c>
      <c r="BP122" s="48">
        <f>AY122*100000/$BP$1</f>
        <v>1.1531491955411564</v>
      </c>
      <c r="BS122" s="3"/>
      <c r="CH122" s="5"/>
    </row>
    <row r="123" spans="1:86" x14ac:dyDescent="0.2">
      <c r="A123" s="8">
        <v>44016</v>
      </c>
      <c r="B123" s="13">
        <v>1256</v>
      </c>
      <c r="C123" s="13">
        <v>345</v>
      </c>
      <c r="D123" s="13">
        <v>293</v>
      </c>
      <c r="E123" s="13">
        <v>932</v>
      </c>
      <c r="F123" s="13">
        <v>1076</v>
      </c>
      <c r="G123" s="13">
        <v>1425</v>
      </c>
      <c r="H123" s="13">
        <v>4860</v>
      </c>
      <c r="I123" s="13">
        <v>375</v>
      </c>
      <c r="J123" s="13">
        <v>2728</v>
      </c>
      <c r="K123" s="13">
        <v>3156</v>
      </c>
      <c r="L123" s="13">
        <v>9</v>
      </c>
      <c r="M123" s="13">
        <v>54</v>
      </c>
      <c r="N123" s="13">
        <v>1771</v>
      </c>
      <c r="O123" s="13">
        <v>7</v>
      </c>
      <c r="P123" s="11">
        <v>18287</v>
      </c>
      <c r="Q123" s="5">
        <f>SUM(B123:O123)-P123</f>
        <v>0</v>
      </c>
      <c r="R123" s="2">
        <f>A123</f>
        <v>44016</v>
      </c>
      <c r="S123" s="5">
        <f>B123-B122</f>
        <v>0</v>
      </c>
      <c r="T123" s="5">
        <f>C123-C122</f>
        <v>0</v>
      </c>
      <c r="U123" s="5">
        <f>D123-D122</f>
        <v>1</v>
      </c>
      <c r="V123" s="5">
        <f>E123-E122</f>
        <v>0</v>
      </c>
      <c r="W123" s="5">
        <f>F123-F122</f>
        <v>0</v>
      </c>
      <c r="X123" s="5">
        <f>G123-G122</f>
        <v>2</v>
      </c>
      <c r="Y123" s="5">
        <f>H123-H122</f>
        <v>2</v>
      </c>
      <c r="Z123" s="5">
        <f>I123-I122</f>
        <v>0</v>
      </c>
      <c r="AA123" s="5">
        <f>J123-J122</f>
        <v>1</v>
      </c>
      <c r="AB123" s="5">
        <f>K123-K122</f>
        <v>3</v>
      </c>
      <c r="AC123" s="5">
        <f>L123-L122</f>
        <v>0</v>
      </c>
      <c r="AD123" s="5">
        <f>M123-M122</f>
        <v>0</v>
      </c>
      <c r="AE123" s="5">
        <f>N123-N122</f>
        <v>2</v>
      </c>
      <c r="AF123" s="5">
        <f t="shared" si="2"/>
        <v>0</v>
      </c>
      <c r="AG123" s="5">
        <f>P123-P122</f>
        <v>11</v>
      </c>
      <c r="AH123" s="5"/>
      <c r="AI123" s="2">
        <f>A123</f>
        <v>44016</v>
      </c>
      <c r="AJ123" s="2"/>
      <c r="AK123" s="5">
        <f>SUM(S117:S123)</f>
        <v>3</v>
      </c>
      <c r="AL123" s="5">
        <f>SUM(T117:T123)</f>
        <v>0</v>
      </c>
      <c r="AM123" s="5">
        <f>SUM(U117:U123)</f>
        <v>8</v>
      </c>
      <c r="AN123" s="5">
        <f>SUM(V117:V123)</f>
        <v>2</v>
      </c>
      <c r="AO123" s="5">
        <f>SUM(W117:W123)</f>
        <v>10</v>
      </c>
      <c r="AP123" s="5">
        <f>SUM(X117:X123)</f>
        <v>7</v>
      </c>
      <c r="AQ123" s="5">
        <f>SUM(Y117:Y123)</f>
        <v>12</v>
      </c>
      <c r="AR123" s="5">
        <f>SUM(Z117:Z123)</f>
        <v>1</v>
      </c>
      <c r="AS123" s="5">
        <f>SUM(AA117:AA123)</f>
        <v>8</v>
      </c>
      <c r="AT123" s="5">
        <f>SUM(AB117:AB123)</f>
        <v>5</v>
      </c>
      <c r="AU123" s="5">
        <f>SUM(AC117:AC123)</f>
        <v>0</v>
      </c>
      <c r="AV123" s="5">
        <f>SUM(AD117:AD123)</f>
        <v>0</v>
      </c>
      <c r="AW123" s="5">
        <f>SUM(AE117:AE123)</f>
        <v>3</v>
      </c>
      <c r="AX123" s="5">
        <f>SUM(AF117:AF123)</f>
        <v>0</v>
      </c>
      <c r="AY123" s="5">
        <f>SUM(AG117:AG123)</f>
        <v>59</v>
      </c>
      <c r="BA123" s="47">
        <f t="shared" si="3"/>
        <v>44016</v>
      </c>
      <c r="BB123" s="48">
        <f>AK123*100000/$BB$1</f>
        <v>0.81221572449642621</v>
      </c>
      <c r="BC123" s="48">
        <f>AL123*100000/$BC$1</f>
        <v>0</v>
      </c>
      <c r="BD123" s="48">
        <f>AM123*100000/$BD$1</f>
        <v>5.3741770791347578</v>
      </c>
      <c r="BE123" s="48">
        <f>AN123*100000/$BE$1</f>
        <v>0.53540356043367687</v>
      </c>
      <c r="BF123" s="48">
        <f>AO123*100000/$BF$1</f>
        <v>3.2611531437516308</v>
      </c>
      <c r="BG123" s="48">
        <f>AP123*100000/$BG$1</f>
        <v>1.1951511012463718</v>
      </c>
      <c r="BH123" s="48">
        <f>AQ123*100000/$BH$1</f>
        <v>1.0142673608763271</v>
      </c>
      <c r="BI123" s="48">
        <f>AR123*100000/$BI$1</f>
        <v>0.3108486167236556</v>
      </c>
      <c r="BJ123" s="48">
        <f>AS123*100000/$BJ$1</f>
        <v>1.2086417887898475</v>
      </c>
      <c r="BK123" s="48">
        <f>AT123*100000/$BK$1</f>
        <v>0.55091562176337072</v>
      </c>
      <c r="BL123" s="48">
        <f>AU123*100000/$BL$1</f>
        <v>0</v>
      </c>
      <c r="BM123" s="48">
        <f>AV123*100000/$BM$1</f>
        <v>0</v>
      </c>
      <c r="BN123" s="48">
        <f>AW123*100000/$BN$1</f>
        <v>0.71861451122236331</v>
      </c>
      <c r="BO123" s="48">
        <f>AX123*100000/$BO$1</f>
        <v>0</v>
      </c>
      <c r="BP123" s="48">
        <f>AY123*100000/$BP$1</f>
        <v>1.0799333736020353</v>
      </c>
      <c r="BS123" s="3"/>
      <c r="CH123" s="5"/>
    </row>
    <row r="124" spans="1:86" x14ac:dyDescent="0.2">
      <c r="A124" s="8">
        <v>44017</v>
      </c>
      <c r="B124" s="13">
        <v>1257</v>
      </c>
      <c r="C124" s="13">
        <v>345</v>
      </c>
      <c r="D124" s="13">
        <v>294</v>
      </c>
      <c r="E124" s="13">
        <v>932</v>
      </c>
      <c r="F124" s="13">
        <v>1076</v>
      </c>
      <c r="G124" s="13">
        <v>1426</v>
      </c>
      <c r="H124" s="13">
        <v>4861</v>
      </c>
      <c r="I124" s="13">
        <v>376</v>
      </c>
      <c r="J124" s="13">
        <v>2730</v>
      </c>
      <c r="K124" s="13">
        <v>3157</v>
      </c>
      <c r="L124" s="13">
        <v>9</v>
      </c>
      <c r="M124" s="13">
        <v>54</v>
      </c>
      <c r="N124" s="13">
        <v>1772</v>
      </c>
      <c r="O124" s="13">
        <v>7</v>
      </c>
      <c r="P124" s="11">
        <v>18296</v>
      </c>
      <c r="Q124" s="5">
        <f>SUM(B124:O124)-P124</f>
        <v>0</v>
      </c>
      <c r="R124" s="2">
        <f>A124</f>
        <v>44017</v>
      </c>
      <c r="S124" s="5">
        <f>B124-B123</f>
        <v>1</v>
      </c>
      <c r="T124" s="5">
        <f>C124-C123</f>
        <v>0</v>
      </c>
      <c r="U124" s="5">
        <f>D124-D123</f>
        <v>1</v>
      </c>
      <c r="V124" s="5">
        <f>E124-E123</f>
        <v>0</v>
      </c>
      <c r="W124" s="5">
        <f>F124-F123</f>
        <v>0</v>
      </c>
      <c r="X124" s="5">
        <f>G124-G123</f>
        <v>1</v>
      </c>
      <c r="Y124" s="5">
        <f>H124-H123</f>
        <v>1</v>
      </c>
      <c r="Z124" s="5">
        <f>I124-I123</f>
        <v>1</v>
      </c>
      <c r="AA124" s="5">
        <f>J124-J123</f>
        <v>2</v>
      </c>
      <c r="AB124" s="5">
        <f>K124-K123</f>
        <v>1</v>
      </c>
      <c r="AC124" s="5">
        <f>L124-L123</f>
        <v>0</v>
      </c>
      <c r="AD124" s="5">
        <f>M124-M123</f>
        <v>0</v>
      </c>
      <c r="AE124" s="5">
        <f>N124-N123</f>
        <v>1</v>
      </c>
      <c r="AF124" s="5">
        <f t="shared" si="2"/>
        <v>0</v>
      </c>
      <c r="AG124" s="5">
        <f>P124-P123</f>
        <v>9</v>
      </c>
      <c r="AH124" s="5"/>
      <c r="AI124" s="2">
        <f>A124</f>
        <v>44017</v>
      </c>
      <c r="AJ124" s="2"/>
      <c r="AK124" s="5">
        <f>SUM(S118:S124)</f>
        <v>4</v>
      </c>
      <c r="AL124" s="5">
        <f>SUM(T118:T124)</f>
        <v>0</v>
      </c>
      <c r="AM124" s="5">
        <f>SUM(U118:U124)</f>
        <v>9</v>
      </c>
      <c r="AN124" s="5">
        <f>SUM(V118:V124)</f>
        <v>2</v>
      </c>
      <c r="AO124" s="5">
        <f>SUM(W118:W124)</f>
        <v>8</v>
      </c>
      <c r="AP124" s="5">
        <f>SUM(X118:X124)</f>
        <v>7</v>
      </c>
      <c r="AQ124" s="5">
        <f>SUM(Y118:Y124)</f>
        <v>11</v>
      </c>
      <c r="AR124" s="5">
        <f>SUM(Z118:Z124)</f>
        <v>1</v>
      </c>
      <c r="AS124" s="5">
        <f>SUM(AA118:AA124)</f>
        <v>8</v>
      </c>
      <c r="AT124" s="5">
        <f>SUM(AB118:AB124)</f>
        <v>6</v>
      </c>
      <c r="AU124" s="5">
        <f>SUM(AC118:AC124)</f>
        <v>0</v>
      </c>
      <c r="AV124" s="5">
        <f>SUM(AD118:AD124)</f>
        <v>0</v>
      </c>
      <c r="AW124" s="5">
        <f>SUM(AE118:AE124)</f>
        <v>4</v>
      </c>
      <c r="AX124" s="5">
        <f>SUM(AF118:AF124)</f>
        <v>0</v>
      </c>
      <c r="AY124" s="5">
        <f>SUM(AG118:AG124)</f>
        <v>60</v>
      </c>
      <c r="BA124" s="47">
        <f t="shared" si="3"/>
        <v>44017</v>
      </c>
      <c r="BB124" s="48">
        <f>AK124*100000/$BB$1</f>
        <v>1.0829542993285683</v>
      </c>
      <c r="BC124" s="48">
        <f>AL124*100000/$BC$1</f>
        <v>0</v>
      </c>
      <c r="BD124" s="48">
        <f>AM124*100000/$BD$1</f>
        <v>6.045949214026602</v>
      </c>
      <c r="BE124" s="48">
        <f>AN124*100000/$BE$1</f>
        <v>0.53540356043367687</v>
      </c>
      <c r="BF124" s="48">
        <f>AO124*100000/$BF$1</f>
        <v>2.6089225150013045</v>
      </c>
      <c r="BG124" s="48">
        <f>AP124*100000/$BG$1</f>
        <v>1.1951511012463718</v>
      </c>
      <c r="BH124" s="48">
        <f>AQ124*100000/$BH$1</f>
        <v>0.92974508080329976</v>
      </c>
      <c r="BI124" s="48">
        <f>AR124*100000/$BI$1</f>
        <v>0.3108486167236556</v>
      </c>
      <c r="BJ124" s="48">
        <f>AS124*100000/$BJ$1</f>
        <v>1.2086417887898475</v>
      </c>
      <c r="BK124" s="48">
        <f>AT124*100000/$BK$1</f>
        <v>0.66109874611604491</v>
      </c>
      <c r="BL124" s="48">
        <f>AU124*100000/$BL$1</f>
        <v>0</v>
      </c>
      <c r="BM124" s="48">
        <f>AV124*100000/$BM$1</f>
        <v>0</v>
      </c>
      <c r="BN124" s="48">
        <f>AW124*100000/$BN$1</f>
        <v>0.9581526816298177</v>
      </c>
      <c r="BO124" s="48">
        <f>AX124*100000/$BO$1</f>
        <v>0</v>
      </c>
      <c r="BP124" s="48">
        <f>AY124*100000/$BP$1</f>
        <v>1.0982373290868157</v>
      </c>
      <c r="BS124" s="3"/>
      <c r="CH124" s="5"/>
    </row>
    <row r="125" spans="1:86" x14ac:dyDescent="0.2">
      <c r="A125" s="8">
        <v>44018</v>
      </c>
      <c r="B125" s="13">
        <v>1257</v>
      </c>
      <c r="C125" s="13">
        <v>345</v>
      </c>
      <c r="D125" s="13">
        <v>295</v>
      </c>
      <c r="E125" s="13">
        <v>932</v>
      </c>
      <c r="F125" s="13">
        <v>1077</v>
      </c>
      <c r="G125" s="13">
        <v>1426</v>
      </c>
      <c r="H125" s="13">
        <v>4861</v>
      </c>
      <c r="I125" s="13">
        <v>376</v>
      </c>
      <c r="J125" s="13">
        <v>2731</v>
      </c>
      <c r="K125" s="13">
        <v>3158</v>
      </c>
      <c r="L125" s="13">
        <v>9</v>
      </c>
      <c r="M125" s="13">
        <v>54</v>
      </c>
      <c r="N125" s="13">
        <v>1772</v>
      </c>
      <c r="O125" s="13">
        <v>7</v>
      </c>
      <c r="P125" s="11">
        <v>18300</v>
      </c>
      <c r="Q125" s="5">
        <f>SUM(B125:O125)-P125</f>
        <v>0</v>
      </c>
      <c r="R125" s="2">
        <f>A125</f>
        <v>44018</v>
      </c>
      <c r="S125" s="5">
        <f>B125-B124</f>
        <v>0</v>
      </c>
      <c r="T125" s="5">
        <f>C125-C124</f>
        <v>0</v>
      </c>
      <c r="U125" s="5">
        <f>D125-D124</f>
        <v>1</v>
      </c>
      <c r="V125" s="5">
        <f>E125-E124</f>
        <v>0</v>
      </c>
      <c r="W125" s="5">
        <f>F125-F124</f>
        <v>1</v>
      </c>
      <c r="X125" s="5">
        <f>G125-G124</f>
        <v>0</v>
      </c>
      <c r="Y125" s="5">
        <f>H125-H124</f>
        <v>0</v>
      </c>
      <c r="Z125" s="5">
        <f>I125-I124</f>
        <v>0</v>
      </c>
      <c r="AA125" s="5">
        <f>J125-J124</f>
        <v>1</v>
      </c>
      <c r="AB125" s="5">
        <f>K125-K124</f>
        <v>1</v>
      </c>
      <c r="AC125" s="5">
        <f>L125-L124</f>
        <v>0</v>
      </c>
      <c r="AD125" s="5">
        <f>M125-M124</f>
        <v>0</v>
      </c>
      <c r="AE125" s="5">
        <f>N125-N124</f>
        <v>0</v>
      </c>
      <c r="AF125" s="5">
        <f t="shared" si="2"/>
        <v>0</v>
      </c>
      <c r="AG125" s="5">
        <f>P125-P124</f>
        <v>4</v>
      </c>
      <c r="AH125" s="5"/>
      <c r="AI125" s="2">
        <f>A125</f>
        <v>44018</v>
      </c>
      <c r="AJ125" s="2"/>
      <c r="AK125" s="5">
        <f>SUM(S119:S125)</f>
        <v>2</v>
      </c>
      <c r="AL125" s="5">
        <f>SUM(T119:T125)</f>
        <v>0</v>
      </c>
      <c r="AM125" s="5">
        <f>SUM(U119:U125)</f>
        <v>10</v>
      </c>
      <c r="AN125" s="5">
        <f>SUM(V119:V125)</f>
        <v>2</v>
      </c>
      <c r="AO125" s="5">
        <f>SUM(W119:W125)</f>
        <v>8</v>
      </c>
      <c r="AP125" s="5">
        <f>SUM(X119:X125)</f>
        <v>7</v>
      </c>
      <c r="AQ125" s="5">
        <f>SUM(Y119:Y125)</f>
        <v>10</v>
      </c>
      <c r="AR125" s="5">
        <f>SUM(Z119:Z125)</f>
        <v>1</v>
      </c>
      <c r="AS125" s="5">
        <f>SUM(AA119:AA125)</f>
        <v>8</v>
      </c>
      <c r="AT125" s="5">
        <f>SUM(AB119:AB125)</f>
        <v>7</v>
      </c>
      <c r="AU125" s="5">
        <f>SUM(AC119:AC125)</f>
        <v>0</v>
      </c>
      <c r="AV125" s="5">
        <f>SUM(AD119:AD125)</f>
        <v>0</v>
      </c>
      <c r="AW125" s="5">
        <f>SUM(AE119:AE125)</f>
        <v>4</v>
      </c>
      <c r="AX125" s="5">
        <f>SUM(AF119:AF125)</f>
        <v>0</v>
      </c>
      <c r="AY125" s="5">
        <f>SUM(AG119:AG125)</f>
        <v>59</v>
      </c>
      <c r="BA125" s="47">
        <f t="shared" si="3"/>
        <v>44018</v>
      </c>
      <c r="BB125" s="48">
        <f>AK125*100000/$BB$1</f>
        <v>0.54147714966428417</v>
      </c>
      <c r="BC125" s="48">
        <f>AL125*100000/$BC$1</f>
        <v>0</v>
      </c>
      <c r="BD125" s="48">
        <f>AM125*100000/$BD$1</f>
        <v>6.7177213489184471</v>
      </c>
      <c r="BE125" s="48">
        <f>AN125*100000/$BE$1</f>
        <v>0.53540356043367687</v>
      </c>
      <c r="BF125" s="48">
        <f>AO125*100000/$BF$1</f>
        <v>2.6089225150013045</v>
      </c>
      <c r="BG125" s="48">
        <f>AP125*100000/$BG$1</f>
        <v>1.1951511012463718</v>
      </c>
      <c r="BH125" s="48">
        <f>AQ125*100000/$BH$1</f>
        <v>0.84522280073027245</v>
      </c>
      <c r="BI125" s="48">
        <f>AR125*100000/$BI$1</f>
        <v>0.3108486167236556</v>
      </c>
      <c r="BJ125" s="48">
        <f>AS125*100000/$BJ$1</f>
        <v>1.2086417887898475</v>
      </c>
      <c r="BK125" s="48">
        <f>AT125*100000/$BK$1</f>
        <v>0.77128187046871899</v>
      </c>
      <c r="BL125" s="48">
        <f>AU125*100000/$BL$1</f>
        <v>0</v>
      </c>
      <c r="BM125" s="48">
        <f>AV125*100000/$BM$1</f>
        <v>0</v>
      </c>
      <c r="BN125" s="48">
        <f>AW125*100000/$BN$1</f>
        <v>0.9581526816298177</v>
      </c>
      <c r="BO125" s="48">
        <f>AX125*100000/$BO$1</f>
        <v>0</v>
      </c>
      <c r="BP125" s="48">
        <f>AY125*100000/$BP$1</f>
        <v>1.0799333736020353</v>
      </c>
      <c r="BS125" s="3"/>
      <c r="CH125" s="5"/>
    </row>
    <row r="126" spans="1:86" x14ac:dyDescent="0.2">
      <c r="A126" s="8">
        <v>44019</v>
      </c>
      <c r="B126" s="13">
        <v>1257</v>
      </c>
      <c r="C126" s="13">
        <v>345</v>
      </c>
      <c r="D126" s="13">
        <v>295</v>
      </c>
      <c r="E126" s="13">
        <v>932</v>
      </c>
      <c r="F126" s="13">
        <v>1078</v>
      </c>
      <c r="G126" s="13">
        <v>1426</v>
      </c>
      <c r="H126" s="13">
        <v>4862</v>
      </c>
      <c r="I126" s="13">
        <v>376</v>
      </c>
      <c r="J126" s="13">
        <v>2731</v>
      </c>
      <c r="K126" s="13">
        <v>3158</v>
      </c>
      <c r="L126" s="13">
        <v>9</v>
      </c>
      <c r="M126" s="13">
        <v>54</v>
      </c>
      <c r="N126" s="13">
        <v>1772</v>
      </c>
      <c r="O126" s="13">
        <v>7</v>
      </c>
      <c r="P126" s="11">
        <v>18302</v>
      </c>
      <c r="Q126" s="5">
        <f>SUM(B126:O126)-P126</f>
        <v>0</v>
      </c>
      <c r="R126" s="2">
        <f>A126</f>
        <v>44019</v>
      </c>
      <c r="S126" s="5">
        <f>B126-B125</f>
        <v>0</v>
      </c>
      <c r="T126" s="5">
        <f>C126-C125</f>
        <v>0</v>
      </c>
      <c r="U126" s="5">
        <f>D126-D125</f>
        <v>0</v>
      </c>
      <c r="V126" s="5">
        <f>E126-E125</f>
        <v>0</v>
      </c>
      <c r="W126" s="5">
        <f>F126-F125</f>
        <v>1</v>
      </c>
      <c r="X126" s="5">
        <f>G126-G125</f>
        <v>0</v>
      </c>
      <c r="Y126" s="5">
        <f>H126-H125</f>
        <v>1</v>
      </c>
      <c r="Z126" s="5">
        <f>I126-I125</f>
        <v>0</v>
      </c>
      <c r="AA126" s="5">
        <f>J126-J125</f>
        <v>0</v>
      </c>
      <c r="AB126" s="5">
        <f>K126-K125</f>
        <v>0</v>
      </c>
      <c r="AC126" s="5">
        <f>L126-L125</f>
        <v>0</v>
      </c>
      <c r="AD126" s="5">
        <f>M126-M125</f>
        <v>0</v>
      </c>
      <c r="AE126" s="5">
        <f>N126-N125</f>
        <v>0</v>
      </c>
      <c r="AF126" s="5">
        <f t="shared" si="2"/>
        <v>0</v>
      </c>
      <c r="AG126" s="5">
        <f>P126-P125</f>
        <v>2</v>
      </c>
      <c r="AH126" s="5"/>
      <c r="AI126" s="2">
        <f>A126</f>
        <v>44019</v>
      </c>
      <c r="AJ126" s="2"/>
      <c r="AK126" s="5">
        <f>SUM(S120:S126)</f>
        <v>2</v>
      </c>
      <c r="AL126" s="5">
        <f>SUM(T120:T126)</f>
        <v>0</v>
      </c>
      <c r="AM126" s="5">
        <f>SUM(U120:U126)</f>
        <v>5</v>
      </c>
      <c r="AN126" s="5">
        <f>SUM(V120:V126)</f>
        <v>2</v>
      </c>
      <c r="AO126" s="5">
        <f>SUM(W120:W126)</f>
        <v>8</v>
      </c>
      <c r="AP126" s="5">
        <f>SUM(X120:X126)</f>
        <v>7</v>
      </c>
      <c r="AQ126" s="5">
        <f>SUM(Y120:Y126)</f>
        <v>9</v>
      </c>
      <c r="AR126" s="5">
        <f>SUM(Z120:Z126)</f>
        <v>1</v>
      </c>
      <c r="AS126" s="5">
        <f>SUM(AA120:AA126)</f>
        <v>7</v>
      </c>
      <c r="AT126" s="5">
        <f>SUM(AB120:AB126)</f>
        <v>7</v>
      </c>
      <c r="AU126" s="5">
        <f>SUM(AC120:AC126)</f>
        <v>0</v>
      </c>
      <c r="AV126" s="5">
        <f>SUM(AD120:AD126)</f>
        <v>0</v>
      </c>
      <c r="AW126" s="5">
        <f>SUM(AE120:AE126)</f>
        <v>3</v>
      </c>
      <c r="AX126" s="5">
        <f>SUM(AF120:AF126)</f>
        <v>0</v>
      </c>
      <c r="AY126" s="5">
        <f>SUM(AG120:AG126)</f>
        <v>51</v>
      </c>
      <c r="BA126" s="47">
        <f t="shared" si="3"/>
        <v>44019</v>
      </c>
      <c r="BB126" s="48">
        <f>AK126*100000/$BB$1</f>
        <v>0.54147714966428417</v>
      </c>
      <c r="BC126" s="48">
        <f>AL126*100000/$BC$1</f>
        <v>0</v>
      </c>
      <c r="BD126" s="48">
        <f>AM126*100000/$BD$1</f>
        <v>3.3588606744592235</v>
      </c>
      <c r="BE126" s="48">
        <f>AN126*100000/$BE$1</f>
        <v>0.53540356043367687</v>
      </c>
      <c r="BF126" s="48">
        <f>AO126*100000/$BF$1</f>
        <v>2.6089225150013045</v>
      </c>
      <c r="BG126" s="48">
        <f>AP126*100000/$BG$1</f>
        <v>1.1951511012463718</v>
      </c>
      <c r="BH126" s="48">
        <f>AQ126*100000/$BH$1</f>
        <v>0.76070052065724525</v>
      </c>
      <c r="BI126" s="48">
        <f>AR126*100000/$BI$1</f>
        <v>0.3108486167236556</v>
      </c>
      <c r="BJ126" s="48">
        <f>AS126*100000/$BJ$1</f>
        <v>1.0575615651911165</v>
      </c>
      <c r="BK126" s="48">
        <f>AT126*100000/$BK$1</f>
        <v>0.77128187046871899</v>
      </c>
      <c r="BL126" s="48">
        <f>AU126*100000/$BL$1</f>
        <v>0</v>
      </c>
      <c r="BM126" s="48">
        <f>AV126*100000/$BM$1</f>
        <v>0</v>
      </c>
      <c r="BN126" s="48">
        <f>AW126*100000/$BN$1</f>
        <v>0.71861451122236331</v>
      </c>
      <c r="BO126" s="48">
        <f>AX126*100000/$BO$1</f>
        <v>0</v>
      </c>
      <c r="BP126" s="48">
        <f>AY126*100000/$BP$1</f>
        <v>0.93350172972379331</v>
      </c>
      <c r="BS126" s="3"/>
      <c r="CH126" s="5"/>
    </row>
    <row r="127" spans="1:86" x14ac:dyDescent="0.2">
      <c r="A127" s="8">
        <v>44020</v>
      </c>
      <c r="B127" s="13">
        <v>1257</v>
      </c>
      <c r="C127" s="13">
        <v>345</v>
      </c>
      <c r="D127" s="13">
        <v>295</v>
      </c>
      <c r="E127" s="13">
        <v>932</v>
      </c>
      <c r="F127" s="13">
        <v>1083</v>
      </c>
      <c r="G127" s="13">
        <v>1427</v>
      </c>
      <c r="H127" s="13">
        <v>4863</v>
      </c>
      <c r="I127" s="13">
        <v>376</v>
      </c>
      <c r="J127" s="13">
        <v>2731</v>
      </c>
      <c r="K127" s="13">
        <v>3158</v>
      </c>
      <c r="L127" s="13">
        <v>9</v>
      </c>
      <c r="M127" s="13">
        <v>54</v>
      </c>
      <c r="N127" s="13">
        <v>1772</v>
      </c>
      <c r="O127" s="13">
        <v>7</v>
      </c>
      <c r="P127" s="11">
        <v>18309</v>
      </c>
      <c r="Q127" s="5">
        <f>SUM(B127:O127)-P127</f>
        <v>0</v>
      </c>
      <c r="R127" s="2">
        <f>A127</f>
        <v>44020</v>
      </c>
      <c r="S127" s="5">
        <f>B127-B126</f>
        <v>0</v>
      </c>
      <c r="T127" s="5">
        <f>C127-C126</f>
        <v>0</v>
      </c>
      <c r="U127" s="5">
        <f>D127-D126</f>
        <v>0</v>
      </c>
      <c r="V127" s="5">
        <f>E127-E126</f>
        <v>0</v>
      </c>
      <c r="W127" s="5">
        <f>F127-F126</f>
        <v>5</v>
      </c>
      <c r="X127" s="5">
        <f>G127-G126</f>
        <v>1</v>
      </c>
      <c r="Y127" s="5">
        <f>H127-H126</f>
        <v>1</v>
      </c>
      <c r="Z127" s="5">
        <f>I127-I126</f>
        <v>0</v>
      </c>
      <c r="AA127" s="5">
        <f>J127-J126</f>
        <v>0</v>
      </c>
      <c r="AB127" s="5">
        <f>K127-K126</f>
        <v>0</v>
      </c>
      <c r="AC127" s="5">
        <f>L127-L126</f>
        <v>0</v>
      </c>
      <c r="AD127" s="5">
        <f>M127-M126</f>
        <v>0</v>
      </c>
      <c r="AE127" s="5">
        <f>N127-N126</f>
        <v>0</v>
      </c>
      <c r="AF127" s="5">
        <f t="shared" si="2"/>
        <v>0</v>
      </c>
      <c r="AG127" s="5">
        <f>P127-P126</f>
        <v>7</v>
      </c>
      <c r="AH127" s="5"/>
      <c r="AI127" s="2">
        <f>A127</f>
        <v>44020</v>
      </c>
      <c r="AJ127" s="2"/>
      <c r="AK127" s="5">
        <f>SUM(S121:S127)</f>
        <v>2</v>
      </c>
      <c r="AL127" s="5">
        <f>SUM(T121:T127)</f>
        <v>0</v>
      </c>
      <c r="AM127" s="5">
        <f>SUM(U121:U127)</f>
        <v>4</v>
      </c>
      <c r="AN127" s="5">
        <f>SUM(V121:V127)</f>
        <v>2</v>
      </c>
      <c r="AO127" s="5">
        <f>SUM(W121:W127)</f>
        <v>13</v>
      </c>
      <c r="AP127" s="5">
        <f>SUM(X121:X127)</f>
        <v>6</v>
      </c>
      <c r="AQ127" s="5">
        <f>SUM(Y121:Y127)</f>
        <v>5</v>
      </c>
      <c r="AR127" s="5">
        <f>SUM(Z121:Z127)</f>
        <v>1</v>
      </c>
      <c r="AS127" s="5">
        <f>SUM(AA121:AA127)</f>
        <v>7</v>
      </c>
      <c r="AT127" s="5">
        <f>SUM(AB121:AB127)</f>
        <v>7</v>
      </c>
      <c r="AU127" s="5">
        <f>SUM(AC121:AC127)</f>
        <v>0</v>
      </c>
      <c r="AV127" s="5">
        <f>SUM(AD121:AD127)</f>
        <v>0</v>
      </c>
      <c r="AW127" s="5">
        <f>SUM(AE121:AE127)</f>
        <v>3</v>
      </c>
      <c r="AX127" s="5">
        <f>SUM(AF121:AF127)</f>
        <v>0</v>
      </c>
      <c r="AY127" s="5">
        <f>SUM(AG121:AG127)</f>
        <v>50</v>
      </c>
      <c r="BA127" s="47">
        <f t="shared" si="3"/>
        <v>44020</v>
      </c>
      <c r="BB127" s="48">
        <f>AK127*100000/$BB$1</f>
        <v>0.54147714966428417</v>
      </c>
      <c r="BC127" s="48">
        <f>AL127*100000/$BC$1</f>
        <v>0</v>
      </c>
      <c r="BD127" s="48">
        <f>AM127*100000/$BD$1</f>
        <v>2.6870885395673789</v>
      </c>
      <c r="BE127" s="48">
        <f>AN127*100000/$BE$1</f>
        <v>0.53540356043367687</v>
      </c>
      <c r="BF127" s="48">
        <f>AO127*100000/$BF$1</f>
        <v>4.2394990868771201</v>
      </c>
      <c r="BG127" s="48">
        <f>AP127*100000/$BG$1</f>
        <v>1.0244152296397473</v>
      </c>
      <c r="BH127" s="48">
        <f>AQ127*100000/$BH$1</f>
        <v>0.42261140036513622</v>
      </c>
      <c r="BI127" s="48">
        <f>AR127*100000/$BI$1</f>
        <v>0.3108486167236556</v>
      </c>
      <c r="BJ127" s="48">
        <f>AS127*100000/$BJ$1</f>
        <v>1.0575615651911165</v>
      </c>
      <c r="BK127" s="48">
        <f>AT127*100000/$BK$1</f>
        <v>0.77128187046871899</v>
      </c>
      <c r="BL127" s="48">
        <f>AU127*100000/$BL$1</f>
        <v>0</v>
      </c>
      <c r="BM127" s="48">
        <f>AV127*100000/$BM$1</f>
        <v>0</v>
      </c>
      <c r="BN127" s="48">
        <f>AW127*100000/$BN$1</f>
        <v>0.71861451122236331</v>
      </c>
      <c r="BO127" s="48">
        <f>AX127*100000/$BO$1</f>
        <v>0</v>
      </c>
      <c r="BP127" s="48">
        <f>AY127*100000/$BP$1</f>
        <v>0.91519777423901305</v>
      </c>
      <c r="BS127" s="3"/>
      <c r="CH127" s="5"/>
    </row>
    <row r="128" spans="1:86" x14ac:dyDescent="0.2">
      <c r="A128" s="8">
        <v>44021</v>
      </c>
      <c r="B128" s="13">
        <v>1257</v>
      </c>
      <c r="C128" s="13">
        <v>345</v>
      </c>
      <c r="D128" s="13">
        <v>296</v>
      </c>
      <c r="E128" s="13">
        <v>932</v>
      </c>
      <c r="F128" s="13">
        <v>1085</v>
      </c>
      <c r="G128" s="13">
        <v>1427</v>
      </c>
      <c r="H128" s="13">
        <v>4865</v>
      </c>
      <c r="I128" s="13">
        <v>376</v>
      </c>
      <c r="J128" s="13">
        <v>2731</v>
      </c>
      <c r="K128" s="13">
        <v>3159</v>
      </c>
      <c r="L128" s="13">
        <v>9</v>
      </c>
      <c r="M128" s="13">
        <v>54</v>
      </c>
      <c r="N128" s="13">
        <v>1772</v>
      </c>
      <c r="O128" s="13">
        <v>7</v>
      </c>
      <c r="P128" s="11">
        <v>18315</v>
      </c>
      <c r="Q128" s="5">
        <f>SUM(B128:O128)-P128</f>
        <v>0</v>
      </c>
      <c r="R128" s="2">
        <f>A128</f>
        <v>44021</v>
      </c>
      <c r="S128" s="5">
        <f>B128-B127</f>
        <v>0</v>
      </c>
      <c r="T128" s="5">
        <f>C128-C127</f>
        <v>0</v>
      </c>
      <c r="U128" s="5">
        <f>D128-D127</f>
        <v>1</v>
      </c>
      <c r="V128" s="5">
        <f>E128-E127</f>
        <v>0</v>
      </c>
      <c r="W128" s="5">
        <f>F128-F127</f>
        <v>2</v>
      </c>
      <c r="X128" s="5">
        <f>G128-G127</f>
        <v>0</v>
      </c>
      <c r="Y128" s="5">
        <f>H128-H127</f>
        <v>2</v>
      </c>
      <c r="Z128" s="5">
        <f>I128-I127</f>
        <v>0</v>
      </c>
      <c r="AA128" s="5">
        <f>J128-J127</f>
        <v>0</v>
      </c>
      <c r="AB128" s="5">
        <f>K128-K127</f>
        <v>1</v>
      </c>
      <c r="AC128" s="5">
        <f>L128-L127</f>
        <v>0</v>
      </c>
      <c r="AD128" s="5">
        <f>M128-M127</f>
        <v>0</v>
      </c>
      <c r="AE128" s="5">
        <f>N128-N127</f>
        <v>0</v>
      </c>
      <c r="AF128" s="5">
        <f t="shared" si="2"/>
        <v>0</v>
      </c>
      <c r="AG128" s="5">
        <f>P128-P127</f>
        <v>6</v>
      </c>
      <c r="AH128" s="5"/>
      <c r="AI128" s="2">
        <f>A128</f>
        <v>44021</v>
      </c>
      <c r="AJ128" s="2"/>
      <c r="AK128" s="5">
        <f>SUM(S122:S128)</f>
        <v>2</v>
      </c>
      <c r="AL128" s="5">
        <f>SUM(T122:T128)</f>
        <v>0</v>
      </c>
      <c r="AM128" s="5">
        <f>SUM(U122:U128)</f>
        <v>4</v>
      </c>
      <c r="AN128" s="5">
        <f>SUM(V122:V128)</f>
        <v>2</v>
      </c>
      <c r="AO128" s="5">
        <f>SUM(W122:W128)</f>
        <v>15</v>
      </c>
      <c r="AP128" s="5">
        <f>SUM(X122:X128)</f>
        <v>4</v>
      </c>
      <c r="AQ128" s="5">
        <f>SUM(Y122:Y128)</f>
        <v>7</v>
      </c>
      <c r="AR128" s="5">
        <f>SUM(Z122:Z128)</f>
        <v>1</v>
      </c>
      <c r="AS128" s="5">
        <f>SUM(AA122:AA128)</f>
        <v>5</v>
      </c>
      <c r="AT128" s="5">
        <f>SUM(AB122:AB128)</f>
        <v>8</v>
      </c>
      <c r="AU128" s="5">
        <f>SUM(AC122:AC128)</f>
        <v>0</v>
      </c>
      <c r="AV128" s="5">
        <f>SUM(AD122:AD128)</f>
        <v>0</v>
      </c>
      <c r="AW128" s="5">
        <f>SUM(AE122:AE128)</f>
        <v>3</v>
      </c>
      <c r="AX128" s="5">
        <f>SUM(AF122:AF128)</f>
        <v>0</v>
      </c>
      <c r="AY128" s="5">
        <f>SUM(AG122:AG128)</f>
        <v>51</v>
      </c>
      <c r="BA128" s="47">
        <f t="shared" si="3"/>
        <v>44021</v>
      </c>
      <c r="BB128" s="48">
        <f>AK128*100000/$BB$1</f>
        <v>0.54147714966428417</v>
      </c>
      <c r="BC128" s="48">
        <f>AL128*100000/$BC$1</f>
        <v>0</v>
      </c>
      <c r="BD128" s="48">
        <f>AM128*100000/$BD$1</f>
        <v>2.6870885395673789</v>
      </c>
      <c r="BE128" s="48">
        <f>AN128*100000/$BE$1</f>
        <v>0.53540356043367687</v>
      </c>
      <c r="BF128" s="48">
        <f>AO128*100000/$BF$1</f>
        <v>4.891729715627446</v>
      </c>
      <c r="BG128" s="48">
        <f>AP128*100000/$BG$1</f>
        <v>0.68294348642649816</v>
      </c>
      <c r="BH128" s="48">
        <f>AQ128*100000/$BH$1</f>
        <v>0.59165596051119074</v>
      </c>
      <c r="BI128" s="48">
        <f>AR128*100000/$BI$1</f>
        <v>0.3108486167236556</v>
      </c>
      <c r="BJ128" s="48">
        <f>AS128*100000/$BJ$1</f>
        <v>0.75540111799365461</v>
      </c>
      <c r="BK128" s="48">
        <f>AT128*100000/$BK$1</f>
        <v>0.88146499482139318</v>
      </c>
      <c r="BL128" s="48">
        <f>AU128*100000/$BL$1</f>
        <v>0</v>
      </c>
      <c r="BM128" s="48">
        <f>AV128*100000/$BM$1</f>
        <v>0</v>
      </c>
      <c r="BN128" s="48">
        <f>AW128*100000/$BN$1</f>
        <v>0.71861451122236331</v>
      </c>
      <c r="BO128" s="48">
        <f>AX128*100000/$BO$1</f>
        <v>0</v>
      </c>
      <c r="BP128" s="48">
        <f>AY128*100000/$BP$1</f>
        <v>0.93350172972379331</v>
      </c>
      <c r="BS128" s="3"/>
      <c r="CH128" s="5"/>
    </row>
    <row r="129" spans="1:86" x14ac:dyDescent="0.2">
      <c r="A129" s="8">
        <v>44022</v>
      </c>
      <c r="B129" s="13">
        <v>1258</v>
      </c>
      <c r="C129" s="13">
        <v>345</v>
      </c>
      <c r="D129" s="13">
        <v>298</v>
      </c>
      <c r="E129" s="13">
        <v>933</v>
      </c>
      <c r="F129" s="13">
        <v>1085</v>
      </c>
      <c r="G129" s="13">
        <v>1429</v>
      </c>
      <c r="H129" s="13">
        <v>4871</v>
      </c>
      <c r="I129" s="13">
        <v>376</v>
      </c>
      <c r="J129" s="13">
        <v>2733</v>
      </c>
      <c r="K129" s="13">
        <v>3163</v>
      </c>
      <c r="L129" s="13">
        <v>9</v>
      </c>
      <c r="M129" s="13">
        <v>54</v>
      </c>
      <c r="N129" s="13">
        <v>1772</v>
      </c>
      <c r="O129" s="13">
        <v>7</v>
      </c>
      <c r="P129" s="11">
        <v>18333</v>
      </c>
      <c r="Q129" s="5">
        <f>SUM(B129:O129)-P129</f>
        <v>0</v>
      </c>
      <c r="R129" s="2">
        <f>A129</f>
        <v>44022</v>
      </c>
      <c r="S129" s="5">
        <f>B129-B128</f>
        <v>1</v>
      </c>
      <c r="T129" s="5">
        <f>C129-C128</f>
        <v>0</v>
      </c>
      <c r="U129" s="5">
        <f>D129-D128</f>
        <v>2</v>
      </c>
      <c r="V129" s="5">
        <f>E129-E128</f>
        <v>1</v>
      </c>
      <c r="W129" s="5">
        <f>F129-F128</f>
        <v>0</v>
      </c>
      <c r="X129" s="5">
        <f>G129-G128</f>
        <v>2</v>
      </c>
      <c r="Y129" s="5">
        <f>H129-H128</f>
        <v>6</v>
      </c>
      <c r="Z129" s="5">
        <f>I129-I128</f>
        <v>0</v>
      </c>
      <c r="AA129" s="5">
        <f>J129-J128</f>
        <v>2</v>
      </c>
      <c r="AB129" s="5">
        <f>K129-K128</f>
        <v>4</v>
      </c>
      <c r="AC129" s="5">
        <f>L129-L128</f>
        <v>0</v>
      </c>
      <c r="AD129" s="5">
        <f>M129-M128</f>
        <v>0</v>
      </c>
      <c r="AE129" s="5">
        <f>N129-N128</f>
        <v>0</v>
      </c>
      <c r="AF129" s="5">
        <f t="shared" si="2"/>
        <v>0</v>
      </c>
      <c r="AG129" s="5">
        <f>P129-P128</f>
        <v>18</v>
      </c>
      <c r="AH129" s="5"/>
      <c r="AI129" s="2">
        <f>A129</f>
        <v>44022</v>
      </c>
      <c r="AJ129" s="2"/>
      <c r="AK129" s="5">
        <f>SUM(S123:S129)</f>
        <v>2</v>
      </c>
      <c r="AL129" s="5">
        <f>SUM(T123:T129)</f>
        <v>0</v>
      </c>
      <c r="AM129" s="5">
        <f>SUM(U123:U129)</f>
        <v>6</v>
      </c>
      <c r="AN129" s="5">
        <f>SUM(V123:V129)</f>
        <v>1</v>
      </c>
      <c r="AO129" s="5">
        <f>SUM(W123:W129)</f>
        <v>9</v>
      </c>
      <c r="AP129" s="5">
        <f>SUM(X123:X129)</f>
        <v>6</v>
      </c>
      <c r="AQ129" s="5">
        <f>SUM(Y123:Y129)</f>
        <v>13</v>
      </c>
      <c r="AR129" s="5">
        <f>SUM(Z123:Z129)</f>
        <v>1</v>
      </c>
      <c r="AS129" s="5">
        <f>SUM(AA123:AA129)</f>
        <v>6</v>
      </c>
      <c r="AT129" s="5">
        <f>SUM(AB123:AB129)</f>
        <v>10</v>
      </c>
      <c r="AU129" s="5">
        <f>SUM(AC123:AC129)</f>
        <v>0</v>
      </c>
      <c r="AV129" s="5">
        <f>SUM(AD123:AD129)</f>
        <v>0</v>
      </c>
      <c r="AW129" s="5">
        <f>SUM(AE123:AE129)</f>
        <v>3</v>
      </c>
      <c r="AX129" s="5">
        <f>SUM(AF123:AF129)</f>
        <v>0</v>
      </c>
      <c r="AY129" s="5">
        <f>SUM(AG123:AG129)</f>
        <v>57</v>
      </c>
      <c r="BA129" s="47">
        <f t="shared" si="3"/>
        <v>44022</v>
      </c>
      <c r="BB129" s="48">
        <f>AK129*100000/$BB$1</f>
        <v>0.54147714966428417</v>
      </c>
      <c r="BC129" s="48">
        <f>AL129*100000/$BC$1</f>
        <v>0</v>
      </c>
      <c r="BD129" s="48">
        <f>AM129*100000/$BD$1</f>
        <v>4.0306328093510677</v>
      </c>
      <c r="BE129" s="48">
        <f>AN129*100000/$BE$1</f>
        <v>0.26770178021683844</v>
      </c>
      <c r="BF129" s="48">
        <f>AO129*100000/$BF$1</f>
        <v>2.9350378293764674</v>
      </c>
      <c r="BG129" s="48">
        <f>AP129*100000/$BG$1</f>
        <v>1.0244152296397473</v>
      </c>
      <c r="BH129" s="48">
        <f>AQ129*100000/$BH$1</f>
        <v>1.0987896409493543</v>
      </c>
      <c r="BI129" s="48">
        <f>AR129*100000/$BI$1</f>
        <v>0.3108486167236556</v>
      </c>
      <c r="BJ129" s="48">
        <f>AS129*100000/$BJ$1</f>
        <v>0.90648134159238558</v>
      </c>
      <c r="BK129" s="48">
        <f>AT129*100000/$BK$1</f>
        <v>1.1018312435267414</v>
      </c>
      <c r="BL129" s="48">
        <f>AU129*100000/$BL$1</f>
        <v>0</v>
      </c>
      <c r="BM129" s="48">
        <f>AV129*100000/$BM$1</f>
        <v>0</v>
      </c>
      <c r="BN129" s="48">
        <f>AW129*100000/$BN$1</f>
        <v>0.71861451122236331</v>
      </c>
      <c r="BO129" s="48">
        <f>AX129*100000/$BO$1</f>
        <v>0</v>
      </c>
      <c r="BP129" s="48">
        <f>AY129*100000/$BP$1</f>
        <v>1.0433254626324748</v>
      </c>
      <c r="BS129" s="3"/>
      <c r="CH129" s="5"/>
    </row>
    <row r="130" spans="1:86" x14ac:dyDescent="0.2">
      <c r="A130" s="8">
        <v>44023</v>
      </c>
      <c r="B130" s="13">
        <v>1258</v>
      </c>
      <c r="C130" s="13">
        <v>345</v>
      </c>
      <c r="D130" s="13">
        <v>299</v>
      </c>
      <c r="E130" s="13">
        <v>933</v>
      </c>
      <c r="F130" s="13">
        <v>1085</v>
      </c>
      <c r="G130" s="13">
        <v>1429</v>
      </c>
      <c r="H130" s="13">
        <v>4872</v>
      </c>
      <c r="I130" s="13">
        <v>377</v>
      </c>
      <c r="J130" s="13">
        <v>2734</v>
      </c>
      <c r="K130" s="13">
        <v>3165</v>
      </c>
      <c r="L130" s="13">
        <v>9</v>
      </c>
      <c r="M130" s="13">
        <v>54</v>
      </c>
      <c r="N130" s="13">
        <v>1773</v>
      </c>
      <c r="O130" s="13">
        <v>7</v>
      </c>
      <c r="P130" s="11">
        <v>18340</v>
      </c>
      <c r="Q130" s="5">
        <f>SUM(B130:O130)-P130</f>
        <v>0</v>
      </c>
      <c r="R130" s="2">
        <f>A130</f>
        <v>44023</v>
      </c>
      <c r="S130" s="5">
        <f>B130-B129</f>
        <v>0</v>
      </c>
      <c r="T130" s="5">
        <f>C130-C129</f>
        <v>0</v>
      </c>
      <c r="U130" s="5">
        <f>D130-D129</f>
        <v>1</v>
      </c>
      <c r="V130" s="5">
        <f>E130-E129</f>
        <v>0</v>
      </c>
      <c r="W130" s="5">
        <f>F130-F129</f>
        <v>0</v>
      </c>
      <c r="X130" s="5">
        <f>G130-G129</f>
        <v>0</v>
      </c>
      <c r="Y130" s="5">
        <f>H130-H129</f>
        <v>1</v>
      </c>
      <c r="Z130" s="5">
        <f>I130-I129</f>
        <v>1</v>
      </c>
      <c r="AA130" s="5">
        <f>J130-J129</f>
        <v>1</v>
      </c>
      <c r="AB130" s="5">
        <f>K130-K129</f>
        <v>2</v>
      </c>
      <c r="AC130" s="5">
        <f>L130-L129</f>
        <v>0</v>
      </c>
      <c r="AD130" s="5">
        <f>M130-M129</f>
        <v>0</v>
      </c>
      <c r="AE130" s="5">
        <f>N130-N129</f>
        <v>1</v>
      </c>
      <c r="AF130" s="5">
        <f t="shared" si="2"/>
        <v>0</v>
      </c>
      <c r="AG130" s="5">
        <f>P130-P129</f>
        <v>7</v>
      </c>
      <c r="AH130" s="5"/>
      <c r="AI130" s="2">
        <f>A130</f>
        <v>44023</v>
      </c>
      <c r="AJ130" s="2"/>
      <c r="AK130" s="5">
        <f>SUM(S124:S130)</f>
        <v>2</v>
      </c>
      <c r="AL130" s="5">
        <f>SUM(T124:T130)</f>
        <v>0</v>
      </c>
      <c r="AM130" s="5">
        <f>SUM(U124:U130)</f>
        <v>6</v>
      </c>
      <c r="AN130" s="5">
        <f>SUM(V124:V130)</f>
        <v>1</v>
      </c>
      <c r="AO130" s="5">
        <f>SUM(W124:W130)</f>
        <v>9</v>
      </c>
      <c r="AP130" s="5">
        <f>SUM(X124:X130)</f>
        <v>4</v>
      </c>
      <c r="AQ130" s="5">
        <f>SUM(Y124:Y130)</f>
        <v>12</v>
      </c>
      <c r="AR130" s="5">
        <f>SUM(Z124:Z130)</f>
        <v>2</v>
      </c>
      <c r="AS130" s="5">
        <f>SUM(AA124:AA130)</f>
        <v>6</v>
      </c>
      <c r="AT130" s="5">
        <f>SUM(AB124:AB130)</f>
        <v>9</v>
      </c>
      <c r="AU130" s="5">
        <f>SUM(AC124:AC130)</f>
        <v>0</v>
      </c>
      <c r="AV130" s="5">
        <f>SUM(AD124:AD130)</f>
        <v>0</v>
      </c>
      <c r="AW130" s="5">
        <f>SUM(AE124:AE130)</f>
        <v>2</v>
      </c>
      <c r="AX130" s="5">
        <f>SUM(AF124:AF130)</f>
        <v>0</v>
      </c>
      <c r="AY130" s="5">
        <f>SUM(AG124:AG130)</f>
        <v>53</v>
      </c>
      <c r="BA130" s="47">
        <f t="shared" si="3"/>
        <v>44023</v>
      </c>
      <c r="BB130" s="48">
        <f>AK130*100000/$BB$1</f>
        <v>0.54147714966428417</v>
      </c>
      <c r="BC130" s="48">
        <f>AL130*100000/$BC$1</f>
        <v>0</v>
      </c>
      <c r="BD130" s="48">
        <f>AM130*100000/$BD$1</f>
        <v>4.0306328093510677</v>
      </c>
      <c r="BE130" s="48">
        <f>AN130*100000/$BE$1</f>
        <v>0.26770178021683844</v>
      </c>
      <c r="BF130" s="48">
        <f>AO130*100000/$BF$1</f>
        <v>2.9350378293764674</v>
      </c>
      <c r="BG130" s="48">
        <f>AP130*100000/$BG$1</f>
        <v>0.68294348642649816</v>
      </c>
      <c r="BH130" s="48">
        <f>AQ130*100000/$BH$1</f>
        <v>1.0142673608763271</v>
      </c>
      <c r="BI130" s="48">
        <f>AR130*100000/$BI$1</f>
        <v>0.6216972334473112</v>
      </c>
      <c r="BJ130" s="48">
        <f>AS130*100000/$BJ$1</f>
        <v>0.90648134159238558</v>
      </c>
      <c r="BK130" s="48">
        <f>AT130*100000/$BK$1</f>
        <v>0.99164811917406726</v>
      </c>
      <c r="BL130" s="48">
        <f>AU130*100000/$BL$1</f>
        <v>0</v>
      </c>
      <c r="BM130" s="48">
        <f>AV130*100000/$BM$1</f>
        <v>0</v>
      </c>
      <c r="BN130" s="48">
        <f>AW130*100000/$BN$1</f>
        <v>0.47907634081490885</v>
      </c>
      <c r="BO130" s="48">
        <f>AX130*100000/$BO$1</f>
        <v>0</v>
      </c>
      <c r="BP130" s="48">
        <f>AY130*100000/$BP$1</f>
        <v>0.97010964069335381</v>
      </c>
      <c r="BS130" s="3"/>
      <c r="CH130" s="5"/>
    </row>
    <row r="131" spans="1:86" x14ac:dyDescent="0.2">
      <c r="A131" s="8">
        <v>44024</v>
      </c>
      <c r="B131" s="13">
        <v>1258</v>
      </c>
      <c r="C131" s="13">
        <v>345</v>
      </c>
      <c r="D131" s="13">
        <v>299</v>
      </c>
      <c r="E131" s="13">
        <v>933</v>
      </c>
      <c r="F131" s="13">
        <v>1086</v>
      </c>
      <c r="G131" s="13">
        <v>1430</v>
      </c>
      <c r="H131" s="13">
        <v>4884</v>
      </c>
      <c r="I131" s="13">
        <v>377</v>
      </c>
      <c r="J131" s="13">
        <v>2736</v>
      </c>
      <c r="K131" s="13">
        <v>3166</v>
      </c>
      <c r="L131" s="13">
        <v>9</v>
      </c>
      <c r="M131" s="13">
        <v>54</v>
      </c>
      <c r="N131" s="13">
        <v>1775</v>
      </c>
      <c r="O131" s="13">
        <v>7</v>
      </c>
      <c r="P131" s="11">
        <v>18359</v>
      </c>
      <c r="Q131" s="5">
        <f>SUM(B131:O131)-P131</f>
        <v>0</v>
      </c>
      <c r="R131" s="2">
        <f>A131</f>
        <v>44024</v>
      </c>
      <c r="S131" s="5">
        <f>B131-B130</f>
        <v>0</v>
      </c>
      <c r="T131" s="5">
        <f>C131-C130</f>
        <v>0</v>
      </c>
      <c r="U131" s="5">
        <f>D131-D130</f>
        <v>0</v>
      </c>
      <c r="V131" s="5">
        <f>E131-E130</f>
        <v>0</v>
      </c>
      <c r="W131" s="5">
        <f>F131-F130</f>
        <v>1</v>
      </c>
      <c r="X131" s="5">
        <f>G131-G130</f>
        <v>1</v>
      </c>
      <c r="Y131" s="5">
        <f>H131-H130</f>
        <v>12</v>
      </c>
      <c r="Z131" s="5">
        <f>I131-I130</f>
        <v>0</v>
      </c>
      <c r="AA131" s="5">
        <f>J131-J130</f>
        <v>2</v>
      </c>
      <c r="AB131" s="5">
        <f>K131-K130</f>
        <v>1</v>
      </c>
      <c r="AC131" s="5">
        <f>L131-L130</f>
        <v>0</v>
      </c>
      <c r="AD131" s="5">
        <f>M131-M130</f>
        <v>0</v>
      </c>
      <c r="AE131" s="5">
        <f>N131-N130</f>
        <v>2</v>
      </c>
      <c r="AF131" s="5">
        <f t="shared" si="2"/>
        <v>0</v>
      </c>
      <c r="AG131" s="5">
        <f>P131-P130</f>
        <v>19</v>
      </c>
      <c r="AH131" s="5"/>
      <c r="AI131" s="2">
        <f>A131</f>
        <v>44024</v>
      </c>
      <c r="AJ131" s="2"/>
      <c r="AK131" s="5">
        <f>SUM(S125:S131)</f>
        <v>1</v>
      </c>
      <c r="AL131" s="5">
        <f>SUM(T125:T131)</f>
        <v>0</v>
      </c>
      <c r="AM131" s="5">
        <f>SUM(U125:U131)</f>
        <v>5</v>
      </c>
      <c r="AN131" s="5">
        <f>SUM(V125:V131)</f>
        <v>1</v>
      </c>
      <c r="AO131" s="5">
        <f>SUM(W125:W131)</f>
        <v>10</v>
      </c>
      <c r="AP131" s="5">
        <f>SUM(X125:X131)</f>
        <v>4</v>
      </c>
      <c r="AQ131" s="5">
        <f>SUM(Y125:Y131)</f>
        <v>23</v>
      </c>
      <c r="AR131" s="5">
        <f>SUM(Z125:Z131)</f>
        <v>1</v>
      </c>
      <c r="AS131" s="5">
        <f>SUM(AA125:AA131)</f>
        <v>6</v>
      </c>
      <c r="AT131" s="5">
        <f>SUM(AB125:AB131)</f>
        <v>9</v>
      </c>
      <c r="AU131" s="5">
        <f>SUM(AC125:AC131)</f>
        <v>0</v>
      </c>
      <c r="AV131" s="5">
        <f>SUM(AD125:AD131)</f>
        <v>0</v>
      </c>
      <c r="AW131" s="5">
        <f>SUM(AE125:AE131)</f>
        <v>3</v>
      </c>
      <c r="AX131" s="5">
        <f>SUM(AF125:AF131)</f>
        <v>0</v>
      </c>
      <c r="AY131" s="5">
        <f>SUM(AG125:AG131)</f>
        <v>63</v>
      </c>
      <c r="BA131" s="47">
        <f t="shared" si="3"/>
        <v>44024</v>
      </c>
      <c r="BB131" s="48">
        <f>AK131*100000/$BB$1</f>
        <v>0.27073857483214209</v>
      </c>
      <c r="BC131" s="48">
        <f>AL131*100000/$BC$1</f>
        <v>0</v>
      </c>
      <c r="BD131" s="48">
        <f>AM131*100000/$BD$1</f>
        <v>3.3588606744592235</v>
      </c>
      <c r="BE131" s="48">
        <f>AN131*100000/$BE$1</f>
        <v>0.26770178021683844</v>
      </c>
      <c r="BF131" s="48">
        <f>AO131*100000/$BF$1</f>
        <v>3.2611531437516308</v>
      </c>
      <c r="BG131" s="48">
        <f>AP131*100000/$BG$1</f>
        <v>0.68294348642649816</v>
      </c>
      <c r="BH131" s="48">
        <f>AQ131*100000/$BH$1</f>
        <v>1.9440124416796267</v>
      </c>
      <c r="BI131" s="48">
        <f>AR131*100000/$BI$1</f>
        <v>0.3108486167236556</v>
      </c>
      <c r="BJ131" s="48">
        <f>AS131*100000/$BJ$1</f>
        <v>0.90648134159238558</v>
      </c>
      <c r="BK131" s="48">
        <f>AT131*100000/$BK$1</f>
        <v>0.99164811917406726</v>
      </c>
      <c r="BL131" s="48">
        <f>AU131*100000/$BL$1</f>
        <v>0</v>
      </c>
      <c r="BM131" s="48">
        <f>AV131*100000/$BM$1</f>
        <v>0</v>
      </c>
      <c r="BN131" s="48">
        <f>AW131*100000/$BN$1</f>
        <v>0.71861451122236331</v>
      </c>
      <c r="BO131" s="48">
        <f>AX131*100000/$BO$1</f>
        <v>0</v>
      </c>
      <c r="BP131" s="48">
        <f>AY131*100000/$BP$1</f>
        <v>1.1531491955411564</v>
      </c>
      <c r="BS131" s="3"/>
      <c r="CH131" s="5"/>
    </row>
    <row r="132" spans="1:86" x14ac:dyDescent="0.2">
      <c r="A132" s="8">
        <v>44025</v>
      </c>
      <c r="B132" s="13">
        <v>1258</v>
      </c>
      <c r="C132" s="13">
        <v>345</v>
      </c>
      <c r="D132" s="13">
        <v>299</v>
      </c>
      <c r="E132" s="13">
        <v>933</v>
      </c>
      <c r="F132" s="13">
        <v>1087</v>
      </c>
      <c r="G132" s="13">
        <v>1431</v>
      </c>
      <c r="H132" s="13">
        <v>4887</v>
      </c>
      <c r="I132" s="13">
        <v>377</v>
      </c>
      <c r="J132" s="13">
        <v>2737</v>
      </c>
      <c r="K132" s="13">
        <v>3166</v>
      </c>
      <c r="L132" s="13">
        <v>9</v>
      </c>
      <c r="M132" s="13">
        <v>54</v>
      </c>
      <c r="N132" s="13">
        <v>1775</v>
      </c>
      <c r="O132" s="12">
        <v>7</v>
      </c>
      <c r="P132" s="12">
        <v>18365</v>
      </c>
      <c r="Q132" s="5">
        <f>SUM(B132:O132)-P132</f>
        <v>0</v>
      </c>
      <c r="R132" s="2">
        <f>A132</f>
        <v>44025</v>
      </c>
      <c r="S132" s="5">
        <f>B132-B131</f>
        <v>0</v>
      </c>
      <c r="T132" s="5">
        <f>C132-C131</f>
        <v>0</v>
      </c>
      <c r="U132" s="5">
        <f>D132-D131</f>
        <v>0</v>
      </c>
      <c r="V132" s="5">
        <f>E132-E131</f>
        <v>0</v>
      </c>
      <c r="W132" s="5">
        <f>F132-F131</f>
        <v>1</v>
      </c>
      <c r="X132" s="5">
        <f>G132-G131</f>
        <v>1</v>
      </c>
      <c r="Y132" s="5">
        <f>H132-H131</f>
        <v>3</v>
      </c>
      <c r="Z132" s="5">
        <f>I132-I131</f>
        <v>0</v>
      </c>
      <c r="AA132" s="5">
        <f>J132-J131</f>
        <v>1</v>
      </c>
      <c r="AB132" s="5">
        <f>K132-K131</f>
        <v>0</v>
      </c>
      <c r="AC132" s="5">
        <f>L132-L131</f>
        <v>0</v>
      </c>
      <c r="AD132" s="5">
        <f>M132-M131</f>
        <v>0</v>
      </c>
      <c r="AE132" s="5">
        <f>N132-N131</f>
        <v>0</v>
      </c>
      <c r="AF132" s="5">
        <f t="shared" ref="AF132:AF195" si="4">O132-O131</f>
        <v>0</v>
      </c>
      <c r="AG132" s="5">
        <f>P132-P131</f>
        <v>6</v>
      </c>
      <c r="AH132" s="5"/>
      <c r="AI132" s="2">
        <f>A132</f>
        <v>44025</v>
      </c>
      <c r="AJ132" s="2"/>
      <c r="AK132" s="5">
        <f>SUM(S126:S132)</f>
        <v>1</v>
      </c>
      <c r="AL132" s="5">
        <f>SUM(T126:T132)</f>
        <v>0</v>
      </c>
      <c r="AM132" s="5">
        <f>SUM(U126:U132)</f>
        <v>4</v>
      </c>
      <c r="AN132" s="5">
        <f>SUM(V126:V132)</f>
        <v>1</v>
      </c>
      <c r="AO132" s="5">
        <f>SUM(W126:W132)</f>
        <v>10</v>
      </c>
      <c r="AP132" s="5">
        <f>SUM(X126:X132)</f>
        <v>5</v>
      </c>
      <c r="AQ132" s="5">
        <f>SUM(Y126:Y132)</f>
        <v>26</v>
      </c>
      <c r="AR132" s="5">
        <f>SUM(Z126:Z132)</f>
        <v>1</v>
      </c>
      <c r="AS132" s="5">
        <f>SUM(AA126:AA132)</f>
        <v>6</v>
      </c>
      <c r="AT132" s="5">
        <f>SUM(AB126:AB132)</f>
        <v>8</v>
      </c>
      <c r="AU132" s="5">
        <f>SUM(AC126:AC132)</f>
        <v>0</v>
      </c>
      <c r="AV132" s="5">
        <f>SUM(AD126:AD132)</f>
        <v>0</v>
      </c>
      <c r="AW132" s="5">
        <f>SUM(AE126:AE132)</f>
        <v>3</v>
      </c>
      <c r="AX132" s="5">
        <f>SUM(AF126:AF132)</f>
        <v>0</v>
      </c>
      <c r="AY132" s="5">
        <f>SUM(AG126:AG132)</f>
        <v>65</v>
      </c>
      <c r="BA132" s="47">
        <f t="shared" si="3"/>
        <v>44025</v>
      </c>
      <c r="BB132" s="48">
        <f>AK132*100000/$BB$1</f>
        <v>0.27073857483214209</v>
      </c>
      <c r="BC132" s="48">
        <f>AL132*100000/$BC$1</f>
        <v>0</v>
      </c>
      <c r="BD132" s="48">
        <f>AM132*100000/$BD$1</f>
        <v>2.6870885395673789</v>
      </c>
      <c r="BE132" s="48">
        <f>AN132*100000/$BE$1</f>
        <v>0.26770178021683844</v>
      </c>
      <c r="BF132" s="48">
        <f>AO132*100000/$BF$1</f>
        <v>3.2611531437516308</v>
      </c>
      <c r="BG132" s="48">
        <f>AP132*100000/$BG$1</f>
        <v>0.85367935803312278</v>
      </c>
      <c r="BH132" s="48">
        <f>AQ132*100000/$BH$1</f>
        <v>2.1975792818987085</v>
      </c>
      <c r="BI132" s="48">
        <f>AR132*100000/$BI$1</f>
        <v>0.3108486167236556</v>
      </c>
      <c r="BJ132" s="48">
        <f>AS132*100000/$BJ$1</f>
        <v>0.90648134159238558</v>
      </c>
      <c r="BK132" s="48">
        <f>AT132*100000/$BK$1</f>
        <v>0.88146499482139318</v>
      </c>
      <c r="BL132" s="48">
        <f>AU132*100000/$BL$1</f>
        <v>0</v>
      </c>
      <c r="BM132" s="48">
        <f>AV132*100000/$BM$1</f>
        <v>0</v>
      </c>
      <c r="BN132" s="48">
        <f>AW132*100000/$BN$1</f>
        <v>0.71861451122236331</v>
      </c>
      <c r="BO132" s="48">
        <f>AX132*100000/$BO$1</f>
        <v>0</v>
      </c>
      <c r="BP132" s="48">
        <f>AY132*100000/$BP$1</f>
        <v>1.1897571065107169</v>
      </c>
      <c r="BS132" s="3"/>
      <c r="CH132" s="5"/>
    </row>
    <row r="133" spans="1:86" x14ac:dyDescent="0.2">
      <c r="A133" s="8">
        <v>44026</v>
      </c>
      <c r="B133" s="13">
        <v>1259</v>
      </c>
      <c r="C133" s="13">
        <v>345</v>
      </c>
      <c r="D133" s="13">
        <v>299</v>
      </c>
      <c r="E133" s="13">
        <v>933</v>
      </c>
      <c r="F133" s="13">
        <v>1087</v>
      </c>
      <c r="G133" s="13">
        <v>1432</v>
      </c>
      <c r="H133" s="13">
        <v>4887</v>
      </c>
      <c r="I133" s="13">
        <v>377</v>
      </c>
      <c r="J133" s="13">
        <v>2738</v>
      </c>
      <c r="K133" s="13">
        <v>3166</v>
      </c>
      <c r="L133" s="13">
        <v>9</v>
      </c>
      <c r="M133" s="13">
        <v>54</v>
      </c>
      <c r="N133" s="13">
        <v>1775</v>
      </c>
      <c r="O133" s="12">
        <v>7</v>
      </c>
      <c r="P133" s="12">
        <v>18368</v>
      </c>
      <c r="Q133" s="5">
        <f>SUM(B133:O133)-P133</f>
        <v>0</v>
      </c>
      <c r="R133" s="2">
        <f>A133</f>
        <v>44026</v>
      </c>
      <c r="S133" s="5">
        <f>B133-B132</f>
        <v>1</v>
      </c>
      <c r="T133" s="5">
        <f>C133-C132</f>
        <v>0</v>
      </c>
      <c r="U133" s="5">
        <f>D133-D132</f>
        <v>0</v>
      </c>
      <c r="V133" s="5">
        <f>E133-E132</f>
        <v>0</v>
      </c>
      <c r="W133" s="5">
        <f>F133-F132</f>
        <v>0</v>
      </c>
      <c r="X133" s="5">
        <f>G133-G132</f>
        <v>1</v>
      </c>
      <c r="Y133" s="5">
        <f>H133-H132</f>
        <v>0</v>
      </c>
      <c r="Z133" s="5">
        <f>I133-I132</f>
        <v>0</v>
      </c>
      <c r="AA133" s="5">
        <f>J133-J132</f>
        <v>1</v>
      </c>
      <c r="AB133" s="5">
        <f>K133-K132</f>
        <v>0</v>
      </c>
      <c r="AC133" s="5">
        <f>L133-L132</f>
        <v>0</v>
      </c>
      <c r="AD133" s="5">
        <f>M133-M132</f>
        <v>0</v>
      </c>
      <c r="AE133" s="5">
        <f>N133-N132</f>
        <v>0</v>
      </c>
      <c r="AF133" s="5">
        <f t="shared" si="4"/>
        <v>0</v>
      </c>
      <c r="AG133" s="5">
        <f>P133-P132</f>
        <v>3</v>
      </c>
      <c r="AH133" s="5"/>
      <c r="AI133" s="2">
        <f>A133</f>
        <v>44026</v>
      </c>
      <c r="AJ133" s="2"/>
      <c r="AK133" s="5">
        <f>SUM(S127:S133)</f>
        <v>2</v>
      </c>
      <c r="AL133" s="5">
        <f>SUM(T127:T133)</f>
        <v>0</v>
      </c>
      <c r="AM133" s="5">
        <f>SUM(U127:U133)</f>
        <v>4</v>
      </c>
      <c r="AN133" s="5">
        <f>SUM(V127:V133)</f>
        <v>1</v>
      </c>
      <c r="AO133" s="5">
        <f>SUM(W127:W133)</f>
        <v>9</v>
      </c>
      <c r="AP133" s="5">
        <f>SUM(X127:X133)</f>
        <v>6</v>
      </c>
      <c r="AQ133" s="5">
        <f>SUM(Y127:Y133)</f>
        <v>25</v>
      </c>
      <c r="AR133" s="5">
        <f>SUM(Z127:Z133)</f>
        <v>1</v>
      </c>
      <c r="AS133" s="5">
        <f>SUM(AA127:AA133)</f>
        <v>7</v>
      </c>
      <c r="AT133" s="5">
        <f>SUM(AB127:AB133)</f>
        <v>8</v>
      </c>
      <c r="AU133" s="5">
        <f>SUM(AC127:AC133)</f>
        <v>0</v>
      </c>
      <c r="AV133" s="5">
        <f>SUM(AD127:AD133)</f>
        <v>0</v>
      </c>
      <c r="AW133" s="5">
        <f>SUM(AE127:AE133)</f>
        <v>3</v>
      </c>
      <c r="AX133" s="5">
        <f>SUM(AF127:AF133)</f>
        <v>0</v>
      </c>
      <c r="AY133" s="5">
        <f>SUM(AG127:AG133)</f>
        <v>66</v>
      </c>
      <c r="BA133" s="47">
        <f t="shared" ref="BA133:BA196" si="5">A133</f>
        <v>44026</v>
      </c>
      <c r="BB133" s="48">
        <f>AK133*100000/$BB$1</f>
        <v>0.54147714966428417</v>
      </c>
      <c r="BC133" s="48">
        <f>AL133*100000/$BC$1</f>
        <v>0</v>
      </c>
      <c r="BD133" s="48">
        <f>AM133*100000/$BD$1</f>
        <v>2.6870885395673789</v>
      </c>
      <c r="BE133" s="48">
        <f>AN133*100000/$BE$1</f>
        <v>0.26770178021683844</v>
      </c>
      <c r="BF133" s="48">
        <f>AO133*100000/$BF$1</f>
        <v>2.9350378293764674</v>
      </c>
      <c r="BG133" s="48">
        <f>AP133*100000/$BG$1</f>
        <v>1.0244152296397473</v>
      </c>
      <c r="BH133" s="48">
        <f>AQ133*100000/$BH$1</f>
        <v>2.1130570018256813</v>
      </c>
      <c r="BI133" s="48">
        <f>AR133*100000/$BI$1</f>
        <v>0.3108486167236556</v>
      </c>
      <c r="BJ133" s="48">
        <f>AS133*100000/$BJ$1</f>
        <v>1.0575615651911165</v>
      </c>
      <c r="BK133" s="48">
        <f>AT133*100000/$BK$1</f>
        <v>0.88146499482139318</v>
      </c>
      <c r="BL133" s="48">
        <f>AU133*100000/$BL$1</f>
        <v>0</v>
      </c>
      <c r="BM133" s="48">
        <f>AV133*100000/$BM$1</f>
        <v>0</v>
      </c>
      <c r="BN133" s="48">
        <f>AW133*100000/$BN$1</f>
        <v>0.71861451122236331</v>
      </c>
      <c r="BO133" s="48">
        <f>AX133*100000/$BO$1</f>
        <v>0</v>
      </c>
      <c r="BP133" s="48">
        <f>AY133*100000/$BP$1</f>
        <v>1.2080610619954972</v>
      </c>
      <c r="BS133" s="3"/>
      <c r="CH133" s="5"/>
    </row>
    <row r="134" spans="1:86" x14ac:dyDescent="0.2">
      <c r="A134" s="8">
        <v>44027</v>
      </c>
      <c r="B134" s="13">
        <v>1260</v>
      </c>
      <c r="C134" s="13">
        <v>345</v>
      </c>
      <c r="D134" s="13">
        <v>299</v>
      </c>
      <c r="E134" s="13">
        <v>933</v>
      </c>
      <c r="F134" s="13">
        <v>1087</v>
      </c>
      <c r="G134" s="13">
        <v>1432</v>
      </c>
      <c r="H134" s="13">
        <v>4890</v>
      </c>
      <c r="I134" s="13">
        <v>377</v>
      </c>
      <c r="J134" s="13">
        <v>2739</v>
      </c>
      <c r="K134" s="13">
        <v>3166</v>
      </c>
      <c r="L134" s="13">
        <v>9</v>
      </c>
      <c r="M134" s="13">
        <v>54</v>
      </c>
      <c r="N134" s="13">
        <v>1775</v>
      </c>
      <c r="O134" s="12">
        <v>7</v>
      </c>
      <c r="P134" s="12">
        <v>18373</v>
      </c>
      <c r="Q134" s="5">
        <f>SUM(B134:O134)-P134</f>
        <v>0</v>
      </c>
      <c r="R134" s="2">
        <f>A134</f>
        <v>44027</v>
      </c>
      <c r="S134" s="5">
        <f>B134-B133</f>
        <v>1</v>
      </c>
      <c r="T134" s="5">
        <f>C134-C133</f>
        <v>0</v>
      </c>
      <c r="U134" s="5">
        <f>D134-D133</f>
        <v>0</v>
      </c>
      <c r="V134" s="5">
        <f>E134-E133</f>
        <v>0</v>
      </c>
      <c r="W134" s="5">
        <f>F134-F133</f>
        <v>0</v>
      </c>
      <c r="X134" s="5">
        <f>G134-G133</f>
        <v>0</v>
      </c>
      <c r="Y134" s="5">
        <f>H134-H133</f>
        <v>3</v>
      </c>
      <c r="Z134" s="5">
        <f>I134-I133</f>
        <v>0</v>
      </c>
      <c r="AA134" s="5">
        <f>J134-J133</f>
        <v>1</v>
      </c>
      <c r="AB134" s="5">
        <f>K134-K133</f>
        <v>0</v>
      </c>
      <c r="AC134" s="5">
        <f>L134-L133</f>
        <v>0</v>
      </c>
      <c r="AD134" s="5">
        <f>M134-M133</f>
        <v>0</v>
      </c>
      <c r="AE134" s="5">
        <f>N134-N133</f>
        <v>0</v>
      </c>
      <c r="AF134" s="5">
        <f t="shared" si="4"/>
        <v>0</v>
      </c>
      <c r="AG134" s="5">
        <f>P134-P133</f>
        <v>5</v>
      </c>
      <c r="AH134" s="5"/>
      <c r="AI134" s="2">
        <f>A134</f>
        <v>44027</v>
      </c>
      <c r="AJ134" s="2"/>
      <c r="AK134" s="5">
        <f>SUM(S128:S134)</f>
        <v>3</v>
      </c>
      <c r="AL134" s="5">
        <f>SUM(T128:T134)</f>
        <v>0</v>
      </c>
      <c r="AM134" s="5">
        <f>SUM(U128:U134)</f>
        <v>4</v>
      </c>
      <c r="AN134" s="5">
        <f>SUM(V128:V134)</f>
        <v>1</v>
      </c>
      <c r="AO134" s="5">
        <f>SUM(W128:W134)</f>
        <v>4</v>
      </c>
      <c r="AP134" s="5">
        <f>SUM(X128:X134)</f>
        <v>5</v>
      </c>
      <c r="AQ134" s="5">
        <f>SUM(Y128:Y134)</f>
        <v>27</v>
      </c>
      <c r="AR134" s="5">
        <f>SUM(Z128:Z134)</f>
        <v>1</v>
      </c>
      <c r="AS134" s="5">
        <f>SUM(AA128:AA134)</f>
        <v>8</v>
      </c>
      <c r="AT134" s="5">
        <f>SUM(AB128:AB134)</f>
        <v>8</v>
      </c>
      <c r="AU134" s="5">
        <f>SUM(AC128:AC134)</f>
        <v>0</v>
      </c>
      <c r="AV134" s="5">
        <f>SUM(AD128:AD134)</f>
        <v>0</v>
      </c>
      <c r="AW134" s="5">
        <f>SUM(AE128:AE134)</f>
        <v>3</v>
      </c>
      <c r="AX134" s="5">
        <f>SUM(AF128:AF134)</f>
        <v>0</v>
      </c>
      <c r="AY134" s="5">
        <f>SUM(AG128:AG134)</f>
        <v>64</v>
      </c>
      <c r="BA134" s="47">
        <f t="shared" si="5"/>
        <v>44027</v>
      </c>
      <c r="BB134" s="48">
        <f>AK134*100000/$BB$1</f>
        <v>0.81221572449642621</v>
      </c>
      <c r="BC134" s="48">
        <f>AL134*100000/$BC$1</f>
        <v>0</v>
      </c>
      <c r="BD134" s="48">
        <f>AM134*100000/$BD$1</f>
        <v>2.6870885395673789</v>
      </c>
      <c r="BE134" s="48">
        <f>AN134*100000/$BE$1</f>
        <v>0.26770178021683844</v>
      </c>
      <c r="BF134" s="48">
        <f>AO134*100000/$BF$1</f>
        <v>1.3044612575006522</v>
      </c>
      <c r="BG134" s="48">
        <f>AP134*100000/$BG$1</f>
        <v>0.85367935803312278</v>
      </c>
      <c r="BH134" s="48">
        <f>AQ134*100000/$BH$1</f>
        <v>2.2821015619717357</v>
      </c>
      <c r="BI134" s="48">
        <f>AR134*100000/$BI$1</f>
        <v>0.3108486167236556</v>
      </c>
      <c r="BJ134" s="48">
        <f>AS134*100000/$BJ$1</f>
        <v>1.2086417887898475</v>
      </c>
      <c r="BK134" s="48">
        <f>AT134*100000/$BK$1</f>
        <v>0.88146499482139318</v>
      </c>
      <c r="BL134" s="48">
        <f>AU134*100000/$BL$1</f>
        <v>0</v>
      </c>
      <c r="BM134" s="48">
        <f>AV134*100000/$BM$1</f>
        <v>0</v>
      </c>
      <c r="BN134" s="48">
        <f>AW134*100000/$BN$1</f>
        <v>0.71861451122236331</v>
      </c>
      <c r="BO134" s="48">
        <f>AX134*100000/$BO$1</f>
        <v>0</v>
      </c>
      <c r="BP134" s="48">
        <f>AY134*100000/$BP$1</f>
        <v>1.1714531510259367</v>
      </c>
      <c r="BS134" s="3"/>
      <c r="CH134" s="5"/>
    </row>
    <row r="135" spans="1:86" x14ac:dyDescent="0.2">
      <c r="A135" s="8">
        <v>44028</v>
      </c>
      <c r="B135" s="13">
        <v>1260</v>
      </c>
      <c r="C135" s="13">
        <v>345</v>
      </c>
      <c r="D135" s="13">
        <v>299</v>
      </c>
      <c r="E135" s="13">
        <v>933</v>
      </c>
      <c r="F135" s="13">
        <v>1088</v>
      </c>
      <c r="G135" s="13">
        <v>1432</v>
      </c>
      <c r="H135" s="13">
        <v>4896</v>
      </c>
      <c r="I135" s="13">
        <v>377</v>
      </c>
      <c r="J135" s="13">
        <v>2742</v>
      </c>
      <c r="K135" s="13">
        <v>3167</v>
      </c>
      <c r="L135" s="13">
        <v>9</v>
      </c>
      <c r="M135" s="13">
        <v>54</v>
      </c>
      <c r="N135" s="13">
        <v>1775</v>
      </c>
      <c r="O135" s="12">
        <v>7</v>
      </c>
      <c r="P135" s="12">
        <v>18384</v>
      </c>
      <c r="Q135" s="5">
        <f>SUM(B135:O135)-P135</f>
        <v>0</v>
      </c>
      <c r="R135" s="2">
        <f>A135</f>
        <v>44028</v>
      </c>
      <c r="S135" s="5">
        <f>B135-B134</f>
        <v>0</v>
      </c>
      <c r="T135" s="5">
        <f>C135-C134</f>
        <v>0</v>
      </c>
      <c r="U135" s="5">
        <f>D135-D134</f>
        <v>0</v>
      </c>
      <c r="V135" s="5">
        <f>E135-E134</f>
        <v>0</v>
      </c>
      <c r="W135" s="5">
        <f>F135-F134</f>
        <v>1</v>
      </c>
      <c r="X135" s="5">
        <f>G135-G134</f>
        <v>0</v>
      </c>
      <c r="Y135" s="5">
        <f>H135-H134</f>
        <v>6</v>
      </c>
      <c r="Z135" s="5">
        <f>I135-I134</f>
        <v>0</v>
      </c>
      <c r="AA135" s="5">
        <f>J135-J134</f>
        <v>3</v>
      </c>
      <c r="AB135" s="5">
        <f>K135-K134</f>
        <v>1</v>
      </c>
      <c r="AC135" s="5">
        <f>L135-L134</f>
        <v>0</v>
      </c>
      <c r="AD135" s="5">
        <f>M135-M134</f>
        <v>0</v>
      </c>
      <c r="AE135" s="5">
        <f>N135-N134</f>
        <v>0</v>
      </c>
      <c r="AF135" s="5">
        <f t="shared" si="4"/>
        <v>0</v>
      </c>
      <c r="AG135" s="5">
        <f>P135-P134</f>
        <v>11</v>
      </c>
      <c r="AH135" s="5"/>
      <c r="AI135" s="2">
        <f>A135</f>
        <v>44028</v>
      </c>
      <c r="AJ135" s="2"/>
      <c r="AK135" s="5">
        <f>SUM(S129:S135)</f>
        <v>3</v>
      </c>
      <c r="AL135" s="5">
        <f>SUM(T129:T135)</f>
        <v>0</v>
      </c>
      <c r="AM135" s="5">
        <f>SUM(U129:U135)</f>
        <v>3</v>
      </c>
      <c r="AN135" s="5">
        <f>SUM(V129:V135)</f>
        <v>1</v>
      </c>
      <c r="AO135" s="5">
        <f>SUM(W129:W135)</f>
        <v>3</v>
      </c>
      <c r="AP135" s="5">
        <f>SUM(X129:X135)</f>
        <v>5</v>
      </c>
      <c r="AQ135" s="5">
        <f>SUM(Y129:Y135)</f>
        <v>31</v>
      </c>
      <c r="AR135" s="5">
        <f>SUM(Z129:Z135)</f>
        <v>1</v>
      </c>
      <c r="AS135" s="5">
        <f>SUM(AA129:AA135)</f>
        <v>11</v>
      </c>
      <c r="AT135" s="5">
        <f>SUM(AB129:AB135)</f>
        <v>8</v>
      </c>
      <c r="AU135" s="5">
        <f>SUM(AC129:AC135)</f>
        <v>0</v>
      </c>
      <c r="AV135" s="5">
        <f>SUM(AD129:AD135)</f>
        <v>0</v>
      </c>
      <c r="AW135" s="5">
        <f>SUM(AE129:AE135)</f>
        <v>3</v>
      </c>
      <c r="AX135" s="5">
        <f>SUM(AF129:AF135)</f>
        <v>0</v>
      </c>
      <c r="AY135" s="5">
        <f>SUM(AG129:AG135)</f>
        <v>69</v>
      </c>
      <c r="BA135" s="47">
        <f t="shared" si="5"/>
        <v>44028</v>
      </c>
      <c r="BB135" s="48">
        <f>AK135*100000/$BB$1</f>
        <v>0.81221572449642621</v>
      </c>
      <c r="BC135" s="48">
        <f>AL135*100000/$BC$1</f>
        <v>0</v>
      </c>
      <c r="BD135" s="48">
        <f>AM135*100000/$BD$1</f>
        <v>2.0153164046755339</v>
      </c>
      <c r="BE135" s="48">
        <f>AN135*100000/$BE$1</f>
        <v>0.26770178021683844</v>
      </c>
      <c r="BF135" s="48">
        <f>AO135*100000/$BF$1</f>
        <v>0.97834594312548917</v>
      </c>
      <c r="BG135" s="48">
        <f>AP135*100000/$BG$1</f>
        <v>0.85367935803312278</v>
      </c>
      <c r="BH135" s="48">
        <f>AQ135*100000/$BH$1</f>
        <v>2.6201906822638446</v>
      </c>
      <c r="BI135" s="48">
        <f>AR135*100000/$BI$1</f>
        <v>0.3108486167236556</v>
      </c>
      <c r="BJ135" s="48">
        <f>AS135*100000/$BJ$1</f>
        <v>1.6618824595860402</v>
      </c>
      <c r="BK135" s="48">
        <f>AT135*100000/$BK$1</f>
        <v>0.88146499482139318</v>
      </c>
      <c r="BL135" s="48">
        <f>AU135*100000/$BL$1</f>
        <v>0</v>
      </c>
      <c r="BM135" s="48">
        <f>AV135*100000/$BM$1</f>
        <v>0</v>
      </c>
      <c r="BN135" s="48">
        <f>AW135*100000/$BN$1</f>
        <v>0.71861451122236331</v>
      </c>
      <c r="BO135" s="48">
        <f>AX135*100000/$BO$1</f>
        <v>0</v>
      </c>
      <c r="BP135" s="48">
        <f>AY135*100000/$BP$1</f>
        <v>1.2629729284498381</v>
      </c>
      <c r="BS135" s="3"/>
      <c r="CH135" s="5"/>
    </row>
    <row r="136" spans="1:86" x14ac:dyDescent="0.2">
      <c r="A136" s="8">
        <v>44029</v>
      </c>
      <c r="B136" s="13">
        <v>1262</v>
      </c>
      <c r="C136" s="13">
        <v>345</v>
      </c>
      <c r="D136" s="13">
        <v>299</v>
      </c>
      <c r="E136" s="13">
        <v>937</v>
      </c>
      <c r="F136" s="13">
        <v>1091</v>
      </c>
      <c r="G136" s="13">
        <v>1433</v>
      </c>
      <c r="H136" s="13">
        <v>4897</v>
      </c>
      <c r="I136" s="13">
        <v>377</v>
      </c>
      <c r="J136" s="13">
        <v>2743</v>
      </c>
      <c r="K136" s="13">
        <v>3169</v>
      </c>
      <c r="L136" s="13">
        <v>9</v>
      </c>
      <c r="M136" s="13">
        <v>54</v>
      </c>
      <c r="N136" s="13">
        <v>1778</v>
      </c>
      <c r="O136" s="12">
        <v>7</v>
      </c>
      <c r="P136" s="12">
        <v>18401</v>
      </c>
      <c r="Q136" s="5">
        <f>SUM(B136:O136)-P136</f>
        <v>0</v>
      </c>
      <c r="R136" s="2">
        <f>A136</f>
        <v>44029</v>
      </c>
      <c r="S136" s="5">
        <f>B136-B135</f>
        <v>2</v>
      </c>
      <c r="T136" s="5">
        <f>C136-C135</f>
        <v>0</v>
      </c>
      <c r="U136" s="5">
        <f>D136-D135</f>
        <v>0</v>
      </c>
      <c r="V136" s="5">
        <f>E136-E135</f>
        <v>4</v>
      </c>
      <c r="W136" s="5">
        <f>F136-F135</f>
        <v>3</v>
      </c>
      <c r="X136" s="5">
        <f>G136-G135</f>
        <v>1</v>
      </c>
      <c r="Y136" s="5">
        <f>H136-H135</f>
        <v>1</v>
      </c>
      <c r="Z136" s="5">
        <f>I136-I135</f>
        <v>0</v>
      </c>
      <c r="AA136" s="5">
        <f>J136-J135</f>
        <v>1</v>
      </c>
      <c r="AB136" s="5">
        <f>K136-K135</f>
        <v>2</v>
      </c>
      <c r="AC136" s="5">
        <f>L136-L135</f>
        <v>0</v>
      </c>
      <c r="AD136" s="5">
        <f>M136-M135</f>
        <v>0</v>
      </c>
      <c r="AE136" s="5">
        <f>N136-N135</f>
        <v>3</v>
      </c>
      <c r="AF136" s="5">
        <f t="shared" si="4"/>
        <v>0</v>
      </c>
      <c r="AG136" s="5">
        <f>P136-P135</f>
        <v>17</v>
      </c>
      <c r="AH136" s="5"/>
      <c r="AI136" s="2">
        <f>A136</f>
        <v>44029</v>
      </c>
      <c r="AJ136" s="2"/>
      <c r="AK136" s="5">
        <f>SUM(S130:S136)</f>
        <v>4</v>
      </c>
      <c r="AL136" s="5">
        <f>SUM(T130:T136)</f>
        <v>0</v>
      </c>
      <c r="AM136" s="5">
        <f>SUM(U130:U136)</f>
        <v>1</v>
      </c>
      <c r="AN136" s="5">
        <f>SUM(V130:V136)</f>
        <v>4</v>
      </c>
      <c r="AO136" s="5">
        <f>SUM(W130:W136)</f>
        <v>6</v>
      </c>
      <c r="AP136" s="5">
        <f>SUM(X130:X136)</f>
        <v>4</v>
      </c>
      <c r="AQ136" s="5">
        <f>SUM(Y130:Y136)</f>
        <v>26</v>
      </c>
      <c r="AR136" s="5">
        <f>SUM(Z130:Z136)</f>
        <v>1</v>
      </c>
      <c r="AS136" s="5">
        <f>SUM(AA130:AA136)</f>
        <v>10</v>
      </c>
      <c r="AT136" s="5">
        <f>SUM(AB130:AB136)</f>
        <v>6</v>
      </c>
      <c r="AU136" s="5">
        <f>SUM(AC130:AC136)</f>
        <v>0</v>
      </c>
      <c r="AV136" s="5">
        <f>SUM(AD130:AD136)</f>
        <v>0</v>
      </c>
      <c r="AW136" s="5">
        <f>SUM(AE130:AE136)</f>
        <v>6</v>
      </c>
      <c r="AX136" s="5">
        <f>SUM(AF130:AF136)</f>
        <v>0</v>
      </c>
      <c r="AY136" s="5">
        <f>SUM(AG130:AG136)</f>
        <v>68</v>
      </c>
      <c r="BA136" s="47">
        <f t="shared" si="5"/>
        <v>44029</v>
      </c>
      <c r="BB136" s="48">
        <f>AK136*100000/$BB$1</f>
        <v>1.0829542993285683</v>
      </c>
      <c r="BC136" s="48">
        <f>AL136*100000/$BC$1</f>
        <v>0</v>
      </c>
      <c r="BD136" s="48">
        <f>AM136*100000/$BD$1</f>
        <v>0.67177213489184473</v>
      </c>
      <c r="BE136" s="48">
        <f>AN136*100000/$BE$1</f>
        <v>1.0708071208673537</v>
      </c>
      <c r="BF136" s="48">
        <f>AO136*100000/$BF$1</f>
        <v>1.9566918862509783</v>
      </c>
      <c r="BG136" s="48">
        <f>AP136*100000/$BG$1</f>
        <v>0.68294348642649816</v>
      </c>
      <c r="BH136" s="48">
        <f>AQ136*100000/$BH$1</f>
        <v>2.1975792818987085</v>
      </c>
      <c r="BI136" s="48">
        <f>AR136*100000/$BI$1</f>
        <v>0.3108486167236556</v>
      </c>
      <c r="BJ136" s="48">
        <f>AS136*100000/$BJ$1</f>
        <v>1.5108022359873092</v>
      </c>
      <c r="BK136" s="48">
        <f>AT136*100000/$BK$1</f>
        <v>0.66109874611604491</v>
      </c>
      <c r="BL136" s="48">
        <f>AU136*100000/$BL$1</f>
        <v>0</v>
      </c>
      <c r="BM136" s="48">
        <f>AV136*100000/$BM$1</f>
        <v>0</v>
      </c>
      <c r="BN136" s="48">
        <f>AW136*100000/$BN$1</f>
        <v>1.4372290224447266</v>
      </c>
      <c r="BO136" s="48">
        <f>AX136*100000/$BO$1</f>
        <v>0</v>
      </c>
      <c r="BP136" s="48">
        <f>AY136*100000/$BP$1</f>
        <v>1.2446689729650577</v>
      </c>
      <c r="BS136" s="3"/>
      <c r="CH136" s="5"/>
    </row>
    <row r="137" spans="1:86" x14ac:dyDescent="0.2">
      <c r="A137" s="8">
        <v>44030</v>
      </c>
      <c r="B137" s="13">
        <v>1263</v>
      </c>
      <c r="C137" s="13">
        <v>346</v>
      </c>
      <c r="D137" s="13">
        <v>300</v>
      </c>
      <c r="E137" s="13">
        <v>937</v>
      </c>
      <c r="F137" s="13">
        <v>1092</v>
      </c>
      <c r="G137" s="13">
        <v>1435</v>
      </c>
      <c r="H137" s="13">
        <v>4905</v>
      </c>
      <c r="I137" s="13">
        <v>377</v>
      </c>
      <c r="J137" s="13">
        <v>2744</v>
      </c>
      <c r="K137" s="13">
        <v>3174</v>
      </c>
      <c r="L137" s="13">
        <v>9</v>
      </c>
      <c r="M137" s="13">
        <v>54</v>
      </c>
      <c r="N137" s="13">
        <v>1779</v>
      </c>
      <c r="O137" s="12">
        <v>7</v>
      </c>
      <c r="P137" s="12">
        <v>18422</v>
      </c>
      <c r="Q137" s="5">
        <f>SUM(B137:O137)-P137</f>
        <v>0</v>
      </c>
      <c r="R137" s="2">
        <f>A137</f>
        <v>44030</v>
      </c>
      <c r="S137" s="5">
        <f>B137-B136</f>
        <v>1</v>
      </c>
      <c r="T137" s="5">
        <f>C137-C136</f>
        <v>1</v>
      </c>
      <c r="U137" s="5">
        <f>D137-D136</f>
        <v>1</v>
      </c>
      <c r="V137" s="5">
        <f>E137-E136</f>
        <v>0</v>
      </c>
      <c r="W137" s="5">
        <f>F137-F136</f>
        <v>1</v>
      </c>
      <c r="X137" s="5">
        <f>G137-G136</f>
        <v>2</v>
      </c>
      <c r="Y137" s="5">
        <f>H137-H136</f>
        <v>8</v>
      </c>
      <c r="Z137" s="5">
        <f>I137-I136</f>
        <v>0</v>
      </c>
      <c r="AA137" s="5">
        <f>J137-J136</f>
        <v>1</v>
      </c>
      <c r="AB137" s="5">
        <f>K137-K136</f>
        <v>5</v>
      </c>
      <c r="AC137" s="5">
        <f>L137-L136</f>
        <v>0</v>
      </c>
      <c r="AD137" s="5">
        <f>M137-M136</f>
        <v>0</v>
      </c>
      <c r="AE137" s="5">
        <f>N137-N136</f>
        <v>1</v>
      </c>
      <c r="AF137" s="5">
        <f t="shared" si="4"/>
        <v>0</v>
      </c>
      <c r="AG137" s="5">
        <f>P137-P136</f>
        <v>21</v>
      </c>
      <c r="AH137" s="5"/>
      <c r="AI137" s="2">
        <f>A137</f>
        <v>44030</v>
      </c>
      <c r="AJ137" s="2"/>
      <c r="AK137" s="5">
        <f>SUM(S131:S137)</f>
        <v>5</v>
      </c>
      <c r="AL137" s="5">
        <f>SUM(T131:T137)</f>
        <v>1</v>
      </c>
      <c r="AM137" s="5">
        <f>SUM(U131:U137)</f>
        <v>1</v>
      </c>
      <c r="AN137" s="5">
        <f>SUM(V131:V137)</f>
        <v>4</v>
      </c>
      <c r="AO137" s="5">
        <f>SUM(W131:W137)</f>
        <v>7</v>
      </c>
      <c r="AP137" s="5">
        <f>SUM(X131:X137)</f>
        <v>6</v>
      </c>
      <c r="AQ137" s="5">
        <f>SUM(Y131:Y137)</f>
        <v>33</v>
      </c>
      <c r="AR137" s="5">
        <f>SUM(Z131:Z137)</f>
        <v>0</v>
      </c>
      <c r="AS137" s="5">
        <f>SUM(AA131:AA137)</f>
        <v>10</v>
      </c>
      <c r="AT137" s="5">
        <f>SUM(AB131:AB137)</f>
        <v>9</v>
      </c>
      <c r="AU137" s="5">
        <f>SUM(AC131:AC137)</f>
        <v>0</v>
      </c>
      <c r="AV137" s="5">
        <f>SUM(AD131:AD137)</f>
        <v>0</v>
      </c>
      <c r="AW137" s="5">
        <f>SUM(AE131:AE137)</f>
        <v>6</v>
      </c>
      <c r="AX137" s="5">
        <f>SUM(AF131:AF137)</f>
        <v>0</v>
      </c>
      <c r="AY137" s="5">
        <f>SUM(AG131:AG137)</f>
        <v>82</v>
      </c>
      <c r="BA137" s="47">
        <f t="shared" si="5"/>
        <v>44030</v>
      </c>
      <c r="BB137" s="48">
        <f>AK137*100000/$BB$1</f>
        <v>1.3536928741607104</v>
      </c>
      <c r="BC137" s="48">
        <f>AL137*100000/$BC$1</f>
        <v>0.86572591117652153</v>
      </c>
      <c r="BD137" s="48">
        <f>AM137*100000/$BD$1</f>
        <v>0.67177213489184473</v>
      </c>
      <c r="BE137" s="48">
        <f>AN137*100000/$BE$1</f>
        <v>1.0708071208673537</v>
      </c>
      <c r="BF137" s="48">
        <f>AO137*100000/$BF$1</f>
        <v>2.2828072006261415</v>
      </c>
      <c r="BG137" s="48">
        <f>AP137*100000/$BG$1</f>
        <v>1.0244152296397473</v>
      </c>
      <c r="BH137" s="48">
        <f>AQ137*100000/$BH$1</f>
        <v>2.7892352424098994</v>
      </c>
      <c r="BI137" s="48">
        <f>AR137*100000/$BI$1</f>
        <v>0</v>
      </c>
      <c r="BJ137" s="48">
        <f>AS137*100000/$BJ$1</f>
        <v>1.5108022359873092</v>
      </c>
      <c r="BK137" s="48">
        <f>AT137*100000/$BK$1</f>
        <v>0.99164811917406726</v>
      </c>
      <c r="BL137" s="48">
        <f>AU137*100000/$BL$1</f>
        <v>0</v>
      </c>
      <c r="BM137" s="48">
        <f>AV137*100000/$BM$1</f>
        <v>0</v>
      </c>
      <c r="BN137" s="48">
        <f>AW137*100000/$BN$1</f>
        <v>1.4372290224447266</v>
      </c>
      <c r="BO137" s="48">
        <f>AX137*100000/$BO$1</f>
        <v>0</v>
      </c>
      <c r="BP137" s="48">
        <f>AY137*100000/$BP$1</f>
        <v>1.5009243497519813</v>
      </c>
      <c r="BS137" s="3"/>
      <c r="CH137" s="5"/>
    </row>
    <row r="138" spans="1:86" x14ac:dyDescent="0.2">
      <c r="A138" s="8">
        <v>44031</v>
      </c>
      <c r="B138" s="13">
        <v>1266</v>
      </c>
      <c r="C138" s="13">
        <v>346</v>
      </c>
      <c r="D138" s="13">
        <v>300</v>
      </c>
      <c r="E138" s="13">
        <v>936</v>
      </c>
      <c r="F138" s="13">
        <v>1092</v>
      </c>
      <c r="G138" s="13">
        <v>1440</v>
      </c>
      <c r="H138" s="13">
        <v>4912</v>
      </c>
      <c r="I138" s="13">
        <v>378</v>
      </c>
      <c r="J138" s="13">
        <v>2747</v>
      </c>
      <c r="K138" s="13">
        <v>3177</v>
      </c>
      <c r="L138" s="13">
        <v>9</v>
      </c>
      <c r="M138" s="13">
        <v>54</v>
      </c>
      <c r="N138" s="13">
        <v>1781</v>
      </c>
      <c r="O138" s="13">
        <v>7</v>
      </c>
      <c r="P138" s="11">
        <v>18445</v>
      </c>
      <c r="Q138" s="5">
        <f>SUM(B138:O138)-P138</f>
        <v>0</v>
      </c>
      <c r="R138" s="2">
        <f>A138</f>
        <v>44031</v>
      </c>
      <c r="S138" s="5">
        <f>B138-B137</f>
        <v>3</v>
      </c>
      <c r="T138" s="5">
        <f>C138-C137</f>
        <v>0</v>
      </c>
      <c r="U138" s="5">
        <f>D138-D137</f>
        <v>0</v>
      </c>
      <c r="V138" s="5">
        <f>E138-E137</f>
        <v>-1</v>
      </c>
      <c r="W138" s="5">
        <f>F138-F137</f>
        <v>0</v>
      </c>
      <c r="X138" s="5">
        <f>G138-G137</f>
        <v>5</v>
      </c>
      <c r="Y138" s="5">
        <f>H138-H137</f>
        <v>7</v>
      </c>
      <c r="Z138" s="5">
        <f>I138-I137</f>
        <v>1</v>
      </c>
      <c r="AA138" s="5">
        <f>J138-J137</f>
        <v>3</v>
      </c>
      <c r="AB138" s="5">
        <f>K138-K137</f>
        <v>3</v>
      </c>
      <c r="AC138" s="5">
        <f>L138-L137</f>
        <v>0</v>
      </c>
      <c r="AD138" s="5">
        <f>M138-M137</f>
        <v>0</v>
      </c>
      <c r="AE138" s="5">
        <f>N138-N137</f>
        <v>2</v>
      </c>
      <c r="AF138" s="5">
        <f t="shared" si="4"/>
        <v>0</v>
      </c>
      <c r="AG138" s="5">
        <f>P138-P137</f>
        <v>23</v>
      </c>
      <c r="AH138" s="5"/>
      <c r="AI138" s="2">
        <f>A138</f>
        <v>44031</v>
      </c>
      <c r="AJ138" s="2"/>
      <c r="AK138" s="5">
        <f>SUM(S132:S138)</f>
        <v>8</v>
      </c>
      <c r="AL138" s="5">
        <f>SUM(T132:T138)</f>
        <v>1</v>
      </c>
      <c r="AM138" s="5">
        <f>SUM(U132:U138)</f>
        <v>1</v>
      </c>
      <c r="AN138" s="5">
        <f>SUM(V132:V138)</f>
        <v>3</v>
      </c>
      <c r="AO138" s="5">
        <f>SUM(W132:W138)</f>
        <v>6</v>
      </c>
      <c r="AP138" s="5">
        <f>SUM(X132:X138)</f>
        <v>10</v>
      </c>
      <c r="AQ138" s="5">
        <f>SUM(Y132:Y138)</f>
        <v>28</v>
      </c>
      <c r="AR138" s="5">
        <f>SUM(Z132:Z138)</f>
        <v>1</v>
      </c>
      <c r="AS138" s="5">
        <f>SUM(AA132:AA138)</f>
        <v>11</v>
      </c>
      <c r="AT138" s="5">
        <f>SUM(AB132:AB138)</f>
        <v>11</v>
      </c>
      <c r="AU138" s="5">
        <f>SUM(AC132:AC138)</f>
        <v>0</v>
      </c>
      <c r="AV138" s="5">
        <f>SUM(AD132:AD138)</f>
        <v>0</v>
      </c>
      <c r="AW138" s="5">
        <f>SUM(AE132:AE138)</f>
        <v>6</v>
      </c>
      <c r="AX138" s="5">
        <f>SUM(AF132:AF138)</f>
        <v>0</v>
      </c>
      <c r="AY138" s="5">
        <f>SUM(AG132:AG138)</f>
        <v>86</v>
      </c>
      <c r="BA138" s="47">
        <f t="shared" si="5"/>
        <v>44031</v>
      </c>
      <c r="BB138" s="48">
        <f>AK138*100000/$BB$1</f>
        <v>2.1659085986571367</v>
      </c>
      <c r="BC138" s="48">
        <f>AL138*100000/$BC$1</f>
        <v>0.86572591117652153</v>
      </c>
      <c r="BD138" s="48">
        <f>AM138*100000/$BD$1</f>
        <v>0.67177213489184473</v>
      </c>
      <c r="BE138" s="48">
        <f>AN138*100000/$BE$1</f>
        <v>0.80310534065051531</v>
      </c>
      <c r="BF138" s="48">
        <f>AO138*100000/$BF$1</f>
        <v>1.9566918862509783</v>
      </c>
      <c r="BG138" s="48">
        <f>AP138*100000/$BG$1</f>
        <v>1.7073587160662456</v>
      </c>
      <c r="BH138" s="48">
        <f>AQ138*100000/$BH$1</f>
        <v>2.3666238420447629</v>
      </c>
      <c r="BI138" s="48">
        <f>AR138*100000/$BI$1</f>
        <v>0.3108486167236556</v>
      </c>
      <c r="BJ138" s="48">
        <f>AS138*100000/$BJ$1</f>
        <v>1.6618824595860402</v>
      </c>
      <c r="BK138" s="48">
        <f>AT138*100000/$BK$1</f>
        <v>1.2120143678794155</v>
      </c>
      <c r="BL138" s="48">
        <f>AU138*100000/$BL$1</f>
        <v>0</v>
      </c>
      <c r="BM138" s="48">
        <f>AV138*100000/$BM$1</f>
        <v>0</v>
      </c>
      <c r="BN138" s="48">
        <f>AW138*100000/$BN$1</f>
        <v>1.4372290224447266</v>
      </c>
      <c r="BO138" s="48">
        <f>AX138*100000/$BO$1</f>
        <v>0</v>
      </c>
      <c r="BP138" s="48">
        <f>AY138*100000/$BP$1</f>
        <v>1.5741401716911025</v>
      </c>
      <c r="BS138" s="3"/>
      <c r="CH138" s="5"/>
    </row>
    <row r="139" spans="1:86" x14ac:dyDescent="0.2">
      <c r="A139" s="8">
        <v>44032</v>
      </c>
      <c r="B139" s="13">
        <v>1267</v>
      </c>
      <c r="C139" s="13">
        <v>346</v>
      </c>
      <c r="D139" s="13">
        <v>300</v>
      </c>
      <c r="E139" s="13">
        <v>936</v>
      </c>
      <c r="F139" s="13">
        <v>1092</v>
      </c>
      <c r="G139" s="13">
        <v>1440</v>
      </c>
      <c r="H139" s="13">
        <v>4914</v>
      </c>
      <c r="I139" s="13">
        <v>378</v>
      </c>
      <c r="J139" s="13">
        <v>2748</v>
      </c>
      <c r="K139" s="13">
        <v>3180</v>
      </c>
      <c r="L139" s="13">
        <v>9</v>
      </c>
      <c r="M139" s="13">
        <v>54</v>
      </c>
      <c r="N139" s="13">
        <v>1781</v>
      </c>
      <c r="O139" s="13">
        <v>7</v>
      </c>
      <c r="P139" s="11">
        <v>18452</v>
      </c>
      <c r="Q139" s="5">
        <f>SUM(B139:O139)-P139</f>
        <v>0</v>
      </c>
      <c r="R139" s="2">
        <f>A139</f>
        <v>44032</v>
      </c>
      <c r="S139" s="5">
        <f>B139-B138</f>
        <v>1</v>
      </c>
      <c r="T139" s="5">
        <f>C139-C138</f>
        <v>0</v>
      </c>
      <c r="U139" s="5">
        <f>D139-D138</f>
        <v>0</v>
      </c>
      <c r="V139" s="5">
        <f>E139-E138</f>
        <v>0</v>
      </c>
      <c r="W139" s="5">
        <f>F139-F138</f>
        <v>0</v>
      </c>
      <c r="X139" s="5">
        <f>G139-G138</f>
        <v>0</v>
      </c>
      <c r="Y139" s="5">
        <f>H139-H138</f>
        <v>2</v>
      </c>
      <c r="Z139" s="5">
        <f>I139-I138</f>
        <v>0</v>
      </c>
      <c r="AA139" s="5">
        <f>J139-J138</f>
        <v>1</v>
      </c>
      <c r="AB139" s="5">
        <f>K139-K138</f>
        <v>3</v>
      </c>
      <c r="AC139" s="5">
        <f>L139-L138</f>
        <v>0</v>
      </c>
      <c r="AD139" s="5">
        <f>M139-M138</f>
        <v>0</v>
      </c>
      <c r="AE139" s="5">
        <f>N139-N138</f>
        <v>0</v>
      </c>
      <c r="AF139" s="5">
        <f t="shared" si="4"/>
        <v>0</v>
      </c>
      <c r="AG139" s="5">
        <f>P139-P138</f>
        <v>7</v>
      </c>
      <c r="AH139" s="5"/>
      <c r="AI139" s="2">
        <f>A139</f>
        <v>44032</v>
      </c>
      <c r="AJ139" s="2"/>
      <c r="AK139" s="5">
        <f>SUM(S133:S139)</f>
        <v>9</v>
      </c>
      <c r="AL139" s="5">
        <f>SUM(T133:T139)</f>
        <v>1</v>
      </c>
      <c r="AM139" s="5">
        <f>SUM(U133:U139)</f>
        <v>1</v>
      </c>
      <c r="AN139" s="5">
        <f>SUM(V133:V139)</f>
        <v>3</v>
      </c>
      <c r="AO139" s="5">
        <f>SUM(W133:W139)</f>
        <v>5</v>
      </c>
      <c r="AP139" s="5">
        <f>SUM(X133:X139)</f>
        <v>9</v>
      </c>
      <c r="AQ139" s="5">
        <f>SUM(Y133:Y139)</f>
        <v>27</v>
      </c>
      <c r="AR139" s="5">
        <f>SUM(Z133:Z139)</f>
        <v>1</v>
      </c>
      <c r="AS139" s="5">
        <f>SUM(AA133:AA139)</f>
        <v>11</v>
      </c>
      <c r="AT139" s="5">
        <f>SUM(AB133:AB139)</f>
        <v>14</v>
      </c>
      <c r="AU139" s="5">
        <f>SUM(AC133:AC139)</f>
        <v>0</v>
      </c>
      <c r="AV139" s="5">
        <f>SUM(AD133:AD139)</f>
        <v>0</v>
      </c>
      <c r="AW139" s="5">
        <f>SUM(AE133:AE139)</f>
        <v>6</v>
      </c>
      <c r="AX139" s="5">
        <f>SUM(AF133:AF139)</f>
        <v>0</v>
      </c>
      <c r="AY139" s="5">
        <f>SUM(AG133:AG139)</f>
        <v>87</v>
      </c>
      <c r="BA139" s="47">
        <f t="shared" si="5"/>
        <v>44032</v>
      </c>
      <c r="BB139" s="48">
        <f>AK139*100000/$BB$1</f>
        <v>2.4366471734892787</v>
      </c>
      <c r="BC139" s="48">
        <f>AL139*100000/$BC$1</f>
        <v>0.86572591117652153</v>
      </c>
      <c r="BD139" s="48">
        <f>AM139*100000/$BD$1</f>
        <v>0.67177213489184473</v>
      </c>
      <c r="BE139" s="48">
        <f>AN139*100000/$BE$1</f>
        <v>0.80310534065051531</v>
      </c>
      <c r="BF139" s="48">
        <f>AO139*100000/$BF$1</f>
        <v>1.6305765718758154</v>
      </c>
      <c r="BG139" s="48">
        <f>AP139*100000/$BG$1</f>
        <v>1.5366228444596211</v>
      </c>
      <c r="BH139" s="48">
        <f>AQ139*100000/$BH$1</f>
        <v>2.2821015619717357</v>
      </c>
      <c r="BI139" s="48">
        <f>AR139*100000/$BI$1</f>
        <v>0.3108486167236556</v>
      </c>
      <c r="BJ139" s="48">
        <f>AS139*100000/$BJ$1</f>
        <v>1.6618824595860402</v>
      </c>
      <c r="BK139" s="48">
        <f>AT139*100000/$BK$1</f>
        <v>1.542563740937438</v>
      </c>
      <c r="BL139" s="48">
        <f>AU139*100000/$BL$1</f>
        <v>0</v>
      </c>
      <c r="BM139" s="48">
        <f>AV139*100000/$BM$1</f>
        <v>0</v>
      </c>
      <c r="BN139" s="48">
        <f>AW139*100000/$BN$1</f>
        <v>1.4372290224447266</v>
      </c>
      <c r="BO139" s="48">
        <f>AX139*100000/$BO$1</f>
        <v>0</v>
      </c>
      <c r="BP139" s="48">
        <f>AY139*100000/$BP$1</f>
        <v>1.5924441271758827</v>
      </c>
      <c r="BS139" s="3"/>
      <c r="CH139" s="5"/>
    </row>
    <row r="140" spans="1:86" x14ac:dyDescent="0.2">
      <c r="A140" s="8">
        <v>44033</v>
      </c>
      <c r="B140" s="13">
        <v>1269</v>
      </c>
      <c r="C140" s="13">
        <v>346</v>
      </c>
      <c r="D140" s="13">
        <v>300</v>
      </c>
      <c r="E140" s="13">
        <v>937</v>
      </c>
      <c r="F140" s="13">
        <v>1092</v>
      </c>
      <c r="G140" s="13">
        <v>1440</v>
      </c>
      <c r="H140" s="13">
        <v>4918</v>
      </c>
      <c r="I140" s="13">
        <v>378</v>
      </c>
      <c r="J140" s="13">
        <v>2762</v>
      </c>
      <c r="K140" s="13">
        <v>3181</v>
      </c>
      <c r="L140" s="13">
        <v>9</v>
      </c>
      <c r="M140" s="13">
        <v>54</v>
      </c>
      <c r="N140" s="13">
        <v>1781</v>
      </c>
      <c r="O140" s="13">
        <v>7</v>
      </c>
      <c r="P140" s="11">
        <v>18474</v>
      </c>
      <c r="Q140" s="5">
        <f>SUM(B140:O140)-P140</f>
        <v>0</v>
      </c>
      <c r="R140" s="2">
        <f>A140</f>
        <v>44033</v>
      </c>
      <c r="S140" s="5">
        <f>B140-B139</f>
        <v>2</v>
      </c>
      <c r="T140" s="5">
        <f>C140-C139</f>
        <v>0</v>
      </c>
      <c r="U140" s="5">
        <f>D140-D139</f>
        <v>0</v>
      </c>
      <c r="V140" s="5">
        <f>E140-E139</f>
        <v>1</v>
      </c>
      <c r="W140" s="5">
        <f>F140-F139</f>
        <v>0</v>
      </c>
      <c r="X140" s="5">
        <f>G140-G139</f>
        <v>0</v>
      </c>
      <c r="Y140" s="5">
        <f>H140-H139</f>
        <v>4</v>
      </c>
      <c r="Z140" s="5">
        <f>I140-I139</f>
        <v>0</v>
      </c>
      <c r="AA140" s="5">
        <f>J140-J139</f>
        <v>14</v>
      </c>
      <c r="AB140" s="5">
        <f>K140-K139</f>
        <v>1</v>
      </c>
      <c r="AC140" s="5">
        <f>L140-L139</f>
        <v>0</v>
      </c>
      <c r="AD140" s="5">
        <f>M140-M139</f>
        <v>0</v>
      </c>
      <c r="AE140" s="5">
        <f>N140-N139</f>
        <v>0</v>
      </c>
      <c r="AF140" s="5">
        <f t="shared" si="4"/>
        <v>0</v>
      </c>
      <c r="AG140" s="5">
        <f>P140-P139</f>
        <v>22</v>
      </c>
      <c r="AH140" s="5"/>
      <c r="AI140" s="2">
        <f>A140</f>
        <v>44033</v>
      </c>
      <c r="AJ140" s="2"/>
      <c r="AK140" s="5">
        <f>SUM(S134:S140)</f>
        <v>10</v>
      </c>
      <c r="AL140" s="5">
        <f>SUM(T134:T140)</f>
        <v>1</v>
      </c>
      <c r="AM140" s="5">
        <f>SUM(U134:U140)</f>
        <v>1</v>
      </c>
      <c r="AN140" s="5">
        <f>SUM(V134:V140)</f>
        <v>4</v>
      </c>
      <c r="AO140" s="5">
        <f>SUM(W134:W140)</f>
        <v>5</v>
      </c>
      <c r="AP140" s="5">
        <f>SUM(X134:X140)</f>
        <v>8</v>
      </c>
      <c r="AQ140" s="5">
        <f>SUM(Y134:Y140)</f>
        <v>31</v>
      </c>
      <c r="AR140" s="5">
        <f>SUM(Z134:Z140)</f>
        <v>1</v>
      </c>
      <c r="AS140" s="5">
        <f>SUM(AA134:AA140)</f>
        <v>24</v>
      </c>
      <c r="AT140" s="5">
        <f>SUM(AB134:AB140)</f>
        <v>15</v>
      </c>
      <c r="AU140" s="5">
        <f>SUM(AC134:AC140)</f>
        <v>0</v>
      </c>
      <c r="AV140" s="5">
        <f>SUM(AD134:AD140)</f>
        <v>0</v>
      </c>
      <c r="AW140" s="5">
        <f>SUM(AE134:AE140)</f>
        <v>6</v>
      </c>
      <c r="AX140" s="5">
        <f>SUM(AF134:AF140)</f>
        <v>0</v>
      </c>
      <c r="AY140" s="5">
        <f>SUM(AG134:AG140)</f>
        <v>106</v>
      </c>
      <c r="BA140" s="47">
        <f t="shared" si="5"/>
        <v>44033</v>
      </c>
      <c r="BB140" s="48">
        <f>AK140*100000/$BB$1</f>
        <v>2.7073857483214208</v>
      </c>
      <c r="BC140" s="48">
        <f>AL140*100000/$BC$1</f>
        <v>0.86572591117652153</v>
      </c>
      <c r="BD140" s="48">
        <f>AM140*100000/$BD$1</f>
        <v>0.67177213489184473</v>
      </c>
      <c r="BE140" s="48">
        <f>AN140*100000/$BE$1</f>
        <v>1.0708071208673537</v>
      </c>
      <c r="BF140" s="48">
        <f>AO140*100000/$BF$1</f>
        <v>1.6305765718758154</v>
      </c>
      <c r="BG140" s="48">
        <f>AP140*100000/$BG$1</f>
        <v>1.3658869728529963</v>
      </c>
      <c r="BH140" s="48">
        <f>AQ140*100000/$BH$1</f>
        <v>2.6201906822638446</v>
      </c>
      <c r="BI140" s="48">
        <f>AR140*100000/$BI$1</f>
        <v>0.3108486167236556</v>
      </c>
      <c r="BJ140" s="48">
        <f>AS140*100000/$BJ$1</f>
        <v>3.6259253663695423</v>
      </c>
      <c r="BK140" s="48">
        <f>AT140*100000/$BK$1</f>
        <v>1.6527468652901123</v>
      </c>
      <c r="BL140" s="48">
        <f>AU140*100000/$BL$1</f>
        <v>0</v>
      </c>
      <c r="BM140" s="48">
        <f>AV140*100000/$BM$1</f>
        <v>0</v>
      </c>
      <c r="BN140" s="48">
        <f>AW140*100000/$BN$1</f>
        <v>1.4372290224447266</v>
      </c>
      <c r="BO140" s="48">
        <f>AX140*100000/$BO$1</f>
        <v>0</v>
      </c>
      <c r="BP140" s="48">
        <f>AY140*100000/$BP$1</f>
        <v>1.9402192813867076</v>
      </c>
      <c r="BS140" s="3"/>
      <c r="CH140" s="5"/>
    </row>
    <row r="141" spans="1:86" x14ac:dyDescent="0.2">
      <c r="A141" s="8">
        <v>44034</v>
      </c>
      <c r="B141" s="13">
        <v>1270</v>
      </c>
      <c r="C141" s="13">
        <v>346</v>
      </c>
      <c r="D141" s="13">
        <v>300</v>
      </c>
      <c r="E141" s="13">
        <v>938</v>
      </c>
      <c r="F141" s="13">
        <v>1092</v>
      </c>
      <c r="G141" s="13">
        <v>1440</v>
      </c>
      <c r="H141" s="13">
        <v>4921</v>
      </c>
      <c r="I141" s="13">
        <v>378</v>
      </c>
      <c r="J141" s="13">
        <v>2765</v>
      </c>
      <c r="K141" s="13">
        <v>3182</v>
      </c>
      <c r="L141" s="13">
        <v>9</v>
      </c>
      <c r="M141" s="13">
        <v>54</v>
      </c>
      <c r="N141" s="13">
        <v>1782</v>
      </c>
      <c r="O141" s="13">
        <v>7</v>
      </c>
      <c r="P141" s="11">
        <v>18484</v>
      </c>
      <c r="Q141" s="5">
        <f>SUM(B141:O141)-P141</f>
        <v>0</v>
      </c>
      <c r="R141" s="2">
        <f>A141</f>
        <v>44034</v>
      </c>
      <c r="S141" s="5">
        <f>B141-B140</f>
        <v>1</v>
      </c>
      <c r="T141" s="5">
        <f>C141-C140</f>
        <v>0</v>
      </c>
      <c r="U141" s="5">
        <f>D141-D140</f>
        <v>0</v>
      </c>
      <c r="V141" s="5">
        <f>E141-E140</f>
        <v>1</v>
      </c>
      <c r="W141" s="5">
        <f>F141-F140</f>
        <v>0</v>
      </c>
      <c r="X141" s="5">
        <f>G141-G140</f>
        <v>0</v>
      </c>
      <c r="Y141" s="5">
        <f>H141-H140</f>
        <v>3</v>
      </c>
      <c r="Z141" s="5">
        <f>I141-I140</f>
        <v>0</v>
      </c>
      <c r="AA141" s="5">
        <f>J141-J140</f>
        <v>3</v>
      </c>
      <c r="AB141" s="5">
        <f>K141-K140</f>
        <v>1</v>
      </c>
      <c r="AC141" s="5">
        <f>L141-L140</f>
        <v>0</v>
      </c>
      <c r="AD141" s="5">
        <f>M141-M140</f>
        <v>0</v>
      </c>
      <c r="AE141" s="5">
        <f>N141-N140</f>
        <v>1</v>
      </c>
      <c r="AF141" s="5">
        <f t="shared" si="4"/>
        <v>0</v>
      </c>
      <c r="AG141" s="5">
        <f>P141-P140</f>
        <v>10</v>
      </c>
      <c r="AH141" s="5"/>
      <c r="AI141" s="2">
        <f>A141</f>
        <v>44034</v>
      </c>
      <c r="AJ141" s="2"/>
      <c r="AK141" s="5">
        <f>SUM(S135:S141)</f>
        <v>10</v>
      </c>
      <c r="AL141" s="5">
        <f>SUM(T135:T141)</f>
        <v>1</v>
      </c>
      <c r="AM141" s="5">
        <f>SUM(U135:U141)</f>
        <v>1</v>
      </c>
      <c r="AN141" s="5">
        <f>SUM(V135:V141)</f>
        <v>5</v>
      </c>
      <c r="AO141" s="5">
        <f>SUM(W135:W141)</f>
        <v>5</v>
      </c>
      <c r="AP141" s="5">
        <f>SUM(X135:X141)</f>
        <v>8</v>
      </c>
      <c r="AQ141" s="5">
        <f>SUM(Y135:Y141)</f>
        <v>31</v>
      </c>
      <c r="AR141" s="5">
        <f>SUM(Z135:Z141)</f>
        <v>1</v>
      </c>
      <c r="AS141" s="5">
        <f>SUM(AA135:AA141)</f>
        <v>26</v>
      </c>
      <c r="AT141" s="5">
        <f>SUM(AB135:AB141)</f>
        <v>16</v>
      </c>
      <c r="AU141" s="5">
        <f>SUM(AC135:AC141)</f>
        <v>0</v>
      </c>
      <c r="AV141" s="5">
        <f>SUM(AD135:AD141)</f>
        <v>0</v>
      </c>
      <c r="AW141" s="5">
        <f>SUM(AE135:AE141)</f>
        <v>7</v>
      </c>
      <c r="AX141" s="5">
        <f>SUM(AF135:AF141)</f>
        <v>0</v>
      </c>
      <c r="AY141" s="5">
        <f>SUM(AG135:AG141)</f>
        <v>111</v>
      </c>
      <c r="BA141" s="47">
        <f t="shared" si="5"/>
        <v>44034</v>
      </c>
      <c r="BB141" s="48">
        <f>AK141*100000/$BB$1</f>
        <v>2.7073857483214208</v>
      </c>
      <c r="BC141" s="48">
        <f>AL141*100000/$BC$1</f>
        <v>0.86572591117652153</v>
      </c>
      <c r="BD141" s="48">
        <f>AM141*100000/$BD$1</f>
        <v>0.67177213489184473</v>
      </c>
      <c r="BE141" s="48">
        <f>AN141*100000/$BE$1</f>
        <v>1.3385089010841922</v>
      </c>
      <c r="BF141" s="48">
        <f>AO141*100000/$BF$1</f>
        <v>1.6305765718758154</v>
      </c>
      <c r="BG141" s="48">
        <f>AP141*100000/$BG$1</f>
        <v>1.3658869728529963</v>
      </c>
      <c r="BH141" s="48">
        <f>AQ141*100000/$BH$1</f>
        <v>2.6201906822638446</v>
      </c>
      <c r="BI141" s="48">
        <f>AR141*100000/$BI$1</f>
        <v>0.3108486167236556</v>
      </c>
      <c r="BJ141" s="48">
        <f>AS141*100000/$BJ$1</f>
        <v>3.9280858135670043</v>
      </c>
      <c r="BK141" s="48">
        <f>AT141*100000/$BK$1</f>
        <v>1.7629299896427864</v>
      </c>
      <c r="BL141" s="48">
        <f>AU141*100000/$BL$1</f>
        <v>0</v>
      </c>
      <c r="BM141" s="48">
        <f>AV141*100000/$BM$1</f>
        <v>0</v>
      </c>
      <c r="BN141" s="48">
        <f>AW141*100000/$BN$1</f>
        <v>1.676767192852181</v>
      </c>
      <c r="BO141" s="48">
        <f>AX141*100000/$BO$1</f>
        <v>0</v>
      </c>
      <c r="BP141" s="48">
        <f>AY141*100000/$BP$1</f>
        <v>2.0317390588106088</v>
      </c>
      <c r="BS141" s="3"/>
      <c r="CH141" s="5"/>
    </row>
    <row r="142" spans="1:86" x14ac:dyDescent="0.2">
      <c r="A142" s="8">
        <v>44035</v>
      </c>
      <c r="B142" s="13">
        <v>1272</v>
      </c>
      <c r="C142" s="13">
        <v>346</v>
      </c>
      <c r="D142" s="13">
        <v>300</v>
      </c>
      <c r="E142" s="13">
        <v>939</v>
      </c>
      <c r="F142" s="13">
        <v>1092</v>
      </c>
      <c r="G142" s="13">
        <v>1441</v>
      </c>
      <c r="H142" s="13">
        <v>4926</v>
      </c>
      <c r="I142" s="13">
        <v>379</v>
      </c>
      <c r="J142" s="13">
        <v>2769</v>
      </c>
      <c r="K142" s="13">
        <v>3183</v>
      </c>
      <c r="L142" s="13">
        <v>9</v>
      </c>
      <c r="M142" s="13">
        <v>54</v>
      </c>
      <c r="N142" s="13">
        <v>1783</v>
      </c>
      <c r="O142" s="13">
        <v>7</v>
      </c>
      <c r="P142" s="11">
        <v>18500</v>
      </c>
      <c r="Q142" s="5">
        <f>SUM(B142:O142)-P142</f>
        <v>0</v>
      </c>
      <c r="R142" s="2">
        <f>A142</f>
        <v>44035</v>
      </c>
      <c r="S142" s="5">
        <f>B142-B141</f>
        <v>2</v>
      </c>
      <c r="T142" s="5">
        <f>C142-C141</f>
        <v>0</v>
      </c>
      <c r="U142" s="5">
        <f>D142-D141</f>
        <v>0</v>
      </c>
      <c r="V142" s="5">
        <f>E142-E141</f>
        <v>1</v>
      </c>
      <c r="W142" s="5">
        <f>F142-F141</f>
        <v>0</v>
      </c>
      <c r="X142" s="5">
        <f>G142-G141</f>
        <v>1</v>
      </c>
      <c r="Y142" s="5">
        <f>H142-H141</f>
        <v>5</v>
      </c>
      <c r="Z142" s="5">
        <f>I142-I141</f>
        <v>1</v>
      </c>
      <c r="AA142" s="5">
        <f>J142-J141</f>
        <v>4</v>
      </c>
      <c r="AB142" s="5">
        <f>K142-K141</f>
        <v>1</v>
      </c>
      <c r="AC142" s="5">
        <f>L142-L141</f>
        <v>0</v>
      </c>
      <c r="AD142" s="5">
        <f>M142-M141</f>
        <v>0</v>
      </c>
      <c r="AE142" s="5">
        <f>N142-N141</f>
        <v>1</v>
      </c>
      <c r="AF142" s="5">
        <f t="shared" si="4"/>
        <v>0</v>
      </c>
      <c r="AG142" s="5">
        <f>P142-P141</f>
        <v>16</v>
      </c>
      <c r="AH142" s="5"/>
      <c r="AI142" s="2">
        <f>A142</f>
        <v>44035</v>
      </c>
      <c r="AJ142" s="2"/>
      <c r="AK142" s="5">
        <f>SUM(S136:S142)</f>
        <v>12</v>
      </c>
      <c r="AL142" s="5">
        <f>SUM(T136:T142)</f>
        <v>1</v>
      </c>
      <c r="AM142" s="5">
        <f>SUM(U136:U142)</f>
        <v>1</v>
      </c>
      <c r="AN142" s="5">
        <f>SUM(V136:V142)</f>
        <v>6</v>
      </c>
      <c r="AO142" s="5">
        <f>SUM(W136:W142)</f>
        <v>4</v>
      </c>
      <c r="AP142" s="5">
        <f>SUM(X136:X142)</f>
        <v>9</v>
      </c>
      <c r="AQ142" s="5">
        <f>SUM(Y136:Y142)</f>
        <v>30</v>
      </c>
      <c r="AR142" s="5">
        <f>SUM(Z136:Z142)</f>
        <v>2</v>
      </c>
      <c r="AS142" s="5">
        <f>SUM(AA136:AA142)</f>
        <v>27</v>
      </c>
      <c r="AT142" s="5">
        <f>SUM(AB136:AB142)</f>
        <v>16</v>
      </c>
      <c r="AU142" s="5">
        <f>SUM(AC136:AC142)</f>
        <v>0</v>
      </c>
      <c r="AV142" s="5">
        <f>SUM(AD136:AD142)</f>
        <v>0</v>
      </c>
      <c r="AW142" s="5">
        <f>SUM(AE136:AE142)</f>
        <v>8</v>
      </c>
      <c r="AX142" s="5">
        <f>SUM(AF136:AF142)</f>
        <v>0</v>
      </c>
      <c r="AY142" s="5">
        <f>SUM(AG136:AG142)</f>
        <v>116</v>
      </c>
      <c r="BA142" s="47">
        <f t="shared" si="5"/>
        <v>44035</v>
      </c>
      <c r="BB142" s="48">
        <f>AK142*100000/$BB$1</f>
        <v>3.2488628979857048</v>
      </c>
      <c r="BC142" s="48">
        <f>AL142*100000/$BC$1</f>
        <v>0.86572591117652153</v>
      </c>
      <c r="BD142" s="48">
        <f>AM142*100000/$BD$1</f>
        <v>0.67177213489184473</v>
      </c>
      <c r="BE142" s="48">
        <f>AN142*100000/$BE$1</f>
        <v>1.6062106813010306</v>
      </c>
      <c r="BF142" s="48">
        <f>AO142*100000/$BF$1</f>
        <v>1.3044612575006522</v>
      </c>
      <c r="BG142" s="48">
        <f>AP142*100000/$BG$1</f>
        <v>1.5366228444596211</v>
      </c>
      <c r="BH142" s="48">
        <f>AQ142*100000/$BH$1</f>
        <v>2.5356684021908173</v>
      </c>
      <c r="BI142" s="48">
        <f>AR142*100000/$BI$1</f>
        <v>0.6216972334473112</v>
      </c>
      <c r="BJ142" s="48">
        <f>AS142*100000/$BJ$1</f>
        <v>4.0791660371657352</v>
      </c>
      <c r="BK142" s="48">
        <f>AT142*100000/$BK$1</f>
        <v>1.7629299896427864</v>
      </c>
      <c r="BL142" s="48">
        <f>AU142*100000/$BL$1</f>
        <v>0</v>
      </c>
      <c r="BM142" s="48">
        <f>AV142*100000/$BM$1</f>
        <v>0</v>
      </c>
      <c r="BN142" s="48">
        <f>AW142*100000/$BN$1</f>
        <v>1.9163053632596354</v>
      </c>
      <c r="BO142" s="48">
        <f>AX142*100000/$BO$1</f>
        <v>0</v>
      </c>
      <c r="BP142" s="48">
        <f>AY142*100000/$BP$1</f>
        <v>2.1232588362345104</v>
      </c>
      <c r="BS142" s="3"/>
      <c r="CH142" s="5"/>
    </row>
    <row r="143" spans="1:86" x14ac:dyDescent="0.2">
      <c r="A143" s="8">
        <v>44036</v>
      </c>
      <c r="B143" s="13">
        <v>1273</v>
      </c>
      <c r="C143" s="13">
        <v>346</v>
      </c>
      <c r="D143" s="13">
        <v>300</v>
      </c>
      <c r="E143" s="13">
        <v>939</v>
      </c>
      <c r="F143" s="13">
        <v>1091</v>
      </c>
      <c r="G143" s="13">
        <v>1442</v>
      </c>
      <c r="H143" s="13">
        <v>4940</v>
      </c>
      <c r="I143" s="13">
        <v>381</v>
      </c>
      <c r="J143" s="13">
        <v>2770</v>
      </c>
      <c r="K143" s="13">
        <v>3184</v>
      </c>
      <c r="L143" s="13">
        <v>9</v>
      </c>
      <c r="M143" s="13">
        <v>54</v>
      </c>
      <c r="N143" s="13">
        <v>1784</v>
      </c>
      <c r="O143" s="13">
        <v>7</v>
      </c>
      <c r="P143" s="11">
        <v>18520</v>
      </c>
      <c r="Q143" s="5">
        <f>SUM(B143:O143)-P143</f>
        <v>0</v>
      </c>
      <c r="R143" s="2">
        <f>A143</f>
        <v>44036</v>
      </c>
      <c r="S143" s="5">
        <f>B143-B142</f>
        <v>1</v>
      </c>
      <c r="T143" s="5">
        <f>C143-C142</f>
        <v>0</v>
      </c>
      <c r="U143" s="5">
        <f>D143-D142</f>
        <v>0</v>
      </c>
      <c r="V143" s="5">
        <f>E143-E142</f>
        <v>0</v>
      </c>
      <c r="W143" s="5">
        <f>F143-F142</f>
        <v>-1</v>
      </c>
      <c r="X143" s="5">
        <f>G143-G142</f>
        <v>1</v>
      </c>
      <c r="Y143" s="5">
        <f>H143-H142</f>
        <v>14</v>
      </c>
      <c r="Z143" s="5">
        <f>I143-I142</f>
        <v>2</v>
      </c>
      <c r="AA143" s="5">
        <f>J143-J142</f>
        <v>1</v>
      </c>
      <c r="AB143" s="5">
        <f>K143-K142</f>
        <v>1</v>
      </c>
      <c r="AC143" s="5">
        <f>L143-L142</f>
        <v>0</v>
      </c>
      <c r="AD143" s="5">
        <f>M143-M142</f>
        <v>0</v>
      </c>
      <c r="AE143" s="5">
        <f>N143-N142</f>
        <v>1</v>
      </c>
      <c r="AF143" s="5">
        <f t="shared" si="4"/>
        <v>0</v>
      </c>
      <c r="AG143" s="5">
        <f>P143-P142</f>
        <v>20</v>
      </c>
      <c r="AH143" s="5"/>
      <c r="AI143" s="2">
        <f>A143</f>
        <v>44036</v>
      </c>
      <c r="AJ143" s="2"/>
      <c r="AK143" s="5">
        <f>SUM(S137:S143)</f>
        <v>11</v>
      </c>
      <c r="AL143" s="5">
        <f>SUM(T137:T143)</f>
        <v>1</v>
      </c>
      <c r="AM143" s="5">
        <f>SUM(U137:U143)</f>
        <v>1</v>
      </c>
      <c r="AN143" s="5">
        <f>SUM(V137:V143)</f>
        <v>2</v>
      </c>
      <c r="AO143" s="5">
        <f>SUM(W137:W143)</f>
        <v>0</v>
      </c>
      <c r="AP143" s="5">
        <f>SUM(X137:X143)</f>
        <v>9</v>
      </c>
      <c r="AQ143" s="5">
        <f>SUM(Y137:Y143)</f>
        <v>43</v>
      </c>
      <c r="AR143" s="5">
        <f>SUM(Z137:Z143)</f>
        <v>4</v>
      </c>
      <c r="AS143" s="5">
        <f>SUM(AA137:AA143)</f>
        <v>27</v>
      </c>
      <c r="AT143" s="5">
        <f>SUM(AB137:AB143)</f>
        <v>15</v>
      </c>
      <c r="AU143" s="5">
        <f>SUM(AC137:AC143)</f>
        <v>0</v>
      </c>
      <c r="AV143" s="5">
        <f>SUM(AD137:AD143)</f>
        <v>0</v>
      </c>
      <c r="AW143" s="5">
        <f>SUM(AE137:AE143)</f>
        <v>6</v>
      </c>
      <c r="AX143" s="5">
        <f>SUM(AF137:AF143)</f>
        <v>0</v>
      </c>
      <c r="AY143" s="5">
        <f>SUM(AG137:AG143)</f>
        <v>119</v>
      </c>
      <c r="BA143" s="47">
        <f t="shared" si="5"/>
        <v>44036</v>
      </c>
      <c r="BB143" s="48">
        <f>AK143*100000/$BB$1</f>
        <v>2.9781243231535628</v>
      </c>
      <c r="BC143" s="48">
        <f>AL143*100000/$BC$1</f>
        <v>0.86572591117652153</v>
      </c>
      <c r="BD143" s="48">
        <f>AM143*100000/$BD$1</f>
        <v>0.67177213489184473</v>
      </c>
      <c r="BE143" s="48">
        <f>AN143*100000/$BE$1</f>
        <v>0.53540356043367687</v>
      </c>
      <c r="BF143" s="48">
        <f>AO143*100000/$BF$1</f>
        <v>0</v>
      </c>
      <c r="BG143" s="48">
        <f>AP143*100000/$BG$1</f>
        <v>1.5366228444596211</v>
      </c>
      <c r="BH143" s="48">
        <f>AQ143*100000/$BH$1</f>
        <v>3.6344580431401718</v>
      </c>
      <c r="BI143" s="48">
        <f>AR143*100000/$BI$1</f>
        <v>1.2433944668946224</v>
      </c>
      <c r="BJ143" s="48">
        <f>AS143*100000/$BJ$1</f>
        <v>4.0791660371657352</v>
      </c>
      <c r="BK143" s="48">
        <f>AT143*100000/$BK$1</f>
        <v>1.6527468652901123</v>
      </c>
      <c r="BL143" s="48">
        <f>AU143*100000/$BL$1</f>
        <v>0</v>
      </c>
      <c r="BM143" s="48">
        <f>AV143*100000/$BM$1</f>
        <v>0</v>
      </c>
      <c r="BN143" s="48">
        <f>AW143*100000/$BN$1</f>
        <v>1.4372290224447266</v>
      </c>
      <c r="BO143" s="48">
        <f>AX143*100000/$BO$1</f>
        <v>0</v>
      </c>
      <c r="BP143" s="48">
        <f>AY143*100000/$BP$1</f>
        <v>2.1781707026888513</v>
      </c>
      <c r="BS143" s="3"/>
      <c r="CH143" s="5"/>
    </row>
    <row r="144" spans="1:86" x14ac:dyDescent="0.2">
      <c r="A144" s="8">
        <v>44037</v>
      </c>
      <c r="B144" s="13">
        <v>1274</v>
      </c>
      <c r="C144" s="19">
        <v>347</v>
      </c>
      <c r="D144" s="13">
        <v>300</v>
      </c>
      <c r="E144" s="13">
        <v>940</v>
      </c>
      <c r="F144" s="13">
        <v>1091</v>
      </c>
      <c r="G144" s="13">
        <v>1445</v>
      </c>
      <c r="H144" s="13">
        <v>4949</v>
      </c>
      <c r="I144" s="13">
        <v>381</v>
      </c>
      <c r="J144" s="13">
        <v>2778</v>
      </c>
      <c r="K144" s="13">
        <v>3187</v>
      </c>
      <c r="L144" s="13">
        <v>9</v>
      </c>
      <c r="M144" s="13">
        <v>54</v>
      </c>
      <c r="N144" s="13">
        <v>1785</v>
      </c>
      <c r="O144" s="12">
        <v>7</v>
      </c>
      <c r="P144" s="11">
        <v>18547</v>
      </c>
      <c r="Q144" s="5">
        <f>SUM(B144:O144)-P144</f>
        <v>0</v>
      </c>
      <c r="R144" s="2">
        <f>A144</f>
        <v>44037</v>
      </c>
      <c r="S144" s="5">
        <f>B144-B143</f>
        <v>1</v>
      </c>
      <c r="T144" s="5">
        <f>C144-C143</f>
        <v>1</v>
      </c>
      <c r="U144" s="5">
        <f>D144-D143</f>
        <v>0</v>
      </c>
      <c r="V144" s="5">
        <f>E144-E143</f>
        <v>1</v>
      </c>
      <c r="W144" s="5">
        <f>F144-F143</f>
        <v>0</v>
      </c>
      <c r="X144" s="5">
        <f>G144-G143</f>
        <v>3</v>
      </c>
      <c r="Y144" s="5">
        <f>H144-H143</f>
        <v>9</v>
      </c>
      <c r="Z144" s="5">
        <f>I144-I143</f>
        <v>0</v>
      </c>
      <c r="AA144" s="5">
        <f>J144-J143</f>
        <v>8</v>
      </c>
      <c r="AB144" s="5">
        <f>K144-K143</f>
        <v>3</v>
      </c>
      <c r="AC144" s="5">
        <f>L144-L143</f>
        <v>0</v>
      </c>
      <c r="AD144" s="5">
        <f>M144-M143</f>
        <v>0</v>
      </c>
      <c r="AE144" s="5">
        <f>N144-N143</f>
        <v>1</v>
      </c>
      <c r="AF144" s="5">
        <f t="shared" si="4"/>
        <v>0</v>
      </c>
      <c r="AG144" s="5">
        <f>P144-P143</f>
        <v>27</v>
      </c>
      <c r="AH144" s="5"/>
      <c r="AI144" s="2">
        <f>A144</f>
        <v>44037</v>
      </c>
      <c r="AJ144" s="2"/>
      <c r="AK144" s="5">
        <f>SUM(S138:S144)</f>
        <v>11</v>
      </c>
      <c r="AL144" s="5">
        <f>SUM(T138:T144)</f>
        <v>1</v>
      </c>
      <c r="AM144" s="5">
        <f>SUM(U138:U144)</f>
        <v>0</v>
      </c>
      <c r="AN144" s="5">
        <f>SUM(V138:V144)</f>
        <v>3</v>
      </c>
      <c r="AO144" s="5">
        <f>SUM(W138:W144)</f>
        <v>-1</v>
      </c>
      <c r="AP144" s="5">
        <f>SUM(X138:X144)</f>
        <v>10</v>
      </c>
      <c r="AQ144" s="5">
        <f>SUM(Y138:Y144)</f>
        <v>44</v>
      </c>
      <c r="AR144" s="5">
        <f>SUM(Z138:Z144)</f>
        <v>4</v>
      </c>
      <c r="AS144" s="5">
        <f>SUM(AA138:AA144)</f>
        <v>34</v>
      </c>
      <c r="AT144" s="5">
        <f>SUM(AB138:AB144)</f>
        <v>13</v>
      </c>
      <c r="AU144" s="5">
        <f>SUM(AC138:AC144)</f>
        <v>0</v>
      </c>
      <c r="AV144" s="5">
        <f>SUM(AD138:AD144)</f>
        <v>0</v>
      </c>
      <c r="AW144" s="5">
        <f>SUM(AE138:AE144)</f>
        <v>6</v>
      </c>
      <c r="AX144" s="5">
        <f>SUM(AF138:AF144)</f>
        <v>0</v>
      </c>
      <c r="AY144" s="5">
        <f>SUM(AG138:AG144)</f>
        <v>125</v>
      </c>
      <c r="BA144" s="47">
        <f t="shared" si="5"/>
        <v>44037</v>
      </c>
      <c r="BB144" s="48">
        <f>AK144*100000/$BB$1</f>
        <v>2.9781243231535628</v>
      </c>
      <c r="BC144" s="48">
        <f>AL144*100000/$BC$1</f>
        <v>0.86572591117652153</v>
      </c>
      <c r="BD144" s="48">
        <f>AM144*100000/$BD$1</f>
        <v>0</v>
      </c>
      <c r="BE144" s="48">
        <f>AN144*100000/$BE$1</f>
        <v>0.80310534065051531</v>
      </c>
      <c r="BF144" s="48">
        <f>AO144*100000/$BF$1</f>
        <v>-0.32611531437516306</v>
      </c>
      <c r="BG144" s="48">
        <f>AP144*100000/$BG$1</f>
        <v>1.7073587160662456</v>
      </c>
      <c r="BH144" s="48">
        <f>AQ144*100000/$BH$1</f>
        <v>3.718980323213199</v>
      </c>
      <c r="BI144" s="48">
        <f>AR144*100000/$BI$1</f>
        <v>1.2433944668946224</v>
      </c>
      <c r="BJ144" s="48">
        <f>AS144*100000/$BJ$1</f>
        <v>5.1367276023568511</v>
      </c>
      <c r="BK144" s="48">
        <f>AT144*100000/$BK$1</f>
        <v>1.4323806165847639</v>
      </c>
      <c r="BL144" s="48">
        <f>AU144*100000/$BL$1</f>
        <v>0</v>
      </c>
      <c r="BM144" s="48">
        <f>AV144*100000/$BM$1</f>
        <v>0</v>
      </c>
      <c r="BN144" s="48">
        <f>AW144*100000/$BN$1</f>
        <v>1.4372290224447266</v>
      </c>
      <c r="BO144" s="48">
        <f>AX144*100000/$BO$1</f>
        <v>0</v>
      </c>
      <c r="BP144" s="48">
        <f>AY144*100000/$BP$1</f>
        <v>2.2879944355975326</v>
      </c>
      <c r="BS144" s="3"/>
      <c r="CH144" s="5"/>
    </row>
    <row r="145" spans="1:86" x14ac:dyDescent="0.2">
      <c r="A145" s="8">
        <v>44038</v>
      </c>
      <c r="B145" s="13">
        <v>1274</v>
      </c>
      <c r="C145" s="19">
        <v>347</v>
      </c>
      <c r="D145" s="13">
        <v>300</v>
      </c>
      <c r="E145" s="13">
        <v>940</v>
      </c>
      <c r="F145" s="13">
        <v>1091</v>
      </c>
      <c r="G145" s="13">
        <v>1445</v>
      </c>
      <c r="H145" s="13">
        <v>4953</v>
      </c>
      <c r="I145" s="13">
        <v>381</v>
      </c>
      <c r="J145" s="13">
        <v>2778</v>
      </c>
      <c r="K145" s="13">
        <v>3187</v>
      </c>
      <c r="L145" s="13">
        <v>9</v>
      </c>
      <c r="M145" s="13">
        <v>54</v>
      </c>
      <c r="N145" s="13">
        <v>1785</v>
      </c>
      <c r="O145" s="12">
        <v>7</v>
      </c>
      <c r="P145" s="11">
        <v>18551</v>
      </c>
      <c r="Q145" s="5">
        <f>SUM(B145:O145)-P145</f>
        <v>0</v>
      </c>
      <c r="R145" s="2">
        <f>A145</f>
        <v>44038</v>
      </c>
      <c r="S145" s="5">
        <f>B145-B144</f>
        <v>0</v>
      </c>
      <c r="T145" s="5">
        <f>C145-C144</f>
        <v>0</v>
      </c>
      <c r="U145" s="5">
        <f>D145-D144</f>
        <v>0</v>
      </c>
      <c r="V145" s="5">
        <f>E145-E144</f>
        <v>0</v>
      </c>
      <c r="W145" s="5">
        <f>F145-F144</f>
        <v>0</v>
      </c>
      <c r="X145" s="5">
        <f>G145-G144</f>
        <v>0</v>
      </c>
      <c r="Y145" s="5">
        <f>H145-H144</f>
        <v>4</v>
      </c>
      <c r="Z145" s="5">
        <f>I145-I144</f>
        <v>0</v>
      </c>
      <c r="AA145" s="5">
        <f>J145-J144</f>
        <v>0</v>
      </c>
      <c r="AB145" s="5">
        <f>K145-K144</f>
        <v>0</v>
      </c>
      <c r="AC145" s="5">
        <f>L145-L144</f>
        <v>0</v>
      </c>
      <c r="AD145" s="5">
        <f>M145-M144</f>
        <v>0</v>
      </c>
      <c r="AE145" s="5">
        <f>N145-N144</f>
        <v>0</v>
      </c>
      <c r="AF145" s="5">
        <f t="shared" si="4"/>
        <v>0</v>
      </c>
      <c r="AG145" s="5">
        <f>P145-P144</f>
        <v>4</v>
      </c>
      <c r="AH145" s="5"/>
      <c r="AI145" s="2">
        <f>A145</f>
        <v>44038</v>
      </c>
      <c r="AJ145" s="2"/>
      <c r="AK145" s="5">
        <f>SUM(S139:S145)</f>
        <v>8</v>
      </c>
      <c r="AL145" s="5">
        <f>SUM(T139:T145)</f>
        <v>1</v>
      </c>
      <c r="AM145" s="5">
        <f>SUM(U139:U145)</f>
        <v>0</v>
      </c>
      <c r="AN145" s="5">
        <f>SUM(V139:V145)</f>
        <v>4</v>
      </c>
      <c r="AO145" s="5">
        <f>SUM(W139:W145)</f>
        <v>-1</v>
      </c>
      <c r="AP145" s="5">
        <f>SUM(X139:X145)</f>
        <v>5</v>
      </c>
      <c r="AQ145" s="5">
        <f>SUM(Y139:Y145)</f>
        <v>41</v>
      </c>
      <c r="AR145" s="5">
        <f>SUM(Z139:Z145)</f>
        <v>3</v>
      </c>
      <c r="AS145" s="5">
        <f>SUM(AA139:AA145)</f>
        <v>31</v>
      </c>
      <c r="AT145" s="5">
        <f>SUM(AB139:AB145)</f>
        <v>10</v>
      </c>
      <c r="AU145" s="5">
        <f>SUM(AC139:AC145)</f>
        <v>0</v>
      </c>
      <c r="AV145" s="5">
        <f>SUM(AD139:AD145)</f>
        <v>0</v>
      </c>
      <c r="AW145" s="5">
        <f>SUM(AE139:AE145)</f>
        <v>4</v>
      </c>
      <c r="AX145" s="5">
        <f>SUM(AF139:AF145)</f>
        <v>0</v>
      </c>
      <c r="AY145" s="5">
        <f>SUM(AG139:AG145)</f>
        <v>106</v>
      </c>
      <c r="BA145" s="47">
        <f t="shared" si="5"/>
        <v>44038</v>
      </c>
      <c r="BB145" s="48">
        <f>AK145*100000/$BB$1</f>
        <v>2.1659085986571367</v>
      </c>
      <c r="BC145" s="48">
        <f>AL145*100000/$BC$1</f>
        <v>0.86572591117652153</v>
      </c>
      <c r="BD145" s="48">
        <f>AM145*100000/$BD$1</f>
        <v>0</v>
      </c>
      <c r="BE145" s="48">
        <f>AN145*100000/$BE$1</f>
        <v>1.0708071208673537</v>
      </c>
      <c r="BF145" s="48">
        <f>AO145*100000/$BF$1</f>
        <v>-0.32611531437516306</v>
      </c>
      <c r="BG145" s="48">
        <f>AP145*100000/$BG$1</f>
        <v>0.85367935803312278</v>
      </c>
      <c r="BH145" s="48">
        <f>AQ145*100000/$BH$1</f>
        <v>3.4654134829941174</v>
      </c>
      <c r="BI145" s="48">
        <f>AR145*100000/$BI$1</f>
        <v>0.93254585017096669</v>
      </c>
      <c r="BJ145" s="48">
        <f>AS145*100000/$BJ$1</f>
        <v>4.6834869315606591</v>
      </c>
      <c r="BK145" s="48">
        <f>AT145*100000/$BK$1</f>
        <v>1.1018312435267414</v>
      </c>
      <c r="BL145" s="48">
        <f>AU145*100000/$BL$1</f>
        <v>0</v>
      </c>
      <c r="BM145" s="48">
        <f>AV145*100000/$BM$1</f>
        <v>0</v>
      </c>
      <c r="BN145" s="48">
        <f>AW145*100000/$BN$1</f>
        <v>0.9581526816298177</v>
      </c>
      <c r="BO145" s="48">
        <f>AX145*100000/$BO$1</f>
        <v>0</v>
      </c>
      <c r="BP145" s="48">
        <f>AY145*100000/$BP$1</f>
        <v>1.9402192813867076</v>
      </c>
      <c r="BS145" s="3"/>
      <c r="CH145" s="5"/>
    </row>
    <row r="146" spans="1:86" x14ac:dyDescent="0.2">
      <c r="A146" s="8">
        <v>44039</v>
      </c>
      <c r="B146" s="13">
        <v>1275</v>
      </c>
      <c r="C146" s="19">
        <v>347</v>
      </c>
      <c r="D146" s="13">
        <v>300</v>
      </c>
      <c r="E146" s="13">
        <v>940</v>
      </c>
      <c r="F146" s="13">
        <v>1091</v>
      </c>
      <c r="G146" s="13">
        <v>1445</v>
      </c>
      <c r="H146" s="13">
        <v>4954</v>
      </c>
      <c r="I146" s="13">
        <v>381</v>
      </c>
      <c r="J146" s="13">
        <v>2779</v>
      </c>
      <c r="K146" s="13">
        <v>3187</v>
      </c>
      <c r="L146" s="13">
        <v>9</v>
      </c>
      <c r="M146" s="13">
        <v>54</v>
      </c>
      <c r="N146" s="13">
        <v>1785</v>
      </c>
      <c r="O146" s="12">
        <v>7</v>
      </c>
      <c r="P146" s="11">
        <v>18554</v>
      </c>
      <c r="Q146" s="5">
        <f>SUM(B146:O146)-P146</f>
        <v>0</v>
      </c>
      <c r="R146" s="2">
        <f>A146</f>
        <v>44039</v>
      </c>
      <c r="S146" s="5">
        <f>B146-B145</f>
        <v>1</v>
      </c>
      <c r="T146" s="5">
        <f>C146-C145</f>
        <v>0</v>
      </c>
      <c r="U146" s="5">
        <f>D146-D145</f>
        <v>0</v>
      </c>
      <c r="V146" s="5">
        <f>E146-E145</f>
        <v>0</v>
      </c>
      <c r="W146" s="5">
        <f>F146-F145</f>
        <v>0</v>
      </c>
      <c r="X146" s="5">
        <f>G146-G145</f>
        <v>0</v>
      </c>
      <c r="Y146" s="5">
        <f>H146-H145</f>
        <v>1</v>
      </c>
      <c r="Z146" s="5">
        <f>I146-I145</f>
        <v>0</v>
      </c>
      <c r="AA146" s="5">
        <f>J146-J145</f>
        <v>1</v>
      </c>
      <c r="AB146" s="5">
        <f>K146-K145</f>
        <v>0</v>
      </c>
      <c r="AC146" s="5">
        <f>L146-L145</f>
        <v>0</v>
      </c>
      <c r="AD146" s="5">
        <f>M146-M145</f>
        <v>0</v>
      </c>
      <c r="AE146" s="5">
        <f>N146-N145</f>
        <v>0</v>
      </c>
      <c r="AF146" s="5">
        <f t="shared" si="4"/>
        <v>0</v>
      </c>
      <c r="AG146" s="5">
        <f>P146-P145</f>
        <v>3</v>
      </c>
      <c r="AH146" s="5"/>
      <c r="AI146" s="2">
        <f>A146</f>
        <v>44039</v>
      </c>
      <c r="AJ146" s="2"/>
      <c r="AK146" s="5">
        <f>SUM(S140:S146)</f>
        <v>8</v>
      </c>
      <c r="AL146" s="5">
        <f>SUM(T140:T146)</f>
        <v>1</v>
      </c>
      <c r="AM146" s="5">
        <f>SUM(U140:U146)</f>
        <v>0</v>
      </c>
      <c r="AN146" s="5">
        <f>SUM(V140:V146)</f>
        <v>4</v>
      </c>
      <c r="AO146" s="5">
        <f>SUM(W140:W146)</f>
        <v>-1</v>
      </c>
      <c r="AP146" s="5">
        <f>SUM(X140:X146)</f>
        <v>5</v>
      </c>
      <c r="AQ146" s="5">
        <f>SUM(Y140:Y146)</f>
        <v>40</v>
      </c>
      <c r="AR146" s="5">
        <f>SUM(Z140:Z146)</f>
        <v>3</v>
      </c>
      <c r="AS146" s="5">
        <f>SUM(AA140:AA146)</f>
        <v>31</v>
      </c>
      <c r="AT146" s="5">
        <f>SUM(AB140:AB146)</f>
        <v>7</v>
      </c>
      <c r="AU146" s="5">
        <f>SUM(AC140:AC146)</f>
        <v>0</v>
      </c>
      <c r="AV146" s="5">
        <f>SUM(AD140:AD146)</f>
        <v>0</v>
      </c>
      <c r="AW146" s="5">
        <f>SUM(AE140:AE146)</f>
        <v>4</v>
      </c>
      <c r="AX146" s="5">
        <f>SUM(AF140:AF146)</f>
        <v>0</v>
      </c>
      <c r="AY146" s="5">
        <f>SUM(AG140:AG146)</f>
        <v>102</v>
      </c>
      <c r="BA146" s="47">
        <f t="shared" si="5"/>
        <v>44039</v>
      </c>
      <c r="BB146" s="48">
        <f>AK146*100000/$BB$1</f>
        <v>2.1659085986571367</v>
      </c>
      <c r="BC146" s="48">
        <f>AL146*100000/$BC$1</f>
        <v>0.86572591117652153</v>
      </c>
      <c r="BD146" s="48">
        <f>AM146*100000/$BD$1</f>
        <v>0</v>
      </c>
      <c r="BE146" s="48">
        <f>AN146*100000/$BE$1</f>
        <v>1.0708071208673537</v>
      </c>
      <c r="BF146" s="48">
        <f>AO146*100000/$BF$1</f>
        <v>-0.32611531437516306</v>
      </c>
      <c r="BG146" s="48">
        <f>AP146*100000/$BG$1</f>
        <v>0.85367935803312278</v>
      </c>
      <c r="BH146" s="48">
        <f>AQ146*100000/$BH$1</f>
        <v>3.3808912029210898</v>
      </c>
      <c r="BI146" s="48">
        <f>AR146*100000/$BI$1</f>
        <v>0.93254585017096669</v>
      </c>
      <c r="BJ146" s="48">
        <f>AS146*100000/$BJ$1</f>
        <v>4.6834869315606591</v>
      </c>
      <c r="BK146" s="48">
        <f>AT146*100000/$BK$1</f>
        <v>0.77128187046871899</v>
      </c>
      <c r="BL146" s="48">
        <f>AU146*100000/$BL$1</f>
        <v>0</v>
      </c>
      <c r="BM146" s="48">
        <f>AV146*100000/$BM$1</f>
        <v>0</v>
      </c>
      <c r="BN146" s="48">
        <f>AW146*100000/$BN$1</f>
        <v>0.9581526816298177</v>
      </c>
      <c r="BO146" s="48">
        <f>AX146*100000/$BO$1</f>
        <v>0</v>
      </c>
      <c r="BP146" s="48">
        <f>AY146*100000/$BP$1</f>
        <v>1.8670034594475866</v>
      </c>
      <c r="BS146" s="3"/>
      <c r="CH146" s="5"/>
    </row>
    <row r="147" spans="1:86" x14ac:dyDescent="0.2">
      <c r="A147" s="8">
        <v>44040</v>
      </c>
      <c r="B147" s="13">
        <v>1275</v>
      </c>
      <c r="C147" s="19">
        <v>347</v>
      </c>
      <c r="D147" s="13">
        <v>300</v>
      </c>
      <c r="E147" s="13">
        <v>941</v>
      </c>
      <c r="F147" s="13">
        <v>1091</v>
      </c>
      <c r="G147" s="13">
        <v>1445</v>
      </c>
      <c r="H147" s="13">
        <v>4957</v>
      </c>
      <c r="I147" s="13">
        <v>381</v>
      </c>
      <c r="J147" s="13">
        <v>2779</v>
      </c>
      <c r="K147" s="13">
        <v>3187</v>
      </c>
      <c r="L147" s="13">
        <v>9</v>
      </c>
      <c r="M147" s="13">
        <v>54</v>
      </c>
      <c r="N147" s="13">
        <v>1785</v>
      </c>
      <c r="O147" s="12">
        <v>7</v>
      </c>
      <c r="P147" s="11">
        <v>18558</v>
      </c>
      <c r="Q147" s="5">
        <f>SUM(B147:O147)-P147</f>
        <v>0</v>
      </c>
      <c r="R147" s="2">
        <f>A147</f>
        <v>44040</v>
      </c>
      <c r="S147" s="5">
        <f>B147-B146</f>
        <v>0</v>
      </c>
      <c r="T147" s="5">
        <f>C147-C146</f>
        <v>0</v>
      </c>
      <c r="U147" s="5">
        <f>D147-D146</f>
        <v>0</v>
      </c>
      <c r="V147" s="5">
        <f>E147-E146</f>
        <v>1</v>
      </c>
      <c r="W147" s="5">
        <f>F147-F146</f>
        <v>0</v>
      </c>
      <c r="X147" s="5">
        <f>G147-G146</f>
        <v>0</v>
      </c>
      <c r="Y147" s="5">
        <f>H147-H146</f>
        <v>3</v>
      </c>
      <c r="Z147" s="5">
        <f>I147-I146</f>
        <v>0</v>
      </c>
      <c r="AA147" s="5">
        <f>J147-J146</f>
        <v>0</v>
      </c>
      <c r="AB147" s="5">
        <f>K147-K146</f>
        <v>0</v>
      </c>
      <c r="AC147" s="5">
        <f>L147-L146</f>
        <v>0</v>
      </c>
      <c r="AD147" s="5">
        <f>M147-M146</f>
        <v>0</v>
      </c>
      <c r="AE147" s="5">
        <f>N147-N146</f>
        <v>0</v>
      </c>
      <c r="AF147" s="5">
        <f t="shared" si="4"/>
        <v>0</v>
      </c>
      <c r="AG147" s="5">
        <f>P147-P146</f>
        <v>4</v>
      </c>
      <c r="AH147" s="5"/>
      <c r="AI147" s="2">
        <f>A147</f>
        <v>44040</v>
      </c>
      <c r="AJ147" s="2"/>
      <c r="AK147" s="5">
        <f>SUM(S141:S147)</f>
        <v>6</v>
      </c>
      <c r="AL147" s="5">
        <f>SUM(T141:T147)</f>
        <v>1</v>
      </c>
      <c r="AM147" s="5">
        <f>SUM(U141:U147)</f>
        <v>0</v>
      </c>
      <c r="AN147" s="5">
        <f>SUM(V141:V147)</f>
        <v>4</v>
      </c>
      <c r="AO147" s="5">
        <f>SUM(W141:W147)</f>
        <v>-1</v>
      </c>
      <c r="AP147" s="5">
        <f>SUM(X141:X147)</f>
        <v>5</v>
      </c>
      <c r="AQ147" s="5">
        <f>SUM(Y141:Y147)</f>
        <v>39</v>
      </c>
      <c r="AR147" s="5">
        <f>SUM(Z141:Z147)</f>
        <v>3</v>
      </c>
      <c r="AS147" s="5">
        <f>SUM(AA141:AA147)</f>
        <v>17</v>
      </c>
      <c r="AT147" s="5">
        <f>SUM(AB141:AB147)</f>
        <v>6</v>
      </c>
      <c r="AU147" s="5">
        <f>SUM(AC141:AC147)</f>
        <v>0</v>
      </c>
      <c r="AV147" s="5">
        <f>SUM(AD141:AD147)</f>
        <v>0</v>
      </c>
      <c r="AW147" s="5">
        <f>SUM(AE141:AE147)</f>
        <v>4</v>
      </c>
      <c r="AX147" s="5">
        <f>SUM(AF141:AF147)</f>
        <v>0</v>
      </c>
      <c r="AY147" s="5">
        <f>SUM(AG141:AG147)</f>
        <v>84</v>
      </c>
      <c r="BA147" s="47">
        <f t="shared" si="5"/>
        <v>44040</v>
      </c>
      <c r="BB147" s="48">
        <f>AK147*100000/$BB$1</f>
        <v>1.6244314489928524</v>
      </c>
      <c r="BC147" s="48">
        <f>AL147*100000/$BC$1</f>
        <v>0.86572591117652153</v>
      </c>
      <c r="BD147" s="48">
        <f>AM147*100000/$BD$1</f>
        <v>0</v>
      </c>
      <c r="BE147" s="48">
        <f>AN147*100000/$BE$1</f>
        <v>1.0708071208673537</v>
      </c>
      <c r="BF147" s="48">
        <f>AO147*100000/$BF$1</f>
        <v>-0.32611531437516306</v>
      </c>
      <c r="BG147" s="48">
        <f>AP147*100000/$BG$1</f>
        <v>0.85367935803312278</v>
      </c>
      <c r="BH147" s="48">
        <f>AQ147*100000/$BH$1</f>
        <v>3.2963689228480626</v>
      </c>
      <c r="BI147" s="48">
        <f>AR147*100000/$BI$1</f>
        <v>0.93254585017096669</v>
      </c>
      <c r="BJ147" s="48">
        <f>AS147*100000/$BJ$1</f>
        <v>2.5683638011784256</v>
      </c>
      <c r="BK147" s="48">
        <f>AT147*100000/$BK$1</f>
        <v>0.66109874611604491</v>
      </c>
      <c r="BL147" s="48">
        <f>AU147*100000/$BL$1</f>
        <v>0</v>
      </c>
      <c r="BM147" s="48">
        <f>AV147*100000/$BM$1</f>
        <v>0</v>
      </c>
      <c r="BN147" s="48">
        <f>AW147*100000/$BN$1</f>
        <v>0.9581526816298177</v>
      </c>
      <c r="BO147" s="48">
        <f>AX147*100000/$BO$1</f>
        <v>0</v>
      </c>
      <c r="BP147" s="48">
        <f>AY147*100000/$BP$1</f>
        <v>1.537532260721542</v>
      </c>
      <c r="BS147" s="3"/>
      <c r="CH147" s="5"/>
    </row>
    <row r="148" spans="1:86" x14ac:dyDescent="0.2">
      <c r="A148" s="8">
        <v>44041</v>
      </c>
      <c r="B148" s="13">
        <v>1275</v>
      </c>
      <c r="C148" s="19">
        <v>347</v>
      </c>
      <c r="D148" s="13">
        <v>301</v>
      </c>
      <c r="E148" s="13">
        <v>941</v>
      </c>
      <c r="F148" s="13">
        <v>1092</v>
      </c>
      <c r="G148" s="13">
        <v>1446</v>
      </c>
      <c r="H148" s="13">
        <v>4971</v>
      </c>
      <c r="I148" s="13">
        <v>381</v>
      </c>
      <c r="J148" s="13">
        <v>2779</v>
      </c>
      <c r="K148" s="13">
        <v>3192</v>
      </c>
      <c r="L148" s="13">
        <v>9</v>
      </c>
      <c r="M148" s="13">
        <v>54</v>
      </c>
      <c r="N148" s="13">
        <v>1785</v>
      </c>
      <c r="O148" s="12">
        <v>7</v>
      </c>
      <c r="P148" s="11">
        <v>18580</v>
      </c>
      <c r="Q148" s="5">
        <f>SUM(B148:O148)-P148</f>
        <v>0</v>
      </c>
      <c r="R148" s="2">
        <f>A148</f>
        <v>44041</v>
      </c>
      <c r="S148" s="5">
        <f>B148-B147</f>
        <v>0</v>
      </c>
      <c r="T148" s="5">
        <f>C148-C147</f>
        <v>0</v>
      </c>
      <c r="U148" s="5">
        <f>D148-D147</f>
        <v>1</v>
      </c>
      <c r="V148" s="5">
        <f>E148-E147</f>
        <v>0</v>
      </c>
      <c r="W148" s="5">
        <f>F148-F147</f>
        <v>1</v>
      </c>
      <c r="X148" s="5">
        <f>G148-G147</f>
        <v>1</v>
      </c>
      <c r="Y148" s="5">
        <f>H148-H147</f>
        <v>14</v>
      </c>
      <c r="Z148" s="5">
        <f>I148-I147</f>
        <v>0</v>
      </c>
      <c r="AA148" s="5">
        <f>J148-J147</f>
        <v>0</v>
      </c>
      <c r="AB148" s="5">
        <f>K148-K147</f>
        <v>5</v>
      </c>
      <c r="AC148" s="5">
        <f>L148-L147</f>
        <v>0</v>
      </c>
      <c r="AD148" s="5">
        <f>M148-M147</f>
        <v>0</v>
      </c>
      <c r="AE148" s="5">
        <f>N148-N147</f>
        <v>0</v>
      </c>
      <c r="AF148" s="5">
        <f t="shared" si="4"/>
        <v>0</v>
      </c>
      <c r="AG148" s="5">
        <f>P148-P147</f>
        <v>22</v>
      </c>
      <c r="AH148" s="5"/>
      <c r="AI148" s="2">
        <f>A148</f>
        <v>44041</v>
      </c>
      <c r="AJ148" s="2"/>
      <c r="AK148" s="5">
        <f>SUM(S142:S148)</f>
        <v>5</v>
      </c>
      <c r="AL148" s="5">
        <f>SUM(T142:T148)</f>
        <v>1</v>
      </c>
      <c r="AM148" s="5">
        <f>SUM(U142:U148)</f>
        <v>1</v>
      </c>
      <c r="AN148" s="5">
        <f>SUM(V142:V148)</f>
        <v>3</v>
      </c>
      <c r="AO148" s="5">
        <f>SUM(W142:W148)</f>
        <v>0</v>
      </c>
      <c r="AP148" s="5">
        <f>SUM(X142:X148)</f>
        <v>6</v>
      </c>
      <c r="AQ148" s="5">
        <f>SUM(Y142:Y148)</f>
        <v>50</v>
      </c>
      <c r="AR148" s="5">
        <f>SUM(Z142:Z148)</f>
        <v>3</v>
      </c>
      <c r="AS148" s="5">
        <f>SUM(AA142:AA148)</f>
        <v>14</v>
      </c>
      <c r="AT148" s="5">
        <f>SUM(AB142:AB148)</f>
        <v>10</v>
      </c>
      <c r="AU148" s="5">
        <f>SUM(AC142:AC148)</f>
        <v>0</v>
      </c>
      <c r="AV148" s="5">
        <f>SUM(AD142:AD148)</f>
        <v>0</v>
      </c>
      <c r="AW148" s="5">
        <f>SUM(AE142:AE148)</f>
        <v>3</v>
      </c>
      <c r="AX148" s="5">
        <f>SUM(AF142:AF148)</f>
        <v>0</v>
      </c>
      <c r="AY148" s="5">
        <f>SUM(AG142:AG148)</f>
        <v>96</v>
      </c>
      <c r="BA148" s="47">
        <f t="shared" si="5"/>
        <v>44041</v>
      </c>
      <c r="BB148" s="48">
        <f>AK148*100000/$BB$1</f>
        <v>1.3536928741607104</v>
      </c>
      <c r="BC148" s="48">
        <f>AL148*100000/$BC$1</f>
        <v>0.86572591117652153</v>
      </c>
      <c r="BD148" s="48">
        <f>AM148*100000/$BD$1</f>
        <v>0.67177213489184473</v>
      </c>
      <c r="BE148" s="48">
        <f>AN148*100000/$BE$1</f>
        <v>0.80310534065051531</v>
      </c>
      <c r="BF148" s="48">
        <f>AO148*100000/$BF$1</f>
        <v>0</v>
      </c>
      <c r="BG148" s="48">
        <f>AP148*100000/$BG$1</f>
        <v>1.0244152296397473</v>
      </c>
      <c r="BH148" s="48">
        <f>AQ148*100000/$BH$1</f>
        <v>4.2261140036513627</v>
      </c>
      <c r="BI148" s="48">
        <f>AR148*100000/$BI$1</f>
        <v>0.93254585017096669</v>
      </c>
      <c r="BJ148" s="48">
        <f>AS148*100000/$BJ$1</f>
        <v>2.1151231303822331</v>
      </c>
      <c r="BK148" s="48">
        <f>AT148*100000/$BK$1</f>
        <v>1.1018312435267414</v>
      </c>
      <c r="BL148" s="48">
        <f>AU148*100000/$BL$1</f>
        <v>0</v>
      </c>
      <c r="BM148" s="48">
        <f>AV148*100000/$BM$1</f>
        <v>0</v>
      </c>
      <c r="BN148" s="48">
        <f>AW148*100000/$BN$1</f>
        <v>0.71861451122236331</v>
      </c>
      <c r="BO148" s="48">
        <f>AX148*100000/$BO$1</f>
        <v>0</v>
      </c>
      <c r="BP148" s="48">
        <f>AY148*100000/$BP$1</f>
        <v>1.7571797265389051</v>
      </c>
      <c r="BS148" s="3"/>
      <c r="CH148" s="5"/>
    </row>
    <row r="149" spans="1:86" x14ac:dyDescent="0.2">
      <c r="A149" s="8">
        <v>44042</v>
      </c>
      <c r="B149" s="13">
        <v>1275</v>
      </c>
      <c r="C149" s="19">
        <v>347</v>
      </c>
      <c r="D149" s="13">
        <v>301</v>
      </c>
      <c r="E149" s="13">
        <v>943</v>
      </c>
      <c r="F149" s="13">
        <v>1096</v>
      </c>
      <c r="G149" s="13">
        <v>1448</v>
      </c>
      <c r="H149" s="13">
        <v>4976</v>
      </c>
      <c r="I149" s="13">
        <v>381</v>
      </c>
      <c r="J149" s="13">
        <v>2780</v>
      </c>
      <c r="K149" s="13">
        <v>3193</v>
      </c>
      <c r="L149" s="13">
        <v>9</v>
      </c>
      <c r="M149" s="13">
        <v>54</v>
      </c>
      <c r="N149" s="13">
        <v>1787</v>
      </c>
      <c r="O149" s="12">
        <v>7</v>
      </c>
      <c r="P149" s="11">
        <v>18597</v>
      </c>
      <c r="Q149" s="5">
        <f>SUM(B149:O149)-P149</f>
        <v>0</v>
      </c>
      <c r="R149" s="2">
        <f>A149</f>
        <v>44042</v>
      </c>
      <c r="S149" s="5">
        <f>B149-B148</f>
        <v>0</v>
      </c>
      <c r="T149" s="5">
        <f>C149-C148</f>
        <v>0</v>
      </c>
      <c r="U149" s="5">
        <f>D149-D148</f>
        <v>0</v>
      </c>
      <c r="V149" s="5">
        <f>E149-E148</f>
        <v>2</v>
      </c>
      <c r="W149" s="5">
        <f>F149-F148</f>
        <v>4</v>
      </c>
      <c r="X149" s="5">
        <f>G149-G148</f>
        <v>2</v>
      </c>
      <c r="Y149" s="5">
        <f>H149-H148</f>
        <v>5</v>
      </c>
      <c r="Z149" s="5">
        <f>I149-I148</f>
        <v>0</v>
      </c>
      <c r="AA149" s="5">
        <f>J149-J148</f>
        <v>1</v>
      </c>
      <c r="AB149" s="5">
        <f>K149-K148</f>
        <v>1</v>
      </c>
      <c r="AC149" s="5">
        <f>L149-L148</f>
        <v>0</v>
      </c>
      <c r="AD149" s="5">
        <f>M149-M148</f>
        <v>0</v>
      </c>
      <c r="AE149" s="5">
        <f>N149-N148</f>
        <v>2</v>
      </c>
      <c r="AF149" s="5">
        <f t="shared" si="4"/>
        <v>0</v>
      </c>
      <c r="AG149" s="5">
        <f>P149-P148</f>
        <v>17</v>
      </c>
      <c r="AH149" s="5"/>
      <c r="AI149" s="2">
        <f>A149</f>
        <v>44042</v>
      </c>
      <c r="AJ149" s="2"/>
      <c r="AK149" s="5">
        <f>SUM(S143:S149)</f>
        <v>3</v>
      </c>
      <c r="AL149" s="5">
        <f>SUM(T143:T149)</f>
        <v>1</v>
      </c>
      <c r="AM149" s="5">
        <f>SUM(U143:U149)</f>
        <v>1</v>
      </c>
      <c r="AN149" s="5">
        <f>SUM(V143:V149)</f>
        <v>4</v>
      </c>
      <c r="AO149" s="5">
        <f>SUM(W143:W149)</f>
        <v>4</v>
      </c>
      <c r="AP149" s="5">
        <f>SUM(X143:X149)</f>
        <v>7</v>
      </c>
      <c r="AQ149" s="5">
        <f>SUM(Y143:Y149)</f>
        <v>50</v>
      </c>
      <c r="AR149" s="5">
        <f>SUM(Z143:Z149)</f>
        <v>2</v>
      </c>
      <c r="AS149" s="5">
        <f>SUM(AA143:AA149)</f>
        <v>11</v>
      </c>
      <c r="AT149" s="5">
        <f>SUM(AB143:AB149)</f>
        <v>10</v>
      </c>
      <c r="AU149" s="5">
        <f>SUM(AC143:AC149)</f>
        <v>0</v>
      </c>
      <c r="AV149" s="5">
        <f>SUM(AD143:AD149)</f>
        <v>0</v>
      </c>
      <c r="AW149" s="5">
        <f>SUM(AE143:AE149)</f>
        <v>4</v>
      </c>
      <c r="AX149" s="5">
        <f>SUM(AF143:AF149)</f>
        <v>0</v>
      </c>
      <c r="AY149" s="5">
        <f>SUM(AG143:AG149)</f>
        <v>97</v>
      </c>
      <c r="BA149" s="47">
        <f t="shared" si="5"/>
        <v>44042</v>
      </c>
      <c r="BB149" s="48">
        <f>AK149*100000/$BB$1</f>
        <v>0.81221572449642621</v>
      </c>
      <c r="BC149" s="48">
        <f>AL149*100000/$BC$1</f>
        <v>0.86572591117652153</v>
      </c>
      <c r="BD149" s="48">
        <f>AM149*100000/$BD$1</f>
        <v>0.67177213489184473</v>
      </c>
      <c r="BE149" s="48">
        <f>AN149*100000/$BE$1</f>
        <v>1.0708071208673537</v>
      </c>
      <c r="BF149" s="48">
        <f>AO149*100000/$BF$1</f>
        <v>1.3044612575006522</v>
      </c>
      <c r="BG149" s="48">
        <f>AP149*100000/$BG$1</f>
        <v>1.1951511012463718</v>
      </c>
      <c r="BH149" s="48">
        <f>AQ149*100000/$BH$1</f>
        <v>4.2261140036513627</v>
      </c>
      <c r="BI149" s="48">
        <f>AR149*100000/$BI$1</f>
        <v>0.6216972334473112</v>
      </c>
      <c r="BJ149" s="48">
        <f>AS149*100000/$BJ$1</f>
        <v>1.6618824595860402</v>
      </c>
      <c r="BK149" s="48">
        <f>AT149*100000/$BK$1</f>
        <v>1.1018312435267414</v>
      </c>
      <c r="BL149" s="48">
        <f>AU149*100000/$BL$1</f>
        <v>0</v>
      </c>
      <c r="BM149" s="48">
        <f>AV149*100000/$BM$1</f>
        <v>0</v>
      </c>
      <c r="BN149" s="48">
        <f>AW149*100000/$BN$1</f>
        <v>0.9581526816298177</v>
      </c>
      <c r="BO149" s="48">
        <f>AX149*100000/$BO$1</f>
        <v>0</v>
      </c>
      <c r="BP149" s="48">
        <f>AY149*100000/$BP$1</f>
        <v>1.7754836820236852</v>
      </c>
      <c r="BS149" s="3"/>
      <c r="CH149" s="5"/>
    </row>
    <row r="150" spans="1:86" x14ac:dyDescent="0.2">
      <c r="A150" s="8">
        <v>44043</v>
      </c>
      <c r="B150" s="13">
        <v>1276</v>
      </c>
      <c r="C150" s="19">
        <v>347</v>
      </c>
      <c r="D150" s="13">
        <v>302</v>
      </c>
      <c r="E150" s="13">
        <v>946</v>
      </c>
      <c r="F150" s="13">
        <v>1096</v>
      </c>
      <c r="G150" s="13">
        <v>1451</v>
      </c>
      <c r="H150" s="13">
        <v>4983</v>
      </c>
      <c r="I150" s="13">
        <v>382</v>
      </c>
      <c r="J150" s="13">
        <v>2784</v>
      </c>
      <c r="K150" s="13">
        <v>3198</v>
      </c>
      <c r="L150" s="13">
        <v>9</v>
      </c>
      <c r="M150" s="13">
        <v>54</v>
      </c>
      <c r="N150" s="13">
        <v>1792</v>
      </c>
      <c r="O150" s="12">
        <v>7</v>
      </c>
      <c r="P150" s="11">
        <v>18627</v>
      </c>
      <c r="Q150" s="5">
        <f>SUM(B150:O150)-P150</f>
        <v>0</v>
      </c>
      <c r="R150" s="2">
        <f>A150</f>
        <v>44043</v>
      </c>
      <c r="S150" s="5">
        <f>B150-B149</f>
        <v>1</v>
      </c>
      <c r="T150" s="5">
        <f>C150-C149</f>
        <v>0</v>
      </c>
      <c r="U150" s="5">
        <f>D150-D149</f>
        <v>1</v>
      </c>
      <c r="V150" s="5">
        <f>E150-E149</f>
        <v>3</v>
      </c>
      <c r="W150" s="5">
        <f>F150-F149</f>
        <v>0</v>
      </c>
      <c r="X150" s="5">
        <f>G150-G149</f>
        <v>3</v>
      </c>
      <c r="Y150" s="5">
        <f>H150-H149</f>
        <v>7</v>
      </c>
      <c r="Z150" s="5">
        <f>I150-I149</f>
        <v>1</v>
      </c>
      <c r="AA150" s="5">
        <f>J150-J149</f>
        <v>4</v>
      </c>
      <c r="AB150" s="5">
        <f>K150-K149</f>
        <v>5</v>
      </c>
      <c r="AC150" s="5">
        <f>L150-L149</f>
        <v>0</v>
      </c>
      <c r="AD150" s="5">
        <f>M150-M149</f>
        <v>0</v>
      </c>
      <c r="AE150" s="5">
        <f>N150-N149</f>
        <v>5</v>
      </c>
      <c r="AF150" s="5">
        <f t="shared" si="4"/>
        <v>0</v>
      </c>
      <c r="AG150" s="5">
        <f>P150-P149</f>
        <v>30</v>
      </c>
      <c r="AH150" s="5"/>
      <c r="AI150" s="2">
        <f>A150</f>
        <v>44043</v>
      </c>
      <c r="AJ150" s="2"/>
      <c r="AK150" s="5">
        <f>SUM(S144:S150)</f>
        <v>3</v>
      </c>
      <c r="AL150" s="5">
        <f>SUM(T144:T150)</f>
        <v>1</v>
      </c>
      <c r="AM150" s="5">
        <f>SUM(U144:U150)</f>
        <v>2</v>
      </c>
      <c r="AN150" s="5">
        <f>SUM(V144:V150)</f>
        <v>7</v>
      </c>
      <c r="AO150" s="5">
        <f>SUM(W144:W150)</f>
        <v>5</v>
      </c>
      <c r="AP150" s="5">
        <f>SUM(X144:X150)</f>
        <v>9</v>
      </c>
      <c r="AQ150" s="5">
        <f>SUM(Y144:Y150)</f>
        <v>43</v>
      </c>
      <c r="AR150" s="5">
        <f>SUM(Z144:Z150)</f>
        <v>1</v>
      </c>
      <c r="AS150" s="5">
        <f>SUM(AA144:AA150)</f>
        <v>14</v>
      </c>
      <c r="AT150" s="5">
        <f>SUM(AB144:AB150)</f>
        <v>14</v>
      </c>
      <c r="AU150" s="5">
        <f>SUM(AC144:AC150)</f>
        <v>0</v>
      </c>
      <c r="AV150" s="5">
        <f>SUM(AD144:AD150)</f>
        <v>0</v>
      </c>
      <c r="AW150" s="5">
        <f>SUM(AE144:AE150)</f>
        <v>8</v>
      </c>
      <c r="AX150" s="5">
        <f>SUM(AF144:AF150)</f>
        <v>0</v>
      </c>
      <c r="AY150" s="5">
        <f>SUM(AG144:AG150)</f>
        <v>107</v>
      </c>
      <c r="BA150" s="47">
        <f t="shared" si="5"/>
        <v>44043</v>
      </c>
      <c r="BB150" s="48">
        <f>AK150*100000/$BB$1</f>
        <v>0.81221572449642621</v>
      </c>
      <c r="BC150" s="48">
        <f>AL150*100000/$BC$1</f>
        <v>0.86572591117652153</v>
      </c>
      <c r="BD150" s="48">
        <f>AM150*100000/$BD$1</f>
        <v>1.3435442697836895</v>
      </c>
      <c r="BE150" s="48">
        <f>AN150*100000/$BE$1</f>
        <v>1.8739124615178691</v>
      </c>
      <c r="BF150" s="48">
        <f>AO150*100000/$BF$1</f>
        <v>1.6305765718758154</v>
      </c>
      <c r="BG150" s="48">
        <f>AP150*100000/$BG$1</f>
        <v>1.5366228444596211</v>
      </c>
      <c r="BH150" s="48">
        <f>AQ150*100000/$BH$1</f>
        <v>3.6344580431401718</v>
      </c>
      <c r="BI150" s="48">
        <f>AR150*100000/$BI$1</f>
        <v>0.3108486167236556</v>
      </c>
      <c r="BJ150" s="48">
        <f>AS150*100000/$BJ$1</f>
        <v>2.1151231303822331</v>
      </c>
      <c r="BK150" s="48">
        <f>AT150*100000/$BK$1</f>
        <v>1.542563740937438</v>
      </c>
      <c r="BL150" s="48">
        <f>AU150*100000/$BL$1</f>
        <v>0</v>
      </c>
      <c r="BM150" s="48">
        <f>AV150*100000/$BM$1</f>
        <v>0</v>
      </c>
      <c r="BN150" s="48">
        <f>AW150*100000/$BN$1</f>
        <v>1.9163053632596354</v>
      </c>
      <c r="BO150" s="48">
        <f>AX150*100000/$BO$1</f>
        <v>0</v>
      </c>
      <c r="BP150" s="48">
        <f>AY150*100000/$BP$1</f>
        <v>1.958523236871488</v>
      </c>
      <c r="BS150" s="3"/>
      <c r="CH150" s="5"/>
    </row>
    <row r="151" spans="1:86" x14ac:dyDescent="0.2">
      <c r="A151" s="8">
        <v>44044</v>
      </c>
      <c r="B151" s="13">
        <v>1277</v>
      </c>
      <c r="C151" s="19">
        <v>347</v>
      </c>
      <c r="D151" s="13">
        <v>302</v>
      </c>
      <c r="E151" s="13">
        <v>946</v>
      </c>
      <c r="F151" s="13">
        <v>1097</v>
      </c>
      <c r="G151" s="13">
        <v>1457</v>
      </c>
      <c r="H151" s="13">
        <v>4986</v>
      </c>
      <c r="I151" s="13">
        <v>383</v>
      </c>
      <c r="J151" s="13">
        <v>2784</v>
      </c>
      <c r="K151" s="13">
        <v>3203</v>
      </c>
      <c r="L151" s="13">
        <v>9</v>
      </c>
      <c r="M151" s="13">
        <v>54</v>
      </c>
      <c r="N151" s="13">
        <v>1793</v>
      </c>
      <c r="O151" s="12">
        <v>7</v>
      </c>
      <c r="P151" s="11">
        <v>18645</v>
      </c>
      <c r="Q151" s="5">
        <f>SUM(B151:O151)-P151</f>
        <v>0</v>
      </c>
      <c r="R151" s="2">
        <f>A151</f>
        <v>44044</v>
      </c>
      <c r="S151" s="5">
        <f>B151-B150</f>
        <v>1</v>
      </c>
      <c r="T151" s="5">
        <f>C151-C150</f>
        <v>0</v>
      </c>
      <c r="U151" s="5">
        <f>D151-D150</f>
        <v>0</v>
      </c>
      <c r="V151" s="5">
        <f>E151-E150</f>
        <v>0</v>
      </c>
      <c r="W151" s="5">
        <f>F151-F150</f>
        <v>1</v>
      </c>
      <c r="X151" s="5">
        <f>G151-G150</f>
        <v>6</v>
      </c>
      <c r="Y151" s="5">
        <f>H151-H150</f>
        <v>3</v>
      </c>
      <c r="Z151" s="5">
        <f>I151-I150</f>
        <v>1</v>
      </c>
      <c r="AA151" s="5">
        <f>J151-J150</f>
        <v>0</v>
      </c>
      <c r="AB151" s="5">
        <f>K151-K150</f>
        <v>5</v>
      </c>
      <c r="AC151" s="5">
        <f>L151-L150</f>
        <v>0</v>
      </c>
      <c r="AD151" s="5">
        <f>M151-M150</f>
        <v>0</v>
      </c>
      <c r="AE151" s="5">
        <f>N151-N150</f>
        <v>1</v>
      </c>
      <c r="AF151" s="5">
        <f t="shared" si="4"/>
        <v>0</v>
      </c>
      <c r="AG151" s="5">
        <f>P151-P150</f>
        <v>18</v>
      </c>
      <c r="AH151" s="5"/>
      <c r="AI151" s="2">
        <f>A151</f>
        <v>44044</v>
      </c>
      <c r="AJ151" s="2"/>
      <c r="AK151" s="5">
        <f>SUM(S145:S151)</f>
        <v>3</v>
      </c>
      <c r="AL151" s="5">
        <f>SUM(T145:T151)</f>
        <v>0</v>
      </c>
      <c r="AM151" s="5">
        <f>SUM(U145:U151)</f>
        <v>2</v>
      </c>
      <c r="AN151" s="5">
        <f>SUM(V145:V151)</f>
        <v>6</v>
      </c>
      <c r="AO151" s="5">
        <f>SUM(W145:W151)</f>
        <v>6</v>
      </c>
      <c r="AP151" s="5">
        <f>SUM(X145:X151)</f>
        <v>12</v>
      </c>
      <c r="AQ151" s="5">
        <f>SUM(Y145:Y151)</f>
        <v>37</v>
      </c>
      <c r="AR151" s="5">
        <f>SUM(Z145:Z151)</f>
        <v>2</v>
      </c>
      <c r="AS151" s="5">
        <f>SUM(AA145:AA151)</f>
        <v>6</v>
      </c>
      <c r="AT151" s="5">
        <f>SUM(AB145:AB151)</f>
        <v>16</v>
      </c>
      <c r="AU151" s="5">
        <f>SUM(AC145:AC151)</f>
        <v>0</v>
      </c>
      <c r="AV151" s="5">
        <f>SUM(AD145:AD151)</f>
        <v>0</v>
      </c>
      <c r="AW151" s="5">
        <f>SUM(AE145:AE151)</f>
        <v>8</v>
      </c>
      <c r="AX151" s="5">
        <f>SUM(AF145:AF151)</f>
        <v>0</v>
      </c>
      <c r="AY151" s="5">
        <f>SUM(AG145:AG151)</f>
        <v>98</v>
      </c>
      <c r="BA151" s="47">
        <f t="shared" si="5"/>
        <v>44044</v>
      </c>
      <c r="BB151" s="48">
        <f>AK151*100000/$BB$1</f>
        <v>0.81221572449642621</v>
      </c>
      <c r="BC151" s="48">
        <f>AL151*100000/$BC$1</f>
        <v>0</v>
      </c>
      <c r="BD151" s="48">
        <f>AM151*100000/$BD$1</f>
        <v>1.3435442697836895</v>
      </c>
      <c r="BE151" s="48">
        <f>AN151*100000/$BE$1</f>
        <v>1.6062106813010306</v>
      </c>
      <c r="BF151" s="48">
        <f>AO151*100000/$BF$1</f>
        <v>1.9566918862509783</v>
      </c>
      <c r="BG151" s="48">
        <f>AP151*100000/$BG$1</f>
        <v>2.0488304592794946</v>
      </c>
      <c r="BH151" s="48">
        <f>AQ151*100000/$BH$1</f>
        <v>3.1273243627020082</v>
      </c>
      <c r="BI151" s="48">
        <f>AR151*100000/$BI$1</f>
        <v>0.6216972334473112</v>
      </c>
      <c r="BJ151" s="48">
        <f>AS151*100000/$BJ$1</f>
        <v>0.90648134159238558</v>
      </c>
      <c r="BK151" s="48">
        <f>AT151*100000/$BK$1</f>
        <v>1.7629299896427864</v>
      </c>
      <c r="BL151" s="48">
        <f>AU151*100000/$BL$1</f>
        <v>0</v>
      </c>
      <c r="BM151" s="48">
        <f>AV151*100000/$BM$1</f>
        <v>0</v>
      </c>
      <c r="BN151" s="48">
        <f>AW151*100000/$BN$1</f>
        <v>1.9163053632596354</v>
      </c>
      <c r="BO151" s="48">
        <f>AX151*100000/$BO$1</f>
        <v>0</v>
      </c>
      <c r="BP151" s="48">
        <f>AY151*100000/$BP$1</f>
        <v>1.7937876375084656</v>
      </c>
      <c r="BS151" s="3"/>
      <c r="CH151" s="5"/>
    </row>
    <row r="152" spans="1:86" x14ac:dyDescent="0.2">
      <c r="A152" s="8">
        <v>44045</v>
      </c>
      <c r="B152" s="13">
        <v>1277</v>
      </c>
      <c r="C152" s="19">
        <v>347</v>
      </c>
      <c r="D152" s="13">
        <v>303</v>
      </c>
      <c r="E152" s="13">
        <v>947</v>
      </c>
      <c r="F152" s="13">
        <v>1097</v>
      </c>
      <c r="G152" s="13">
        <v>1470</v>
      </c>
      <c r="H152" s="13">
        <v>4994</v>
      </c>
      <c r="I152" s="13">
        <v>383</v>
      </c>
      <c r="J152" s="13">
        <v>2785</v>
      </c>
      <c r="K152" s="13">
        <v>3208</v>
      </c>
      <c r="L152" s="13">
        <v>9</v>
      </c>
      <c r="M152" s="13">
        <v>54</v>
      </c>
      <c r="N152" s="13">
        <v>1795</v>
      </c>
      <c r="O152" s="12">
        <v>7</v>
      </c>
      <c r="P152" s="11">
        <v>18676</v>
      </c>
      <c r="Q152" s="5">
        <f>SUM(B152:O152)-P152</f>
        <v>0</v>
      </c>
      <c r="R152" s="2">
        <f>A152</f>
        <v>44045</v>
      </c>
      <c r="S152" s="5">
        <f>B152-B151</f>
        <v>0</v>
      </c>
      <c r="T152" s="5">
        <f>C152-C151</f>
        <v>0</v>
      </c>
      <c r="U152" s="5">
        <f>D152-D151</f>
        <v>1</v>
      </c>
      <c r="V152" s="5">
        <f>E152-E151</f>
        <v>1</v>
      </c>
      <c r="W152" s="5">
        <f>F152-F151</f>
        <v>0</v>
      </c>
      <c r="X152" s="5">
        <f>G152-G151</f>
        <v>13</v>
      </c>
      <c r="Y152" s="5">
        <f>H152-H151</f>
        <v>8</v>
      </c>
      <c r="Z152" s="5">
        <f>I152-I151</f>
        <v>0</v>
      </c>
      <c r="AA152" s="5">
        <f>J152-J151</f>
        <v>1</v>
      </c>
      <c r="AB152" s="5">
        <f>K152-K151</f>
        <v>5</v>
      </c>
      <c r="AC152" s="5">
        <f>L152-L151</f>
        <v>0</v>
      </c>
      <c r="AD152" s="5">
        <f>M152-M151</f>
        <v>0</v>
      </c>
      <c r="AE152" s="5">
        <f>N152-N151</f>
        <v>2</v>
      </c>
      <c r="AF152" s="5">
        <f t="shared" si="4"/>
        <v>0</v>
      </c>
      <c r="AG152" s="5">
        <f>P152-P151</f>
        <v>31</v>
      </c>
      <c r="AH152" s="5"/>
      <c r="AI152" s="2">
        <f>A152</f>
        <v>44045</v>
      </c>
      <c r="AJ152" s="2"/>
      <c r="AK152" s="5">
        <f>SUM(S146:S152)</f>
        <v>3</v>
      </c>
      <c r="AL152" s="5">
        <f>SUM(T146:T152)</f>
        <v>0</v>
      </c>
      <c r="AM152" s="5">
        <f>SUM(U146:U152)</f>
        <v>3</v>
      </c>
      <c r="AN152" s="5">
        <f>SUM(V146:V152)</f>
        <v>7</v>
      </c>
      <c r="AO152" s="5">
        <f>SUM(W146:W152)</f>
        <v>6</v>
      </c>
      <c r="AP152" s="5">
        <f>SUM(X146:X152)</f>
        <v>25</v>
      </c>
      <c r="AQ152" s="5">
        <f>SUM(Y146:Y152)</f>
        <v>41</v>
      </c>
      <c r="AR152" s="5">
        <f>SUM(Z146:Z152)</f>
        <v>2</v>
      </c>
      <c r="AS152" s="5">
        <f>SUM(AA146:AA152)</f>
        <v>7</v>
      </c>
      <c r="AT152" s="5">
        <f>SUM(AB146:AB152)</f>
        <v>21</v>
      </c>
      <c r="AU152" s="5">
        <f>SUM(AC146:AC152)</f>
        <v>0</v>
      </c>
      <c r="AV152" s="5">
        <f>SUM(AD146:AD152)</f>
        <v>0</v>
      </c>
      <c r="AW152" s="5">
        <f>SUM(AE146:AE152)</f>
        <v>10</v>
      </c>
      <c r="AX152" s="5">
        <f>SUM(AF146:AF152)</f>
        <v>0</v>
      </c>
      <c r="AY152" s="5">
        <f>SUM(AG146:AG152)</f>
        <v>125</v>
      </c>
      <c r="BA152" s="47">
        <f t="shared" si="5"/>
        <v>44045</v>
      </c>
      <c r="BB152" s="48">
        <f>AK152*100000/$BB$1</f>
        <v>0.81221572449642621</v>
      </c>
      <c r="BC152" s="48">
        <f>AL152*100000/$BC$1</f>
        <v>0</v>
      </c>
      <c r="BD152" s="48">
        <f>AM152*100000/$BD$1</f>
        <v>2.0153164046755339</v>
      </c>
      <c r="BE152" s="48">
        <f>AN152*100000/$BE$1</f>
        <v>1.8739124615178691</v>
      </c>
      <c r="BF152" s="48">
        <f>AO152*100000/$BF$1</f>
        <v>1.9566918862509783</v>
      </c>
      <c r="BG152" s="48">
        <f>AP152*100000/$BG$1</f>
        <v>4.2683967901656139</v>
      </c>
      <c r="BH152" s="48">
        <f>AQ152*100000/$BH$1</f>
        <v>3.4654134829941174</v>
      </c>
      <c r="BI152" s="48">
        <f>AR152*100000/$BI$1</f>
        <v>0.6216972334473112</v>
      </c>
      <c r="BJ152" s="48">
        <f>AS152*100000/$BJ$1</f>
        <v>1.0575615651911165</v>
      </c>
      <c r="BK152" s="48">
        <f>AT152*100000/$BK$1</f>
        <v>2.313845611406157</v>
      </c>
      <c r="BL152" s="48">
        <f>AU152*100000/$BL$1</f>
        <v>0</v>
      </c>
      <c r="BM152" s="48">
        <f>AV152*100000/$BM$1</f>
        <v>0</v>
      </c>
      <c r="BN152" s="48">
        <f>AW152*100000/$BN$1</f>
        <v>2.3953817040745444</v>
      </c>
      <c r="BO152" s="48">
        <f>AX152*100000/$BO$1</f>
        <v>0</v>
      </c>
      <c r="BP152" s="48">
        <f>AY152*100000/$BP$1</f>
        <v>2.2879944355975326</v>
      </c>
      <c r="BS152" s="3"/>
      <c r="CH152" s="5"/>
    </row>
    <row r="153" spans="1:86" x14ac:dyDescent="0.2">
      <c r="A153" s="8">
        <v>44046</v>
      </c>
      <c r="B153" s="13">
        <v>1277</v>
      </c>
      <c r="C153" s="19">
        <v>347</v>
      </c>
      <c r="D153" s="13">
        <v>303</v>
      </c>
      <c r="E153" s="13">
        <v>947</v>
      </c>
      <c r="F153" s="13">
        <v>1097</v>
      </c>
      <c r="G153" s="13">
        <v>1481</v>
      </c>
      <c r="H153" s="13">
        <v>5000</v>
      </c>
      <c r="I153" s="13">
        <v>383</v>
      </c>
      <c r="J153" s="13">
        <v>2785</v>
      </c>
      <c r="K153" s="13">
        <v>3209</v>
      </c>
      <c r="L153" s="13">
        <v>9</v>
      </c>
      <c r="M153" s="13">
        <v>54</v>
      </c>
      <c r="N153" s="13">
        <v>1795</v>
      </c>
      <c r="O153" s="12">
        <v>7</v>
      </c>
      <c r="P153" s="11">
        <v>18694</v>
      </c>
      <c r="Q153" s="5">
        <f>SUM(B153:O153)-P153</f>
        <v>0</v>
      </c>
      <c r="R153" s="2">
        <f>A153</f>
        <v>44046</v>
      </c>
      <c r="S153" s="5">
        <f>B153-B152</f>
        <v>0</v>
      </c>
      <c r="T153" s="5">
        <f>C153-C152</f>
        <v>0</v>
      </c>
      <c r="U153" s="5">
        <f>D153-D152</f>
        <v>0</v>
      </c>
      <c r="V153" s="5">
        <f>E153-E152</f>
        <v>0</v>
      </c>
      <c r="W153" s="5">
        <f>F153-F152</f>
        <v>0</v>
      </c>
      <c r="X153" s="5">
        <f>G153-G152</f>
        <v>11</v>
      </c>
      <c r="Y153" s="5">
        <f>H153-H152</f>
        <v>6</v>
      </c>
      <c r="Z153" s="5">
        <f>I153-I152</f>
        <v>0</v>
      </c>
      <c r="AA153" s="5">
        <f>J153-J152</f>
        <v>0</v>
      </c>
      <c r="AB153" s="5">
        <f>K153-K152</f>
        <v>1</v>
      </c>
      <c r="AC153" s="5">
        <f>L153-L152</f>
        <v>0</v>
      </c>
      <c r="AD153" s="5">
        <f>M153-M152</f>
        <v>0</v>
      </c>
      <c r="AE153" s="5">
        <f>N153-N152</f>
        <v>0</v>
      </c>
      <c r="AF153" s="5">
        <f t="shared" si="4"/>
        <v>0</v>
      </c>
      <c r="AG153" s="5">
        <f>P153-P152</f>
        <v>18</v>
      </c>
      <c r="AH153" s="5"/>
      <c r="AI153" s="2">
        <f>A153</f>
        <v>44046</v>
      </c>
      <c r="AJ153" s="2"/>
      <c r="AK153" s="5">
        <f>SUM(S147:S153)</f>
        <v>2</v>
      </c>
      <c r="AL153" s="5">
        <f>SUM(T147:T153)</f>
        <v>0</v>
      </c>
      <c r="AM153" s="5">
        <f>SUM(U147:U153)</f>
        <v>3</v>
      </c>
      <c r="AN153" s="5">
        <f>SUM(V147:V153)</f>
        <v>7</v>
      </c>
      <c r="AO153" s="5">
        <f>SUM(W147:W153)</f>
        <v>6</v>
      </c>
      <c r="AP153" s="5">
        <f>SUM(X147:X153)</f>
        <v>36</v>
      </c>
      <c r="AQ153" s="5">
        <f>SUM(Y147:Y153)</f>
        <v>46</v>
      </c>
      <c r="AR153" s="5">
        <f>SUM(Z147:Z153)</f>
        <v>2</v>
      </c>
      <c r="AS153" s="5">
        <f>SUM(AA147:AA153)</f>
        <v>6</v>
      </c>
      <c r="AT153" s="5">
        <f>SUM(AB147:AB153)</f>
        <v>22</v>
      </c>
      <c r="AU153" s="5">
        <f>SUM(AC147:AC153)</f>
        <v>0</v>
      </c>
      <c r="AV153" s="5">
        <f>SUM(AD147:AD153)</f>
        <v>0</v>
      </c>
      <c r="AW153" s="5">
        <f>SUM(AE147:AE153)</f>
        <v>10</v>
      </c>
      <c r="AX153" s="5">
        <f>SUM(AF147:AF153)</f>
        <v>0</v>
      </c>
      <c r="AY153" s="5">
        <f>SUM(AG147:AG153)</f>
        <v>140</v>
      </c>
      <c r="BA153" s="47">
        <f t="shared" si="5"/>
        <v>44046</v>
      </c>
      <c r="BB153" s="48">
        <f>AK153*100000/$BB$1</f>
        <v>0.54147714966428417</v>
      </c>
      <c r="BC153" s="48">
        <f>AL153*100000/$BC$1</f>
        <v>0</v>
      </c>
      <c r="BD153" s="48">
        <f>AM153*100000/$BD$1</f>
        <v>2.0153164046755339</v>
      </c>
      <c r="BE153" s="48">
        <f>AN153*100000/$BE$1</f>
        <v>1.8739124615178691</v>
      </c>
      <c r="BF153" s="48">
        <f>AO153*100000/$BF$1</f>
        <v>1.9566918862509783</v>
      </c>
      <c r="BG153" s="48">
        <f>AP153*100000/$BG$1</f>
        <v>6.1464913778384842</v>
      </c>
      <c r="BH153" s="48">
        <f>AQ153*100000/$BH$1</f>
        <v>3.8880248833592534</v>
      </c>
      <c r="BI153" s="48">
        <f>AR153*100000/$BI$1</f>
        <v>0.6216972334473112</v>
      </c>
      <c r="BJ153" s="48">
        <f>AS153*100000/$BJ$1</f>
        <v>0.90648134159238558</v>
      </c>
      <c r="BK153" s="48">
        <f>AT153*100000/$BK$1</f>
        <v>2.424028735758831</v>
      </c>
      <c r="BL153" s="48">
        <f>AU153*100000/$BL$1</f>
        <v>0</v>
      </c>
      <c r="BM153" s="48">
        <f>AV153*100000/$BM$1</f>
        <v>0</v>
      </c>
      <c r="BN153" s="48">
        <f>AW153*100000/$BN$1</f>
        <v>2.3953817040745444</v>
      </c>
      <c r="BO153" s="48">
        <f>AX153*100000/$BO$1</f>
        <v>0</v>
      </c>
      <c r="BP153" s="48">
        <f>AY153*100000/$BP$1</f>
        <v>2.5625537678692365</v>
      </c>
      <c r="BS153" s="3"/>
      <c r="CH153" s="5"/>
    </row>
    <row r="154" spans="1:86" x14ac:dyDescent="0.2">
      <c r="A154" s="8">
        <v>44047</v>
      </c>
      <c r="B154" s="13">
        <v>1277</v>
      </c>
      <c r="C154" s="19">
        <v>347</v>
      </c>
      <c r="D154" s="13">
        <v>304</v>
      </c>
      <c r="E154" s="13">
        <v>947</v>
      </c>
      <c r="F154" s="13">
        <v>1097</v>
      </c>
      <c r="G154" s="13">
        <v>1496</v>
      </c>
      <c r="H154" s="13">
        <v>5004</v>
      </c>
      <c r="I154" s="13">
        <v>383</v>
      </c>
      <c r="J154" s="13">
        <v>2785</v>
      </c>
      <c r="K154" s="13">
        <v>3212</v>
      </c>
      <c r="L154" s="13">
        <v>9</v>
      </c>
      <c r="M154" s="13">
        <v>54</v>
      </c>
      <c r="N154" s="13">
        <v>1795</v>
      </c>
      <c r="O154" s="12">
        <v>7</v>
      </c>
      <c r="P154" s="11">
        <v>18717</v>
      </c>
      <c r="Q154" s="5">
        <f>SUM(B154:O154)-P154</f>
        <v>0</v>
      </c>
      <c r="R154" s="2">
        <f>A154</f>
        <v>44047</v>
      </c>
      <c r="S154" s="5">
        <f>B154-B153</f>
        <v>0</v>
      </c>
      <c r="T154" s="5">
        <f>C154-C153</f>
        <v>0</v>
      </c>
      <c r="U154" s="5">
        <f>D154-D153</f>
        <v>1</v>
      </c>
      <c r="V154" s="5">
        <f>E154-E153</f>
        <v>0</v>
      </c>
      <c r="W154" s="5">
        <f>F154-F153</f>
        <v>0</v>
      </c>
      <c r="X154" s="5">
        <f>G154-G153</f>
        <v>15</v>
      </c>
      <c r="Y154" s="5">
        <f>H154-H153</f>
        <v>4</v>
      </c>
      <c r="Z154" s="5">
        <f>I154-I153</f>
        <v>0</v>
      </c>
      <c r="AA154" s="5">
        <f>J154-J153</f>
        <v>0</v>
      </c>
      <c r="AB154" s="5">
        <f>K154-K153</f>
        <v>3</v>
      </c>
      <c r="AC154" s="5">
        <f>L154-L153</f>
        <v>0</v>
      </c>
      <c r="AD154" s="5">
        <f>M154-M153</f>
        <v>0</v>
      </c>
      <c r="AE154" s="5">
        <f>N154-N153</f>
        <v>0</v>
      </c>
      <c r="AF154" s="5">
        <f t="shared" si="4"/>
        <v>0</v>
      </c>
      <c r="AG154" s="5">
        <f>P154-P153</f>
        <v>23</v>
      </c>
      <c r="AH154" s="5"/>
      <c r="AI154" s="2">
        <f>A154</f>
        <v>44047</v>
      </c>
      <c r="AJ154" s="2"/>
      <c r="AK154" s="5">
        <f>SUM(S148:S154)</f>
        <v>2</v>
      </c>
      <c r="AL154" s="5">
        <f>SUM(T148:T154)</f>
        <v>0</v>
      </c>
      <c r="AM154" s="5">
        <f>SUM(U148:U154)</f>
        <v>4</v>
      </c>
      <c r="AN154" s="5">
        <f>SUM(V148:V154)</f>
        <v>6</v>
      </c>
      <c r="AO154" s="5">
        <f>SUM(W148:W154)</f>
        <v>6</v>
      </c>
      <c r="AP154" s="5">
        <f>SUM(X148:X154)</f>
        <v>51</v>
      </c>
      <c r="AQ154" s="5">
        <f>SUM(Y148:Y154)</f>
        <v>47</v>
      </c>
      <c r="AR154" s="5">
        <f>SUM(Z148:Z154)</f>
        <v>2</v>
      </c>
      <c r="AS154" s="5">
        <f>SUM(AA148:AA154)</f>
        <v>6</v>
      </c>
      <c r="AT154" s="5">
        <f>SUM(AB148:AB154)</f>
        <v>25</v>
      </c>
      <c r="AU154" s="5">
        <f>SUM(AC148:AC154)</f>
        <v>0</v>
      </c>
      <c r="AV154" s="5">
        <f>SUM(AD148:AD154)</f>
        <v>0</v>
      </c>
      <c r="AW154" s="5">
        <f>SUM(AE148:AE154)</f>
        <v>10</v>
      </c>
      <c r="AX154" s="5">
        <f>SUM(AF148:AF154)</f>
        <v>0</v>
      </c>
      <c r="AY154" s="5">
        <f>SUM(AG148:AG154)</f>
        <v>159</v>
      </c>
      <c r="BA154" s="47">
        <f t="shared" si="5"/>
        <v>44047</v>
      </c>
      <c r="BB154" s="48">
        <f>AK154*100000/$BB$1</f>
        <v>0.54147714966428417</v>
      </c>
      <c r="BC154" s="48">
        <f>AL154*100000/$BC$1</f>
        <v>0</v>
      </c>
      <c r="BD154" s="48">
        <f>AM154*100000/$BD$1</f>
        <v>2.6870885395673789</v>
      </c>
      <c r="BE154" s="48">
        <f>AN154*100000/$BE$1</f>
        <v>1.6062106813010306</v>
      </c>
      <c r="BF154" s="48">
        <f>AO154*100000/$BF$1</f>
        <v>1.9566918862509783</v>
      </c>
      <c r="BG154" s="48">
        <f>AP154*100000/$BG$1</f>
        <v>8.7075294519378517</v>
      </c>
      <c r="BH154" s="48">
        <f>AQ154*100000/$BH$1</f>
        <v>3.9725471634322806</v>
      </c>
      <c r="BI154" s="48">
        <f>AR154*100000/$BI$1</f>
        <v>0.6216972334473112</v>
      </c>
      <c r="BJ154" s="48">
        <f>AS154*100000/$BJ$1</f>
        <v>0.90648134159238558</v>
      </c>
      <c r="BK154" s="48">
        <f>AT154*100000/$BK$1</f>
        <v>2.7545781088168537</v>
      </c>
      <c r="BL154" s="48">
        <f>AU154*100000/$BL$1</f>
        <v>0</v>
      </c>
      <c r="BM154" s="48">
        <f>AV154*100000/$BM$1</f>
        <v>0</v>
      </c>
      <c r="BN154" s="48">
        <f>AW154*100000/$BN$1</f>
        <v>2.3953817040745444</v>
      </c>
      <c r="BO154" s="48">
        <f>AX154*100000/$BO$1</f>
        <v>0</v>
      </c>
      <c r="BP154" s="48">
        <f>AY154*100000/$BP$1</f>
        <v>2.9103289220800614</v>
      </c>
      <c r="BS154" s="3"/>
      <c r="CH154" s="5"/>
    </row>
    <row r="155" spans="1:86" x14ac:dyDescent="0.2">
      <c r="A155" s="8">
        <v>44048</v>
      </c>
      <c r="B155" s="13">
        <v>1278</v>
      </c>
      <c r="C155" s="19">
        <v>347</v>
      </c>
      <c r="D155" s="13">
        <v>304</v>
      </c>
      <c r="E155" s="13">
        <v>948</v>
      </c>
      <c r="F155" s="13">
        <v>1098</v>
      </c>
      <c r="G155" s="13">
        <v>1532</v>
      </c>
      <c r="H155" s="13">
        <v>5019</v>
      </c>
      <c r="I155" s="13">
        <v>385</v>
      </c>
      <c r="J155" s="13">
        <v>2788</v>
      </c>
      <c r="K155" s="13">
        <v>3215</v>
      </c>
      <c r="L155" s="13">
        <v>9</v>
      </c>
      <c r="M155" s="13">
        <v>54</v>
      </c>
      <c r="N155" s="13">
        <v>1797</v>
      </c>
      <c r="O155" s="12">
        <v>7</v>
      </c>
      <c r="P155" s="11">
        <v>18781</v>
      </c>
      <c r="Q155" s="5">
        <f>SUM(B155:O155)-P155</f>
        <v>0</v>
      </c>
      <c r="R155" s="2">
        <f>A155</f>
        <v>44048</v>
      </c>
      <c r="S155" s="5">
        <f>B155-B154</f>
        <v>1</v>
      </c>
      <c r="T155" s="5">
        <f>C155-C154</f>
        <v>0</v>
      </c>
      <c r="U155" s="5">
        <f>D155-D154</f>
        <v>0</v>
      </c>
      <c r="V155" s="5">
        <f>E155-E154</f>
        <v>1</v>
      </c>
      <c r="W155" s="5">
        <f>F155-F154</f>
        <v>1</v>
      </c>
      <c r="X155" s="5">
        <f>G155-G154</f>
        <v>36</v>
      </c>
      <c r="Y155" s="5">
        <f>H155-H154</f>
        <v>15</v>
      </c>
      <c r="Z155" s="5">
        <f>I155-I154</f>
        <v>2</v>
      </c>
      <c r="AA155" s="5">
        <f>J155-J154</f>
        <v>3</v>
      </c>
      <c r="AB155" s="5">
        <f>K155-K154</f>
        <v>3</v>
      </c>
      <c r="AC155" s="5">
        <f>L155-L154</f>
        <v>0</v>
      </c>
      <c r="AD155" s="5">
        <f>M155-M154</f>
        <v>0</v>
      </c>
      <c r="AE155" s="5">
        <f>N155-N154</f>
        <v>2</v>
      </c>
      <c r="AF155" s="5">
        <f t="shared" si="4"/>
        <v>0</v>
      </c>
      <c r="AG155" s="5">
        <f>P155-P154</f>
        <v>64</v>
      </c>
      <c r="AH155" s="5"/>
      <c r="AI155" s="2">
        <f>A155</f>
        <v>44048</v>
      </c>
      <c r="AJ155" s="2"/>
      <c r="AK155" s="5">
        <f>SUM(S149:S155)</f>
        <v>3</v>
      </c>
      <c r="AL155" s="5">
        <f>SUM(T149:T155)</f>
        <v>0</v>
      </c>
      <c r="AM155" s="5">
        <f>SUM(U149:U155)</f>
        <v>3</v>
      </c>
      <c r="AN155" s="5">
        <f>SUM(V149:V155)</f>
        <v>7</v>
      </c>
      <c r="AO155" s="5">
        <f>SUM(W149:W155)</f>
        <v>6</v>
      </c>
      <c r="AP155" s="5">
        <f>SUM(X149:X155)</f>
        <v>86</v>
      </c>
      <c r="AQ155" s="5">
        <f>SUM(Y149:Y155)</f>
        <v>48</v>
      </c>
      <c r="AR155" s="5">
        <f>SUM(Z149:Z155)</f>
        <v>4</v>
      </c>
      <c r="AS155" s="5">
        <f>SUM(AA149:AA155)</f>
        <v>9</v>
      </c>
      <c r="AT155" s="5">
        <f>SUM(AB149:AB155)</f>
        <v>23</v>
      </c>
      <c r="AU155" s="5">
        <f>SUM(AC149:AC155)</f>
        <v>0</v>
      </c>
      <c r="AV155" s="5">
        <f>SUM(AD149:AD155)</f>
        <v>0</v>
      </c>
      <c r="AW155" s="5">
        <f>SUM(AE149:AE155)</f>
        <v>12</v>
      </c>
      <c r="AX155" s="5">
        <f>SUM(AF149:AF155)</f>
        <v>0</v>
      </c>
      <c r="AY155" s="5">
        <f>SUM(AG149:AG155)</f>
        <v>201</v>
      </c>
      <c r="BA155" s="47">
        <f t="shared" si="5"/>
        <v>44048</v>
      </c>
      <c r="BB155" s="48">
        <f>AK155*100000/$BB$1</f>
        <v>0.81221572449642621</v>
      </c>
      <c r="BC155" s="48">
        <f>AL155*100000/$BC$1</f>
        <v>0</v>
      </c>
      <c r="BD155" s="48">
        <f>AM155*100000/$BD$1</f>
        <v>2.0153164046755339</v>
      </c>
      <c r="BE155" s="48">
        <f>AN155*100000/$BE$1</f>
        <v>1.8739124615178691</v>
      </c>
      <c r="BF155" s="48">
        <f>AO155*100000/$BF$1</f>
        <v>1.9566918862509783</v>
      </c>
      <c r="BG155" s="48">
        <f>AP155*100000/$BG$1</f>
        <v>14.683284958169711</v>
      </c>
      <c r="BH155" s="48">
        <f>AQ155*100000/$BH$1</f>
        <v>4.0570694435053083</v>
      </c>
      <c r="BI155" s="48">
        <f>AR155*100000/$BI$1</f>
        <v>1.2433944668946224</v>
      </c>
      <c r="BJ155" s="48">
        <f>AS155*100000/$BJ$1</f>
        <v>1.3597220123885783</v>
      </c>
      <c r="BK155" s="48">
        <f>AT155*100000/$BK$1</f>
        <v>2.5342118601115051</v>
      </c>
      <c r="BL155" s="48">
        <f>AU155*100000/$BL$1</f>
        <v>0</v>
      </c>
      <c r="BM155" s="48">
        <f>AV155*100000/$BM$1</f>
        <v>0</v>
      </c>
      <c r="BN155" s="48">
        <f>AW155*100000/$BN$1</f>
        <v>2.8744580448894532</v>
      </c>
      <c r="BO155" s="48">
        <f>AX155*100000/$BO$1</f>
        <v>0</v>
      </c>
      <c r="BP155" s="48">
        <f>AY155*100000/$BP$1</f>
        <v>3.6790950524408323</v>
      </c>
      <c r="BS155" s="3"/>
      <c r="CH155" s="5"/>
    </row>
    <row r="156" spans="1:86" x14ac:dyDescent="0.2">
      <c r="A156" s="8">
        <v>44049</v>
      </c>
      <c r="B156" s="13">
        <v>1278</v>
      </c>
      <c r="C156" s="19">
        <v>347</v>
      </c>
      <c r="D156" s="13">
        <v>305</v>
      </c>
      <c r="E156" s="13">
        <v>948</v>
      </c>
      <c r="F156" s="13">
        <v>1099</v>
      </c>
      <c r="G156" s="13">
        <v>1570</v>
      </c>
      <c r="H156" s="13">
        <v>5036</v>
      </c>
      <c r="I156" s="13">
        <v>385</v>
      </c>
      <c r="J156" s="13">
        <v>2790</v>
      </c>
      <c r="K156" s="13">
        <v>3218</v>
      </c>
      <c r="L156" s="13">
        <v>9</v>
      </c>
      <c r="M156" s="13">
        <v>54</v>
      </c>
      <c r="N156" s="13">
        <v>1801</v>
      </c>
      <c r="O156" s="12">
        <v>7</v>
      </c>
      <c r="P156" s="11">
        <v>18847</v>
      </c>
      <c r="Q156" s="5">
        <f>SUM(B156:O156)-P156</f>
        <v>0</v>
      </c>
      <c r="R156" s="2">
        <f>A156</f>
        <v>44049</v>
      </c>
      <c r="S156" s="5">
        <f>B156-B155</f>
        <v>0</v>
      </c>
      <c r="T156" s="5">
        <f>C156-C155</f>
        <v>0</v>
      </c>
      <c r="U156" s="5">
        <f>D156-D155</f>
        <v>1</v>
      </c>
      <c r="V156" s="5">
        <f>E156-E155</f>
        <v>0</v>
      </c>
      <c r="W156" s="5">
        <f>F156-F155</f>
        <v>1</v>
      </c>
      <c r="X156" s="5">
        <f>G156-G155</f>
        <v>38</v>
      </c>
      <c r="Y156" s="5">
        <f>H156-H155</f>
        <v>17</v>
      </c>
      <c r="Z156" s="5">
        <f>I156-I155</f>
        <v>0</v>
      </c>
      <c r="AA156" s="5">
        <f>J156-J155</f>
        <v>2</v>
      </c>
      <c r="AB156" s="5">
        <f>K156-K155</f>
        <v>3</v>
      </c>
      <c r="AC156" s="5">
        <f>L156-L155</f>
        <v>0</v>
      </c>
      <c r="AD156" s="5">
        <f>M156-M155</f>
        <v>0</v>
      </c>
      <c r="AE156" s="5">
        <f>N156-N155</f>
        <v>4</v>
      </c>
      <c r="AF156" s="5">
        <f t="shared" si="4"/>
        <v>0</v>
      </c>
      <c r="AG156" s="5">
        <f>P156-P155</f>
        <v>66</v>
      </c>
      <c r="AH156" s="5"/>
      <c r="AI156" s="2">
        <f>A156</f>
        <v>44049</v>
      </c>
      <c r="AJ156" s="2"/>
      <c r="AK156" s="5">
        <f>SUM(S150:S156)</f>
        <v>3</v>
      </c>
      <c r="AL156" s="5">
        <f>SUM(T150:T156)</f>
        <v>0</v>
      </c>
      <c r="AM156" s="5">
        <f>SUM(U150:U156)</f>
        <v>4</v>
      </c>
      <c r="AN156" s="5">
        <f>SUM(V150:V156)</f>
        <v>5</v>
      </c>
      <c r="AO156" s="5">
        <f>SUM(W150:W156)</f>
        <v>3</v>
      </c>
      <c r="AP156" s="5">
        <f>SUM(X150:X156)</f>
        <v>122</v>
      </c>
      <c r="AQ156" s="5">
        <f>SUM(Y150:Y156)</f>
        <v>60</v>
      </c>
      <c r="AR156" s="5">
        <f>SUM(Z150:Z156)</f>
        <v>4</v>
      </c>
      <c r="AS156" s="5">
        <f>SUM(AA150:AA156)</f>
        <v>10</v>
      </c>
      <c r="AT156" s="5">
        <f>SUM(AB150:AB156)</f>
        <v>25</v>
      </c>
      <c r="AU156" s="5">
        <f>SUM(AC150:AC156)</f>
        <v>0</v>
      </c>
      <c r="AV156" s="5">
        <f>SUM(AD150:AD156)</f>
        <v>0</v>
      </c>
      <c r="AW156" s="5">
        <f>SUM(AE150:AE156)</f>
        <v>14</v>
      </c>
      <c r="AX156" s="5">
        <f>SUM(AF150:AF156)</f>
        <v>0</v>
      </c>
      <c r="AY156" s="5">
        <f>SUM(AG150:AG156)</f>
        <v>250</v>
      </c>
      <c r="BA156" s="47">
        <f t="shared" si="5"/>
        <v>44049</v>
      </c>
      <c r="BB156" s="48">
        <f>AK156*100000/$BB$1</f>
        <v>0.81221572449642621</v>
      </c>
      <c r="BC156" s="48">
        <f>AL156*100000/$BC$1</f>
        <v>0</v>
      </c>
      <c r="BD156" s="48">
        <f>AM156*100000/$BD$1</f>
        <v>2.6870885395673789</v>
      </c>
      <c r="BE156" s="48">
        <f>AN156*100000/$BE$1</f>
        <v>1.3385089010841922</v>
      </c>
      <c r="BF156" s="48">
        <f>AO156*100000/$BF$1</f>
        <v>0.97834594312548917</v>
      </c>
      <c r="BG156" s="48">
        <f>AP156*100000/$BG$1</f>
        <v>20.829776336008194</v>
      </c>
      <c r="BH156" s="48">
        <f>AQ156*100000/$BH$1</f>
        <v>5.0713368043816347</v>
      </c>
      <c r="BI156" s="48">
        <f>AR156*100000/$BI$1</f>
        <v>1.2433944668946224</v>
      </c>
      <c r="BJ156" s="48">
        <f>AS156*100000/$BJ$1</f>
        <v>1.5108022359873092</v>
      </c>
      <c r="BK156" s="48">
        <f>AT156*100000/$BK$1</f>
        <v>2.7545781088168537</v>
      </c>
      <c r="BL156" s="48">
        <f>AU156*100000/$BL$1</f>
        <v>0</v>
      </c>
      <c r="BM156" s="48">
        <f>AV156*100000/$BM$1</f>
        <v>0</v>
      </c>
      <c r="BN156" s="48">
        <f>AW156*100000/$BN$1</f>
        <v>3.353534385704362</v>
      </c>
      <c r="BO156" s="48">
        <f>AX156*100000/$BO$1</f>
        <v>0</v>
      </c>
      <c r="BP156" s="48">
        <f>AY156*100000/$BP$1</f>
        <v>4.5759888711950651</v>
      </c>
      <c r="BS156" s="3"/>
      <c r="CH156" s="5"/>
    </row>
    <row r="157" spans="1:86" x14ac:dyDescent="0.2">
      <c r="A157" s="8">
        <v>44050</v>
      </c>
      <c r="B157" s="13">
        <v>1279</v>
      </c>
      <c r="C157" s="19">
        <v>347</v>
      </c>
      <c r="D157" s="13">
        <v>305</v>
      </c>
      <c r="E157" s="13">
        <v>952</v>
      </c>
      <c r="F157" s="13">
        <v>1100</v>
      </c>
      <c r="G157" s="13">
        <v>1597</v>
      </c>
      <c r="H157" s="13">
        <v>5041</v>
      </c>
      <c r="I157" s="13">
        <v>385</v>
      </c>
      <c r="J157" s="13">
        <v>2792</v>
      </c>
      <c r="K157" s="13">
        <v>3219</v>
      </c>
      <c r="L157" s="13">
        <v>9</v>
      </c>
      <c r="M157" s="13">
        <v>54</v>
      </c>
      <c r="N157" s="13">
        <v>1803</v>
      </c>
      <c r="O157" s="12">
        <v>7</v>
      </c>
      <c r="P157" s="11">
        <v>18890</v>
      </c>
      <c r="Q157" s="5">
        <f>SUM(B157:O157)-P157</f>
        <v>0</v>
      </c>
      <c r="R157" s="2">
        <f>A157</f>
        <v>44050</v>
      </c>
      <c r="S157" s="5">
        <f>B157-B156</f>
        <v>1</v>
      </c>
      <c r="T157" s="5">
        <f>C157-C156</f>
        <v>0</v>
      </c>
      <c r="U157" s="5">
        <f>D157-D156</f>
        <v>0</v>
      </c>
      <c r="V157" s="5">
        <f>E157-E156</f>
        <v>4</v>
      </c>
      <c r="W157" s="5">
        <f>F157-F156</f>
        <v>1</v>
      </c>
      <c r="X157" s="5">
        <f>G157-G156</f>
        <v>27</v>
      </c>
      <c r="Y157" s="5">
        <f>H157-H156</f>
        <v>5</v>
      </c>
      <c r="Z157" s="5">
        <f>I157-I156</f>
        <v>0</v>
      </c>
      <c r="AA157" s="5">
        <f>J157-J156</f>
        <v>2</v>
      </c>
      <c r="AB157" s="5">
        <f>K157-K156</f>
        <v>1</v>
      </c>
      <c r="AC157" s="5">
        <f>L157-L156</f>
        <v>0</v>
      </c>
      <c r="AD157" s="5">
        <f>M157-M156</f>
        <v>0</v>
      </c>
      <c r="AE157" s="5">
        <f>N157-N156</f>
        <v>2</v>
      </c>
      <c r="AF157" s="5">
        <f t="shared" si="4"/>
        <v>0</v>
      </c>
      <c r="AG157" s="5">
        <f>P157-P156</f>
        <v>43</v>
      </c>
      <c r="AH157" s="5"/>
      <c r="AI157" s="2">
        <f>A157</f>
        <v>44050</v>
      </c>
      <c r="AJ157" s="2"/>
      <c r="AK157" s="5">
        <f>SUM(S151:S157)</f>
        <v>3</v>
      </c>
      <c r="AL157" s="5">
        <f>SUM(T151:T157)</f>
        <v>0</v>
      </c>
      <c r="AM157" s="5">
        <f>SUM(U151:U157)</f>
        <v>3</v>
      </c>
      <c r="AN157" s="5">
        <f>SUM(V151:V157)</f>
        <v>6</v>
      </c>
      <c r="AO157" s="5">
        <f>SUM(W151:W157)</f>
        <v>4</v>
      </c>
      <c r="AP157" s="5">
        <f>SUM(X151:X157)</f>
        <v>146</v>
      </c>
      <c r="AQ157" s="5">
        <f>SUM(Y151:Y157)</f>
        <v>58</v>
      </c>
      <c r="AR157" s="5">
        <f>SUM(Z151:Z157)</f>
        <v>3</v>
      </c>
      <c r="AS157" s="5">
        <f>SUM(AA151:AA157)</f>
        <v>8</v>
      </c>
      <c r="AT157" s="5">
        <f>SUM(AB151:AB157)</f>
        <v>21</v>
      </c>
      <c r="AU157" s="5">
        <f>SUM(AC151:AC157)</f>
        <v>0</v>
      </c>
      <c r="AV157" s="5">
        <f>SUM(AD151:AD157)</f>
        <v>0</v>
      </c>
      <c r="AW157" s="5">
        <f>SUM(AE151:AE157)</f>
        <v>11</v>
      </c>
      <c r="AX157" s="5">
        <f>SUM(AF151:AF157)</f>
        <v>0</v>
      </c>
      <c r="AY157" s="5">
        <f>SUM(AG151:AG157)</f>
        <v>263</v>
      </c>
      <c r="BA157" s="47">
        <f t="shared" si="5"/>
        <v>44050</v>
      </c>
      <c r="BB157" s="48">
        <f>AK157*100000/$BB$1</f>
        <v>0.81221572449642621</v>
      </c>
      <c r="BC157" s="48">
        <f>AL157*100000/$BC$1</f>
        <v>0</v>
      </c>
      <c r="BD157" s="48">
        <f>AM157*100000/$BD$1</f>
        <v>2.0153164046755339</v>
      </c>
      <c r="BE157" s="48">
        <f>AN157*100000/$BE$1</f>
        <v>1.6062106813010306</v>
      </c>
      <c r="BF157" s="48">
        <f>AO157*100000/$BF$1</f>
        <v>1.3044612575006522</v>
      </c>
      <c r="BG157" s="48">
        <f>AP157*100000/$BG$1</f>
        <v>24.927437254567185</v>
      </c>
      <c r="BH157" s="48">
        <f>AQ157*100000/$BH$1</f>
        <v>4.9022922442355803</v>
      </c>
      <c r="BI157" s="48">
        <f>AR157*100000/$BI$1</f>
        <v>0.93254585017096669</v>
      </c>
      <c r="BJ157" s="48">
        <f>AS157*100000/$BJ$1</f>
        <v>1.2086417887898475</v>
      </c>
      <c r="BK157" s="48">
        <f>AT157*100000/$BK$1</f>
        <v>2.313845611406157</v>
      </c>
      <c r="BL157" s="48">
        <f>AU157*100000/$BL$1</f>
        <v>0</v>
      </c>
      <c r="BM157" s="48">
        <f>AV157*100000/$BM$1</f>
        <v>0</v>
      </c>
      <c r="BN157" s="48">
        <f>AW157*100000/$BN$1</f>
        <v>2.6349198744819988</v>
      </c>
      <c r="BO157" s="48">
        <f>AX157*100000/$BO$1</f>
        <v>0</v>
      </c>
      <c r="BP157" s="48">
        <f>AY157*100000/$BP$1</f>
        <v>4.8139402924972083</v>
      </c>
      <c r="BS157" s="3"/>
      <c r="CH157" s="5"/>
    </row>
    <row r="158" spans="1:86" x14ac:dyDescent="0.2">
      <c r="A158" s="8">
        <v>44051</v>
      </c>
      <c r="B158" s="13">
        <v>1280</v>
      </c>
      <c r="C158" s="19">
        <v>348</v>
      </c>
      <c r="D158" s="13">
        <v>305</v>
      </c>
      <c r="E158" s="13">
        <v>953</v>
      </c>
      <c r="F158" s="13">
        <v>1102</v>
      </c>
      <c r="G158" s="13">
        <v>1636</v>
      </c>
      <c r="H158" s="13">
        <v>5050</v>
      </c>
      <c r="I158" s="13">
        <v>386</v>
      </c>
      <c r="J158" s="13">
        <v>2794</v>
      </c>
      <c r="K158" s="13">
        <v>3222</v>
      </c>
      <c r="L158" s="13">
        <v>9</v>
      </c>
      <c r="M158" s="13">
        <v>54</v>
      </c>
      <c r="N158" s="13">
        <v>1804</v>
      </c>
      <c r="O158" s="12">
        <v>7</v>
      </c>
      <c r="P158" s="11">
        <v>18950</v>
      </c>
      <c r="Q158" s="5">
        <f>SUM(B158:O158)-P158</f>
        <v>0</v>
      </c>
      <c r="R158" s="2">
        <f>A158</f>
        <v>44051</v>
      </c>
      <c r="S158" s="5">
        <f>B158-B157</f>
        <v>1</v>
      </c>
      <c r="T158" s="5">
        <f>C158-C157</f>
        <v>1</v>
      </c>
      <c r="U158" s="5">
        <f>D158-D157</f>
        <v>0</v>
      </c>
      <c r="V158" s="5">
        <f>E158-E157</f>
        <v>1</v>
      </c>
      <c r="W158" s="5">
        <f>F158-F157</f>
        <v>2</v>
      </c>
      <c r="X158" s="5">
        <f>G158-G157</f>
        <v>39</v>
      </c>
      <c r="Y158" s="5">
        <f>H158-H157</f>
        <v>9</v>
      </c>
      <c r="Z158" s="5">
        <f>I158-I157</f>
        <v>1</v>
      </c>
      <c r="AA158" s="5">
        <f>J158-J157</f>
        <v>2</v>
      </c>
      <c r="AB158" s="5">
        <f>K158-K157</f>
        <v>3</v>
      </c>
      <c r="AC158" s="5">
        <f>L158-L157</f>
        <v>0</v>
      </c>
      <c r="AD158" s="5">
        <f>M158-M157</f>
        <v>0</v>
      </c>
      <c r="AE158" s="5">
        <f>N158-N157</f>
        <v>1</v>
      </c>
      <c r="AF158" s="5">
        <f t="shared" si="4"/>
        <v>0</v>
      </c>
      <c r="AG158" s="5">
        <f>P158-P157</f>
        <v>60</v>
      </c>
      <c r="AH158" s="5"/>
      <c r="AI158" s="2">
        <f>A158</f>
        <v>44051</v>
      </c>
      <c r="AJ158" s="2"/>
      <c r="AK158" s="5">
        <f>SUM(S152:S158)</f>
        <v>3</v>
      </c>
      <c r="AL158" s="5">
        <f>SUM(T152:T158)</f>
        <v>1</v>
      </c>
      <c r="AM158" s="5">
        <f>SUM(U152:U158)</f>
        <v>3</v>
      </c>
      <c r="AN158" s="5">
        <f>SUM(V152:V158)</f>
        <v>7</v>
      </c>
      <c r="AO158" s="5">
        <f>SUM(W152:W158)</f>
        <v>5</v>
      </c>
      <c r="AP158" s="5">
        <f>SUM(X152:X158)</f>
        <v>179</v>
      </c>
      <c r="AQ158" s="5">
        <f>SUM(Y152:Y158)</f>
        <v>64</v>
      </c>
      <c r="AR158" s="5">
        <f>SUM(Z152:Z158)</f>
        <v>3</v>
      </c>
      <c r="AS158" s="5">
        <f>SUM(AA152:AA158)</f>
        <v>10</v>
      </c>
      <c r="AT158" s="5">
        <f>SUM(AB152:AB158)</f>
        <v>19</v>
      </c>
      <c r="AU158" s="5">
        <f>SUM(AC152:AC158)</f>
        <v>0</v>
      </c>
      <c r="AV158" s="5">
        <f>SUM(AD152:AD158)</f>
        <v>0</v>
      </c>
      <c r="AW158" s="5">
        <f>SUM(AE152:AE158)</f>
        <v>11</v>
      </c>
      <c r="AX158" s="5">
        <f>SUM(AF152:AF158)</f>
        <v>0</v>
      </c>
      <c r="AY158" s="5">
        <f>SUM(AG152:AG158)</f>
        <v>305</v>
      </c>
      <c r="BA158" s="47">
        <f t="shared" si="5"/>
        <v>44051</v>
      </c>
      <c r="BB158" s="48">
        <f>AK158*100000/$BB$1</f>
        <v>0.81221572449642621</v>
      </c>
      <c r="BC158" s="48">
        <f>AL158*100000/$BC$1</f>
        <v>0.86572591117652153</v>
      </c>
      <c r="BD158" s="48">
        <f>AM158*100000/$BD$1</f>
        <v>2.0153164046755339</v>
      </c>
      <c r="BE158" s="48">
        <f>AN158*100000/$BE$1</f>
        <v>1.8739124615178691</v>
      </c>
      <c r="BF158" s="48">
        <f>AO158*100000/$BF$1</f>
        <v>1.6305765718758154</v>
      </c>
      <c r="BG158" s="48">
        <f>AP158*100000/$BG$1</f>
        <v>30.561721017585796</v>
      </c>
      <c r="BH158" s="48">
        <f>AQ158*100000/$BH$1</f>
        <v>5.4094259246737444</v>
      </c>
      <c r="BI158" s="48">
        <f>AR158*100000/$BI$1</f>
        <v>0.93254585017096669</v>
      </c>
      <c r="BJ158" s="48">
        <f>AS158*100000/$BJ$1</f>
        <v>1.5108022359873092</v>
      </c>
      <c r="BK158" s="48">
        <f>AT158*100000/$BK$1</f>
        <v>2.0934793627008088</v>
      </c>
      <c r="BL158" s="48">
        <f>AU158*100000/$BL$1</f>
        <v>0</v>
      </c>
      <c r="BM158" s="48">
        <f>AV158*100000/$BM$1</f>
        <v>0</v>
      </c>
      <c r="BN158" s="48">
        <f>AW158*100000/$BN$1</f>
        <v>2.6349198744819988</v>
      </c>
      <c r="BO158" s="48">
        <f>AX158*100000/$BO$1</f>
        <v>0</v>
      </c>
      <c r="BP158" s="48">
        <f>AY158*100000/$BP$1</f>
        <v>5.5827064228579797</v>
      </c>
      <c r="BS158" s="3"/>
      <c r="CH158" s="5"/>
    </row>
    <row r="159" spans="1:86" x14ac:dyDescent="0.2">
      <c r="A159" s="8">
        <v>44052</v>
      </c>
      <c r="B159" s="13">
        <v>1282</v>
      </c>
      <c r="C159" s="19">
        <v>348</v>
      </c>
      <c r="D159" s="13">
        <v>305</v>
      </c>
      <c r="E159" s="13">
        <v>953</v>
      </c>
      <c r="F159" s="13">
        <v>1107</v>
      </c>
      <c r="G159" s="13">
        <v>1664</v>
      </c>
      <c r="H159" s="13">
        <v>5052</v>
      </c>
      <c r="I159" s="13">
        <v>386</v>
      </c>
      <c r="J159" s="13">
        <v>2797</v>
      </c>
      <c r="K159" s="13">
        <v>3227</v>
      </c>
      <c r="L159" s="13">
        <v>9</v>
      </c>
      <c r="M159" s="13">
        <v>55</v>
      </c>
      <c r="N159" s="13">
        <v>1806</v>
      </c>
      <c r="O159" s="12">
        <v>7</v>
      </c>
      <c r="P159" s="11">
        <v>18998</v>
      </c>
      <c r="Q159" s="5">
        <f>SUM(B159:O159)-P159</f>
        <v>0</v>
      </c>
      <c r="R159" s="2">
        <f>A159</f>
        <v>44052</v>
      </c>
      <c r="S159" s="5">
        <f>B159-B158</f>
        <v>2</v>
      </c>
      <c r="T159" s="5">
        <f>C159-C158</f>
        <v>0</v>
      </c>
      <c r="U159" s="5">
        <f>D159-D158</f>
        <v>0</v>
      </c>
      <c r="V159" s="5">
        <f>E159-E158</f>
        <v>0</v>
      </c>
      <c r="W159" s="5">
        <f>F159-F158</f>
        <v>5</v>
      </c>
      <c r="X159" s="5">
        <f>G159-G158</f>
        <v>28</v>
      </c>
      <c r="Y159" s="5">
        <f>H159-H158</f>
        <v>2</v>
      </c>
      <c r="Z159" s="5">
        <f>I159-I158</f>
        <v>0</v>
      </c>
      <c r="AA159" s="5">
        <f>J159-J158</f>
        <v>3</v>
      </c>
      <c r="AB159" s="5">
        <f>K159-K158</f>
        <v>5</v>
      </c>
      <c r="AC159" s="5">
        <f>L159-L158</f>
        <v>0</v>
      </c>
      <c r="AD159" s="5">
        <f>M159-M158</f>
        <v>1</v>
      </c>
      <c r="AE159" s="5">
        <f>N159-N158</f>
        <v>2</v>
      </c>
      <c r="AF159" s="5">
        <f t="shared" si="4"/>
        <v>0</v>
      </c>
      <c r="AG159" s="5">
        <f>P159-P158</f>
        <v>48</v>
      </c>
      <c r="AH159" s="5"/>
      <c r="AI159" s="2">
        <f>A159</f>
        <v>44052</v>
      </c>
      <c r="AJ159" s="2"/>
      <c r="AK159" s="5">
        <f>SUM(S153:S159)</f>
        <v>5</v>
      </c>
      <c r="AL159" s="5">
        <f>SUM(T153:T159)</f>
        <v>1</v>
      </c>
      <c r="AM159" s="5">
        <f>SUM(U153:U159)</f>
        <v>2</v>
      </c>
      <c r="AN159" s="5">
        <f>SUM(V153:V159)</f>
        <v>6</v>
      </c>
      <c r="AO159" s="5">
        <f>SUM(W153:W159)</f>
        <v>10</v>
      </c>
      <c r="AP159" s="5">
        <f>SUM(X153:X159)</f>
        <v>194</v>
      </c>
      <c r="AQ159" s="5">
        <f>SUM(Y153:Y159)</f>
        <v>58</v>
      </c>
      <c r="AR159" s="5">
        <f>SUM(Z153:Z159)</f>
        <v>3</v>
      </c>
      <c r="AS159" s="5">
        <f>SUM(AA153:AA159)</f>
        <v>12</v>
      </c>
      <c r="AT159" s="5">
        <f>SUM(AB153:AB159)</f>
        <v>19</v>
      </c>
      <c r="AU159" s="5">
        <f>SUM(AC153:AC159)</f>
        <v>0</v>
      </c>
      <c r="AV159" s="5">
        <f>SUM(AD153:AD159)</f>
        <v>1</v>
      </c>
      <c r="AW159" s="5">
        <f>SUM(AE153:AE159)</f>
        <v>11</v>
      </c>
      <c r="AX159" s="5">
        <f>SUM(AF153:AF159)</f>
        <v>0</v>
      </c>
      <c r="AY159" s="5">
        <f>SUM(AG153:AG159)</f>
        <v>322</v>
      </c>
      <c r="BA159" s="47">
        <f t="shared" si="5"/>
        <v>44052</v>
      </c>
      <c r="BB159" s="48">
        <f>AK159*100000/$BB$1</f>
        <v>1.3536928741607104</v>
      </c>
      <c r="BC159" s="48">
        <f>AL159*100000/$BC$1</f>
        <v>0.86572591117652153</v>
      </c>
      <c r="BD159" s="48">
        <f>AM159*100000/$BD$1</f>
        <v>1.3435442697836895</v>
      </c>
      <c r="BE159" s="48">
        <f>AN159*100000/$BE$1</f>
        <v>1.6062106813010306</v>
      </c>
      <c r="BF159" s="48">
        <f>AO159*100000/$BF$1</f>
        <v>3.2611531437516308</v>
      </c>
      <c r="BG159" s="48">
        <f>AP159*100000/$BG$1</f>
        <v>33.122759091685161</v>
      </c>
      <c r="BH159" s="48">
        <f>AQ159*100000/$BH$1</f>
        <v>4.9022922442355803</v>
      </c>
      <c r="BI159" s="48">
        <f>AR159*100000/$BI$1</f>
        <v>0.93254585017096669</v>
      </c>
      <c r="BJ159" s="48">
        <f>AS159*100000/$BJ$1</f>
        <v>1.8129626831847712</v>
      </c>
      <c r="BK159" s="48">
        <f>AT159*100000/$BK$1</f>
        <v>2.0934793627008088</v>
      </c>
      <c r="BL159" s="48">
        <f>AU159*100000/$BL$1</f>
        <v>0</v>
      </c>
      <c r="BM159" s="48">
        <f>AV159*100000/$BM$1</f>
        <v>4.3630017452006982</v>
      </c>
      <c r="BN159" s="48">
        <f>AW159*100000/$BN$1</f>
        <v>2.6349198744819988</v>
      </c>
      <c r="BO159" s="48">
        <f>AX159*100000/$BO$1</f>
        <v>0</v>
      </c>
      <c r="BP159" s="48">
        <f>AY159*100000/$BP$1</f>
        <v>5.8938736660992443</v>
      </c>
      <c r="BS159" s="3"/>
      <c r="CH159" s="5"/>
    </row>
    <row r="160" spans="1:86" x14ac:dyDescent="0.2">
      <c r="A160" s="8">
        <v>44053</v>
      </c>
      <c r="B160" s="13">
        <v>1283</v>
      </c>
      <c r="C160" s="19">
        <v>348</v>
      </c>
      <c r="D160" s="13">
        <v>305</v>
      </c>
      <c r="E160" s="13">
        <v>954</v>
      </c>
      <c r="F160" s="13">
        <v>1103</v>
      </c>
      <c r="G160" s="13">
        <v>1682</v>
      </c>
      <c r="H160" s="13">
        <v>5058</v>
      </c>
      <c r="I160" s="13">
        <v>386</v>
      </c>
      <c r="J160" s="13">
        <v>2798</v>
      </c>
      <c r="K160" s="13">
        <v>3230</v>
      </c>
      <c r="L160" s="13">
        <v>9</v>
      </c>
      <c r="M160" s="13">
        <v>55</v>
      </c>
      <c r="N160" s="13">
        <v>1809</v>
      </c>
      <c r="O160" s="12">
        <v>7</v>
      </c>
      <c r="P160" s="11">
        <v>19027</v>
      </c>
      <c r="Q160" s="5">
        <f>SUM(B160:O160)-P160</f>
        <v>0</v>
      </c>
      <c r="R160" s="2">
        <f>A160</f>
        <v>44053</v>
      </c>
      <c r="S160" s="5">
        <f>B160-B159</f>
        <v>1</v>
      </c>
      <c r="T160" s="5">
        <f>C160-C159</f>
        <v>0</v>
      </c>
      <c r="U160" s="5">
        <f>D160-D159</f>
        <v>0</v>
      </c>
      <c r="V160" s="5">
        <f>E160-E159</f>
        <v>1</v>
      </c>
      <c r="W160" s="5">
        <f>F160-F159</f>
        <v>-4</v>
      </c>
      <c r="X160" s="5">
        <f>G160-G159</f>
        <v>18</v>
      </c>
      <c r="Y160" s="5">
        <f>H160-H159</f>
        <v>6</v>
      </c>
      <c r="Z160" s="5">
        <f>I160-I159</f>
        <v>0</v>
      </c>
      <c r="AA160" s="5">
        <f>J160-J159</f>
        <v>1</v>
      </c>
      <c r="AB160" s="5">
        <f>K160-K159</f>
        <v>3</v>
      </c>
      <c r="AC160" s="5">
        <f>L160-L159</f>
        <v>0</v>
      </c>
      <c r="AD160" s="5">
        <f>M160-M159</f>
        <v>0</v>
      </c>
      <c r="AE160" s="5">
        <f>N160-N159</f>
        <v>3</v>
      </c>
      <c r="AF160" s="5">
        <f t="shared" si="4"/>
        <v>0</v>
      </c>
      <c r="AG160" s="5">
        <f>P160-P159</f>
        <v>29</v>
      </c>
      <c r="AH160" s="5"/>
      <c r="AI160" s="2">
        <f>A160</f>
        <v>44053</v>
      </c>
      <c r="AJ160" s="2"/>
      <c r="AK160" s="5">
        <f>SUM(S154:S160)</f>
        <v>6</v>
      </c>
      <c r="AL160" s="5">
        <f>SUM(T154:T160)</f>
        <v>1</v>
      </c>
      <c r="AM160" s="5">
        <f>SUM(U154:U160)</f>
        <v>2</v>
      </c>
      <c r="AN160" s="5">
        <f>SUM(V154:V160)</f>
        <v>7</v>
      </c>
      <c r="AO160" s="5">
        <f>SUM(W154:W160)</f>
        <v>6</v>
      </c>
      <c r="AP160" s="5">
        <f>SUM(X154:X160)</f>
        <v>201</v>
      </c>
      <c r="AQ160" s="5">
        <f>SUM(Y154:Y160)</f>
        <v>58</v>
      </c>
      <c r="AR160" s="5">
        <f>SUM(Z154:Z160)</f>
        <v>3</v>
      </c>
      <c r="AS160" s="5">
        <f>SUM(AA154:AA160)</f>
        <v>13</v>
      </c>
      <c r="AT160" s="5">
        <f>SUM(AB154:AB160)</f>
        <v>21</v>
      </c>
      <c r="AU160" s="5">
        <f>SUM(AC154:AC160)</f>
        <v>0</v>
      </c>
      <c r="AV160" s="5">
        <f>SUM(AD154:AD160)</f>
        <v>1</v>
      </c>
      <c r="AW160" s="5">
        <f>SUM(AE154:AE160)</f>
        <v>14</v>
      </c>
      <c r="AX160" s="5">
        <f>SUM(AF154:AF160)</f>
        <v>0</v>
      </c>
      <c r="AY160" s="5">
        <f>SUM(AG154:AG160)</f>
        <v>333</v>
      </c>
      <c r="BA160" s="47">
        <f t="shared" si="5"/>
        <v>44053</v>
      </c>
      <c r="BB160" s="48">
        <f>AK160*100000/$BB$1</f>
        <v>1.6244314489928524</v>
      </c>
      <c r="BC160" s="48">
        <f>AL160*100000/$BC$1</f>
        <v>0.86572591117652153</v>
      </c>
      <c r="BD160" s="48">
        <f>AM160*100000/$BD$1</f>
        <v>1.3435442697836895</v>
      </c>
      <c r="BE160" s="48">
        <f>AN160*100000/$BE$1</f>
        <v>1.8739124615178691</v>
      </c>
      <c r="BF160" s="48">
        <f>AO160*100000/$BF$1</f>
        <v>1.9566918862509783</v>
      </c>
      <c r="BG160" s="48">
        <f>AP160*100000/$BG$1</f>
        <v>34.317910192931535</v>
      </c>
      <c r="BH160" s="48">
        <f>AQ160*100000/$BH$1</f>
        <v>4.9022922442355803</v>
      </c>
      <c r="BI160" s="48">
        <f>AR160*100000/$BI$1</f>
        <v>0.93254585017096669</v>
      </c>
      <c r="BJ160" s="48">
        <f>AS160*100000/$BJ$1</f>
        <v>1.9640429067835021</v>
      </c>
      <c r="BK160" s="48">
        <f>AT160*100000/$BK$1</f>
        <v>2.313845611406157</v>
      </c>
      <c r="BL160" s="48">
        <f>AU160*100000/$BL$1</f>
        <v>0</v>
      </c>
      <c r="BM160" s="48">
        <f>AV160*100000/$BM$1</f>
        <v>4.3630017452006982</v>
      </c>
      <c r="BN160" s="48">
        <f>AW160*100000/$BN$1</f>
        <v>3.353534385704362</v>
      </c>
      <c r="BO160" s="48">
        <f>AX160*100000/$BO$1</f>
        <v>0</v>
      </c>
      <c r="BP160" s="48">
        <f>AY160*100000/$BP$1</f>
        <v>6.0952171764318273</v>
      </c>
      <c r="BS160" s="3"/>
      <c r="CH160" s="5"/>
    </row>
    <row r="161" spans="1:86" x14ac:dyDescent="0.2">
      <c r="A161" s="8">
        <v>44054</v>
      </c>
      <c r="B161" s="13">
        <v>1283</v>
      </c>
      <c r="C161" s="19">
        <v>349</v>
      </c>
      <c r="D161" s="13">
        <v>305</v>
      </c>
      <c r="E161" s="13">
        <v>957</v>
      </c>
      <c r="F161" s="13">
        <v>1104</v>
      </c>
      <c r="G161" s="13">
        <v>1709</v>
      </c>
      <c r="H161" s="13">
        <v>5071</v>
      </c>
      <c r="I161" s="13">
        <v>388</v>
      </c>
      <c r="J161" s="13">
        <v>2799</v>
      </c>
      <c r="K161" s="13">
        <v>3231</v>
      </c>
      <c r="L161" s="13">
        <v>9</v>
      </c>
      <c r="M161" s="13">
        <v>56</v>
      </c>
      <c r="N161" s="13">
        <v>1811</v>
      </c>
      <c r="O161" s="12">
        <v>7</v>
      </c>
      <c r="P161" s="11">
        <v>19079</v>
      </c>
      <c r="Q161" s="5">
        <f>SUM(B161:O161)-P161</f>
        <v>0</v>
      </c>
      <c r="R161" s="2">
        <f>A161</f>
        <v>44054</v>
      </c>
      <c r="S161" s="5">
        <f>B161-B160</f>
        <v>0</v>
      </c>
      <c r="T161" s="5">
        <f>C161-C160</f>
        <v>1</v>
      </c>
      <c r="U161" s="5">
        <f>D161-D160</f>
        <v>0</v>
      </c>
      <c r="V161" s="5">
        <f>E161-E160</f>
        <v>3</v>
      </c>
      <c r="W161" s="5">
        <f>F161-F160</f>
        <v>1</v>
      </c>
      <c r="X161" s="5">
        <f>G161-G160</f>
        <v>27</v>
      </c>
      <c r="Y161" s="5">
        <f>H161-H160</f>
        <v>13</v>
      </c>
      <c r="Z161" s="5">
        <f>I161-I160</f>
        <v>2</v>
      </c>
      <c r="AA161" s="5">
        <f>J161-J160</f>
        <v>1</v>
      </c>
      <c r="AB161" s="5">
        <f>K161-K160</f>
        <v>1</v>
      </c>
      <c r="AC161" s="5">
        <f>L161-L160</f>
        <v>0</v>
      </c>
      <c r="AD161" s="5">
        <f>M161-M160</f>
        <v>1</v>
      </c>
      <c r="AE161" s="5">
        <f>N161-N160</f>
        <v>2</v>
      </c>
      <c r="AF161" s="5">
        <f t="shared" si="4"/>
        <v>0</v>
      </c>
      <c r="AG161" s="5">
        <f>P161-P160</f>
        <v>52</v>
      </c>
      <c r="AH161" s="5"/>
      <c r="AI161" s="2">
        <f>A161</f>
        <v>44054</v>
      </c>
      <c r="AJ161" s="2"/>
      <c r="AK161" s="5">
        <f>SUM(S155:S161)</f>
        <v>6</v>
      </c>
      <c r="AL161" s="5">
        <f>SUM(T155:T161)</f>
        <v>2</v>
      </c>
      <c r="AM161" s="5">
        <f>SUM(U155:U161)</f>
        <v>1</v>
      </c>
      <c r="AN161" s="5">
        <f>SUM(V155:V161)</f>
        <v>10</v>
      </c>
      <c r="AO161" s="5">
        <f>SUM(W155:W161)</f>
        <v>7</v>
      </c>
      <c r="AP161" s="5">
        <f>SUM(X155:X161)</f>
        <v>213</v>
      </c>
      <c r="AQ161" s="5">
        <f>SUM(Y155:Y161)</f>
        <v>67</v>
      </c>
      <c r="AR161" s="5">
        <f>SUM(Z155:Z161)</f>
        <v>5</v>
      </c>
      <c r="AS161" s="5">
        <f>SUM(AA155:AA161)</f>
        <v>14</v>
      </c>
      <c r="AT161" s="5">
        <f>SUM(AB155:AB161)</f>
        <v>19</v>
      </c>
      <c r="AU161" s="5">
        <f>SUM(AC155:AC161)</f>
        <v>0</v>
      </c>
      <c r="AV161" s="5">
        <f>SUM(AD155:AD161)</f>
        <v>2</v>
      </c>
      <c r="AW161" s="5">
        <f>SUM(AE155:AE161)</f>
        <v>16</v>
      </c>
      <c r="AX161" s="5">
        <f>SUM(AF155:AF161)</f>
        <v>0</v>
      </c>
      <c r="AY161" s="5">
        <f>SUM(AG155:AG161)</f>
        <v>362</v>
      </c>
      <c r="BA161" s="47">
        <f t="shared" si="5"/>
        <v>44054</v>
      </c>
      <c r="BB161" s="48">
        <f>AK161*100000/$BB$1</f>
        <v>1.6244314489928524</v>
      </c>
      <c r="BC161" s="48">
        <f>AL161*100000/$BC$1</f>
        <v>1.7314518223530431</v>
      </c>
      <c r="BD161" s="48">
        <f>AM161*100000/$BD$1</f>
        <v>0.67177213489184473</v>
      </c>
      <c r="BE161" s="48">
        <f>AN161*100000/$BE$1</f>
        <v>2.6770178021683844</v>
      </c>
      <c r="BF161" s="48">
        <f>AO161*100000/$BF$1</f>
        <v>2.2828072006261415</v>
      </c>
      <c r="BG161" s="48">
        <f>AP161*100000/$BG$1</f>
        <v>36.366740652211028</v>
      </c>
      <c r="BH161" s="48">
        <f>AQ161*100000/$BH$1</f>
        <v>5.6629927648928255</v>
      </c>
      <c r="BI161" s="48">
        <f>AR161*100000/$BI$1</f>
        <v>1.5542430836182779</v>
      </c>
      <c r="BJ161" s="48">
        <f>AS161*100000/$BJ$1</f>
        <v>2.1151231303822331</v>
      </c>
      <c r="BK161" s="48">
        <f>AT161*100000/$BK$1</f>
        <v>2.0934793627008088</v>
      </c>
      <c r="BL161" s="48">
        <f>AU161*100000/$BL$1</f>
        <v>0</v>
      </c>
      <c r="BM161" s="48">
        <f>AV161*100000/$BM$1</f>
        <v>8.7260034904013963</v>
      </c>
      <c r="BN161" s="48">
        <f>AW161*100000/$BN$1</f>
        <v>3.8326107265192708</v>
      </c>
      <c r="BO161" s="48">
        <f>AX161*100000/$BO$1</f>
        <v>0</v>
      </c>
      <c r="BP161" s="48">
        <f>AY161*100000/$BP$1</f>
        <v>6.6260318854904545</v>
      </c>
      <c r="BS161" s="3"/>
      <c r="CH161" s="5"/>
    </row>
    <row r="162" spans="1:86" x14ac:dyDescent="0.2">
      <c r="A162" s="8">
        <v>44055</v>
      </c>
      <c r="B162" s="13">
        <v>1285</v>
      </c>
      <c r="C162" s="19">
        <v>349</v>
      </c>
      <c r="D162" s="13">
        <v>305</v>
      </c>
      <c r="E162" s="13">
        <v>957</v>
      </c>
      <c r="F162" s="13">
        <v>1106</v>
      </c>
      <c r="G162" s="13">
        <v>1733</v>
      </c>
      <c r="H162" s="13">
        <v>5079</v>
      </c>
      <c r="I162" s="13">
        <v>388</v>
      </c>
      <c r="J162" s="13">
        <v>2801</v>
      </c>
      <c r="K162" s="13">
        <v>3236</v>
      </c>
      <c r="L162" s="13">
        <v>9</v>
      </c>
      <c r="M162" s="13">
        <v>56</v>
      </c>
      <c r="N162" s="13">
        <v>1815</v>
      </c>
      <c r="O162" s="12">
        <v>7</v>
      </c>
      <c r="P162" s="11">
        <v>19126</v>
      </c>
      <c r="Q162" s="5">
        <f>SUM(B162:O162)-P162</f>
        <v>0</v>
      </c>
      <c r="R162" s="2">
        <f>A162</f>
        <v>44055</v>
      </c>
      <c r="S162" s="5">
        <f>B162-B161</f>
        <v>2</v>
      </c>
      <c r="T162" s="5">
        <f>C162-C161</f>
        <v>0</v>
      </c>
      <c r="U162" s="5">
        <f>D162-D161</f>
        <v>0</v>
      </c>
      <c r="V162" s="5">
        <f>E162-E161</f>
        <v>0</v>
      </c>
      <c r="W162" s="5">
        <f>F162-F161</f>
        <v>2</v>
      </c>
      <c r="X162" s="5">
        <f>G162-G161</f>
        <v>24</v>
      </c>
      <c r="Y162" s="5">
        <f>H162-H161</f>
        <v>8</v>
      </c>
      <c r="Z162" s="5">
        <f>I162-I161</f>
        <v>0</v>
      </c>
      <c r="AA162" s="5">
        <f>J162-J161</f>
        <v>2</v>
      </c>
      <c r="AB162" s="5">
        <f>K162-K161</f>
        <v>5</v>
      </c>
      <c r="AC162" s="5">
        <f>L162-L161</f>
        <v>0</v>
      </c>
      <c r="AD162" s="5">
        <f>M162-M161</f>
        <v>0</v>
      </c>
      <c r="AE162" s="5">
        <f>N162-N161</f>
        <v>4</v>
      </c>
      <c r="AF162" s="5">
        <f t="shared" si="4"/>
        <v>0</v>
      </c>
      <c r="AG162" s="5">
        <f>P162-P161</f>
        <v>47</v>
      </c>
      <c r="AH162" s="5"/>
      <c r="AI162" s="2">
        <f>A162</f>
        <v>44055</v>
      </c>
      <c r="AJ162" s="2"/>
      <c r="AK162" s="5">
        <f>SUM(S156:S162)</f>
        <v>7</v>
      </c>
      <c r="AL162" s="5">
        <f>SUM(T156:T162)</f>
        <v>2</v>
      </c>
      <c r="AM162" s="5">
        <f>SUM(U156:U162)</f>
        <v>1</v>
      </c>
      <c r="AN162" s="5">
        <f>SUM(V156:V162)</f>
        <v>9</v>
      </c>
      <c r="AO162" s="5">
        <f>SUM(W156:W162)</f>
        <v>8</v>
      </c>
      <c r="AP162" s="5">
        <f>SUM(X156:X162)</f>
        <v>201</v>
      </c>
      <c r="AQ162" s="5">
        <f>SUM(Y156:Y162)</f>
        <v>60</v>
      </c>
      <c r="AR162" s="5">
        <f>SUM(Z156:Z162)</f>
        <v>3</v>
      </c>
      <c r="AS162" s="5">
        <f>SUM(AA156:AA162)</f>
        <v>13</v>
      </c>
      <c r="AT162" s="5">
        <f>SUM(AB156:AB162)</f>
        <v>21</v>
      </c>
      <c r="AU162" s="5">
        <f>SUM(AC156:AC162)</f>
        <v>0</v>
      </c>
      <c r="AV162" s="5">
        <f>SUM(AD156:AD162)</f>
        <v>2</v>
      </c>
      <c r="AW162" s="5">
        <f>SUM(AE156:AE162)</f>
        <v>18</v>
      </c>
      <c r="AX162" s="5">
        <f>SUM(AF156:AF162)</f>
        <v>0</v>
      </c>
      <c r="AY162" s="5">
        <f>SUM(AG156:AG162)</f>
        <v>345</v>
      </c>
      <c r="BA162" s="47">
        <f t="shared" si="5"/>
        <v>44055</v>
      </c>
      <c r="BB162" s="48">
        <f>AK162*100000/$BB$1</f>
        <v>1.8951700238249947</v>
      </c>
      <c r="BC162" s="48">
        <f>AL162*100000/$BC$1</f>
        <v>1.7314518223530431</v>
      </c>
      <c r="BD162" s="48">
        <f>AM162*100000/$BD$1</f>
        <v>0.67177213489184473</v>
      </c>
      <c r="BE162" s="48">
        <f>AN162*100000/$BE$1</f>
        <v>2.4093160219515459</v>
      </c>
      <c r="BF162" s="48">
        <f>AO162*100000/$BF$1</f>
        <v>2.6089225150013045</v>
      </c>
      <c r="BG162" s="48">
        <f>AP162*100000/$BG$1</f>
        <v>34.317910192931535</v>
      </c>
      <c r="BH162" s="48">
        <f>AQ162*100000/$BH$1</f>
        <v>5.0713368043816347</v>
      </c>
      <c r="BI162" s="48">
        <f>AR162*100000/$BI$1</f>
        <v>0.93254585017096669</v>
      </c>
      <c r="BJ162" s="48">
        <f>AS162*100000/$BJ$1</f>
        <v>1.9640429067835021</v>
      </c>
      <c r="BK162" s="48">
        <f>AT162*100000/$BK$1</f>
        <v>2.313845611406157</v>
      </c>
      <c r="BL162" s="48">
        <f>AU162*100000/$BL$1</f>
        <v>0</v>
      </c>
      <c r="BM162" s="48">
        <f>AV162*100000/$BM$1</f>
        <v>8.7260034904013963</v>
      </c>
      <c r="BN162" s="48">
        <f>AW162*100000/$BN$1</f>
        <v>4.3116870673341801</v>
      </c>
      <c r="BO162" s="48">
        <f>AX162*100000/$BO$1</f>
        <v>0</v>
      </c>
      <c r="BP162" s="48">
        <f>AY162*100000/$BP$1</f>
        <v>6.3148646422491899</v>
      </c>
      <c r="BS162" s="3"/>
      <c r="CH162" s="5"/>
    </row>
    <row r="163" spans="1:86" x14ac:dyDescent="0.2">
      <c r="A163" s="8">
        <v>44056</v>
      </c>
      <c r="B163" s="13">
        <v>1286</v>
      </c>
      <c r="C163" s="19">
        <v>350</v>
      </c>
      <c r="D163" s="13">
        <v>305</v>
      </c>
      <c r="E163" s="13">
        <v>959</v>
      </c>
      <c r="F163" s="13">
        <v>1107</v>
      </c>
      <c r="G163" s="13">
        <v>1759</v>
      </c>
      <c r="H163" s="13">
        <v>5089</v>
      </c>
      <c r="I163" s="13">
        <v>388</v>
      </c>
      <c r="J163" s="13">
        <v>2801</v>
      </c>
      <c r="K163" s="13">
        <v>3237</v>
      </c>
      <c r="L163" s="13">
        <v>12</v>
      </c>
      <c r="M163" s="13">
        <v>56</v>
      </c>
      <c r="N163" s="13">
        <v>1817</v>
      </c>
      <c r="O163" s="12">
        <v>7</v>
      </c>
      <c r="P163" s="11">
        <v>19173</v>
      </c>
      <c r="Q163" s="5">
        <f>SUM(B163:O163)-P163</f>
        <v>0</v>
      </c>
      <c r="R163" s="2">
        <f>A163</f>
        <v>44056</v>
      </c>
      <c r="S163" s="5">
        <f>B163-B162</f>
        <v>1</v>
      </c>
      <c r="T163" s="5">
        <f>C163-C162</f>
        <v>1</v>
      </c>
      <c r="U163" s="5">
        <f>D163-D162</f>
        <v>0</v>
      </c>
      <c r="V163" s="5">
        <f>E163-E162</f>
        <v>2</v>
      </c>
      <c r="W163" s="5">
        <f>F163-F162</f>
        <v>1</v>
      </c>
      <c r="X163" s="5">
        <f>G163-G162</f>
        <v>26</v>
      </c>
      <c r="Y163" s="5">
        <f>H163-H162</f>
        <v>10</v>
      </c>
      <c r="Z163" s="5">
        <f>I163-I162</f>
        <v>0</v>
      </c>
      <c r="AA163" s="5">
        <f>J163-J162</f>
        <v>0</v>
      </c>
      <c r="AB163" s="5">
        <f>K163-K162</f>
        <v>1</v>
      </c>
      <c r="AC163" s="5">
        <f>L163-L162</f>
        <v>3</v>
      </c>
      <c r="AD163" s="5">
        <f>M163-M162</f>
        <v>0</v>
      </c>
      <c r="AE163" s="5">
        <f>N163-N162</f>
        <v>2</v>
      </c>
      <c r="AF163" s="5">
        <f t="shared" si="4"/>
        <v>0</v>
      </c>
      <c r="AG163" s="5">
        <f>P163-P162</f>
        <v>47</v>
      </c>
      <c r="AH163" s="5"/>
      <c r="AI163" s="2">
        <f>A163</f>
        <v>44056</v>
      </c>
      <c r="AJ163" s="2"/>
      <c r="AK163" s="5">
        <f>SUM(S157:S163)</f>
        <v>8</v>
      </c>
      <c r="AL163" s="5">
        <f>SUM(T157:T163)</f>
        <v>3</v>
      </c>
      <c r="AM163" s="5">
        <f>SUM(U157:U163)</f>
        <v>0</v>
      </c>
      <c r="AN163" s="5">
        <f>SUM(V157:V163)</f>
        <v>11</v>
      </c>
      <c r="AO163" s="5">
        <f>SUM(W157:W163)</f>
        <v>8</v>
      </c>
      <c r="AP163" s="5">
        <f>SUM(X157:X163)</f>
        <v>189</v>
      </c>
      <c r="AQ163" s="5">
        <f>SUM(Y157:Y163)</f>
        <v>53</v>
      </c>
      <c r="AR163" s="5">
        <f>SUM(Z157:Z163)</f>
        <v>3</v>
      </c>
      <c r="AS163" s="5">
        <f>SUM(AA157:AA163)</f>
        <v>11</v>
      </c>
      <c r="AT163" s="5">
        <f>SUM(AB157:AB163)</f>
        <v>19</v>
      </c>
      <c r="AU163" s="5">
        <f>SUM(AC157:AC163)</f>
        <v>3</v>
      </c>
      <c r="AV163" s="5">
        <f>SUM(AD157:AD163)</f>
        <v>2</v>
      </c>
      <c r="AW163" s="5">
        <f>SUM(AE157:AE163)</f>
        <v>16</v>
      </c>
      <c r="AX163" s="5">
        <f>SUM(AF157:AF163)</f>
        <v>0</v>
      </c>
      <c r="AY163" s="5">
        <f>SUM(AG157:AG163)</f>
        <v>326</v>
      </c>
      <c r="BA163" s="47">
        <f t="shared" si="5"/>
        <v>44056</v>
      </c>
      <c r="BB163" s="48">
        <f>AK163*100000/$BB$1</f>
        <v>2.1659085986571367</v>
      </c>
      <c r="BC163" s="48">
        <f>AL163*100000/$BC$1</f>
        <v>2.5971777335295645</v>
      </c>
      <c r="BD163" s="48">
        <f>AM163*100000/$BD$1</f>
        <v>0</v>
      </c>
      <c r="BE163" s="48">
        <f>AN163*100000/$BE$1</f>
        <v>2.9447195823852228</v>
      </c>
      <c r="BF163" s="48">
        <f>AO163*100000/$BF$1</f>
        <v>2.6089225150013045</v>
      </c>
      <c r="BG163" s="48">
        <f>AP163*100000/$BG$1</f>
        <v>32.269079733652042</v>
      </c>
      <c r="BH163" s="48">
        <f>AQ163*100000/$BH$1</f>
        <v>4.4796808438704439</v>
      </c>
      <c r="BI163" s="48">
        <f>AR163*100000/$BI$1</f>
        <v>0.93254585017096669</v>
      </c>
      <c r="BJ163" s="48">
        <f>AS163*100000/$BJ$1</f>
        <v>1.6618824595860402</v>
      </c>
      <c r="BK163" s="48">
        <f>AT163*100000/$BK$1</f>
        <v>2.0934793627008088</v>
      </c>
      <c r="BL163" s="48">
        <f>AU163*100000/$BL$1</f>
        <v>13.471037269869781</v>
      </c>
      <c r="BM163" s="48">
        <f>AV163*100000/$BM$1</f>
        <v>8.7260034904013963</v>
      </c>
      <c r="BN163" s="48">
        <f>AW163*100000/$BN$1</f>
        <v>3.8326107265192708</v>
      </c>
      <c r="BO163" s="48">
        <f>AX163*100000/$BO$1</f>
        <v>0</v>
      </c>
      <c r="BP163" s="48">
        <f>AY163*100000/$BP$1</f>
        <v>5.9670894880383649</v>
      </c>
      <c r="BS163" s="3"/>
      <c r="CH163" s="5"/>
    </row>
    <row r="164" spans="1:86" x14ac:dyDescent="0.2">
      <c r="A164" s="8">
        <v>44057</v>
      </c>
      <c r="B164" s="13">
        <v>1286</v>
      </c>
      <c r="C164" s="19">
        <v>350</v>
      </c>
      <c r="D164" s="13">
        <v>305</v>
      </c>
      <c r="E164" s="13">
        <v>964</v>
      </c>
      <c r="F164" s="13">
        <v>1107</v>
      </c>
      <c r="G164" s="13">
        <v>1787</v>
      </c>
      <c r="H164" s="13">
        <v>5098</v>
      </c>
      <c r="I164" s="13">
        <v>389</v>
      </c>
      <c r="J164" s="13">
        <v>2813</v>
      </c>
      <c r="K164" s="13">
        <v>3239</v>
      </c>
      <c r="L164" s="13">
        <v>14</v>
      </c>
      <c r="M164" s="13">
        <v>56</v>
      </c>
      <c r="N164" s="13">
        <v>1823</v>
      </c>
      <c r="O164" s="12">
        <v>7</v>
      </c>
      <c r="P164" s="11">
        <v>19238</v>
      </c>
      <c r="Q164" s="5">
        <f>SUM(B164:O164)-P164</f>
        <v>0</v>
      </c>
      <c r="R164" s="2">
        <f>A164</f>
        <v>44057</v>
      </c>
      <c r="S164" s="5">
        <f>B164-B163</f>
        <v>0</v>
      </c>
      <c r="T164" s="5">
        <f>C164-C163</f>
        <v>0</v>
      </c>
      <c r="U164" s="5">
        <f>D164-D163</f>
        <v>0</v>
      </c>
      <c r="V164" s="5">
        <f>E164-E163</f>
        <v>5</v>
      </c>
      <c r="W164" s="5">
        <f>F164-F163</f>
        <v>0</v>
      </c>
      <c r="X164" s="5">
        <f>G164-G163</f>
        <v>28</v>
      </c>
      <c r="Y164" s="5">
        <f>H164-H163</f>
        <v>9</v>
      </c>
      <c r="Z164" s="5">
        <f>I164-I163</f>
        <v>1</v>
      </c>
      <c r="AA164" s="5">
        <f>J164-J163</f>
        <v>12</v>
      </c>
      <c r="AB164" s="5">
        <f>K164-K163</f>
        <v>2</v>
      </c>
      <c r="AC164" s="5">
        <f>L164-L163</f>
        <v>2</v>
      </c>
      <c r="AD164" s="5">
        <f>M164-M163</f>
        <v>0</v>
      </c>
      <c r="AE164" s="5">
        <f>N164-N163</f>
        <v>6</v>
      </c>
      <c r="AF164" s="5">
        <f t="shared" si="4"/>
        <v>0</v>
      </c>
      <c r="AG164" s="5">
        <f>P164-P163</f>
        <v>65</v>
      </c>
      <c r="AH164" s="5"/>
      <c r="AI164" s="2">
        <f>A164</f>
        <v>44057</v>
      </c>
      <c r="AJ164" s="2"/>
      <c r="AK164" s="5">
        <f>SUM(S158:S164)</f>
        <v>7</v>
      </c>
      <c r="AL164" s="5">
        <f>SUM(T158:T164)</f>
        <v>3</v>
      </c>
      <c r="AM164" s="5">
        <f>SUM(U158:U164)</f>
        <v>0</v>
      </c>
      <c r="AN164" s="5">
        <f>SUM(V158:V164)</f>
        <v>12</v>
      </c>
      <c r="AO164" s="5">
        <f>SUM(W158:W164)</f>
        <v>7</v>
      </c>
      <c r="AP164" s="5">
        <f>SUM(X158:X164)</f>
        <v>190</v>
      </c>
      <c r="AQ164" s="5">
        <f>SUM(Y158:Y164)</f>
        <v>57</v>
      </c>
      <c r="AR164" s="5">
        <f>SUM(Z158:Z164)</f>
        <v>4</v>
      </c>
      <c r="AS164" s="5">
        <f>SUM(AA158:AA164)</f>
        <v>21</v>
      </c>
      <c r="AT164" s="5">
        <f>SUM(AB158:AB164)</f>
        <v>20</v>
      </c>
      <c r="AU164" s="5">
        <f>SUM(AC158:AC164)</f>
        <v>5</v>
      </c>
      <c r="AV164" s="5">
        <f>SUM(AD158:AD164)</f>
        <v>2</v>
      </c>
      <c r="AW164" s="5">
        <f>SUM(AE158:AE164)</f>
        <v>20</v>
      </c>
      <c r="AX164" s="5">
        <f>SUM(AF158:AF164)</f>
        <v>0</v>
      </c>
      <c r="AY164" s="5">
        <f>SUM(AG158:AG164)</f>
        <v>348</v>
      </c>
      <c r="BA164" s="47">
        <f t="shared" si="5"/>
        <v>44057</v>
      </c>
      <c r="BB164" s="48">
        <f>AK164*100000/$BB$1</f>
        <v>1.8951700238249947</v>
      </c>
      <c r="BC164" s="48">
        <f>AL164*100000/$BC$1</f>
        <v>2.5971777335295645</v>
      </c>
      <c r="BD164" s="48">
        <f>AM164*100000/$BD$1</f>
        <v>0</v>
      </c>
      <c r="BE164" s="48">
        <f>AN164*100000/$BE$1</f>
        <v>3.2124213626020612</v>
      </c>
      <c r="BF164" s="48">
        <f>AO164*100000/$BF$1</f>
        <v>2.2828072006261415</v>
      </c>
      <c r="BG164" s="48">
        <f>AP164*100000/$BG$1</f>
        <v>32.439815605258666</v>
      </c>
      <c r="BH164" s="48">
        <f>AQ164*100000/$BH$1</f>
        <v>4.8177699641625535</v>
      </c>
      <c r="BI164" s="48">
        <f>AR164*100000/$BI$1</f>
        <v>1.2433944668946224</v>
      </c>
      <c r="BJ164" s="48">
        <f>AS164*100000/$BJ$1</f>
        <v>3.1726846955733494</v>
      </c>
      <c r="BK164" s="48">
        <f>AT164*100000/$BK$1</f>
        <v>2.2036624870534829</v>
      </c>
      <c r="BL164" s="48">
        <f>AU164*100000/$BL$1</f>
        <v>22.451728783116302</v>
      </c>
      <c r="BM164" s="48">
        <f>AV164*100000/$BM$1</f>
        <v>8.7260034904013963</v>
      </c>
      <c r="BN164" s="48">
        <f>AW164*100000/$BN$1</f>
        <v>4.7907634081490889</v>
      </c>
      <c r="BO164" s="48">
        <f>AX164*100000/$BO$1</f>
        <v>0</v>
      </c>
      <c r="BP164" s="48">
        <f>AY164*100000/$BP$1</f>
        <v>6.3697765087035307</v>
      </c>
      <c r="BS164" s="3"/>
      <c r="CH164" s="5"/>
    </row>
    <row r="165" spans="1:86" x14ac:dyDescent="0.2">
      <c r="A165" s="8">
        <v>44058</v>
      </c>
      <c r="B165" s="13">
        <v>1286</v>
      </c>
      <c r="C165" s="13">
        <v>350</v>
      </c>
      <c r="D165" s="13">
        <v>305</v>
      </c>
      <c r="E165" s="13">
        <v>964</v>
      </c>
      <c r="F165" s="13">
        <v>1108</v>
      </c>
      <c r="G165" s="13">
        <v>1812</v>
      </c>
      <c r="H165" s="13">
        <v>5106</v>
      </c>
      <c r="I165" s="13">
        <v>389</v>
      </c>
      <c r="J165" s="13">
        <v>2821</v>
      </c>
      <c r="K165" s="13">
        <v>3243</v>
      </c>
      <c r="L165" s="13">
        <v>15</v>
      </c>
      <c r="M165" s="13">
        <v>56</v>
      </c>
      <c r="N165" s="13">
        <v>1827</v>
      </c>
      <c r="O165" s="13">
        <v>7</v>
      </c>
      <c r="P165" s="11">
        <v>19289</v>
      </c>
      <c r="Q165" s="5">
        <f>SUM(B165:O165)-P165</f>
        <v>0</v>
      </c>
      <c r="R165" s="2">
        <f>A165</f>
        <v>44058</v>
      </c>
      <c r="S165" s="5">
        <f>B165-B164</f>
        <v>0</v>
      </c>
      <c r="T165" s="5">
        <f>C165-C164</f>
        <v>0</v>
      </c>
      <c r="U165" s="5">
        <f>D165-D164</f>
        <v>0</v>
      </c>
      <c r="V165" s="5">
        <f>E165-E164</f>
        <v>0</v>
      </c>
      <c r="W165" s="5">
        <f>F165-F164</f>
        <v>1</v>
      </c>
      <c r="X165" s="5">
        <f>G165-G164</f>
        <v>25</v>
      </c>
      <c r="Y165" s="5">
        <f>H165-H164</f>
        <v>8</v>
      </c>
      <c r="Z165" s="5">
        <f>I165-I164</f>
        <v>0</v>
      </c>
      <c r="AA165" s="5">
        <f>J165-J164</f>
        <v>8</v>
      </c>
      <c r="AB165" s="5">
        <f>K165-K164</f>
        <v>4</v>
      </c>
      <c r="AC165" s="5">
        <f>L165-L164</f>
        <v>1</v>
      </c>
      <c r="AD165" s="5">
        <f>M165-M164</f>
        <v>0</v>
      </c>
      <c r="AE165" s="5">
        <f>N165-N164</f>
        <v>4</v>
      </c>
      <c r="AF165" s="5">
        <f t="shared" si="4"/>
        <v>0</v>
      </c>
      <c r="AG165" s="5">
        <f>P165-P164</f>
        <v>51</v>
      </c>
      <c r="AH165" s="5"/>
      <c r="AI165" s="2">
        <f>A165</f>
        <v>44058</v>
      </c>
      <c r="AJ165" s="2"/>
      <c r="AK165" s="5">
        <f>SUM(S159:S165)</f>
        <v>6</v>
      </c>
      <c r="AL165" s="5">
        <f>SUM(T159:T165)</f>
        <v>2</v>
      </c>
      <c r="AM165" s="5">
        <f>SUM(U159:U165)</f>
        <v>0</v>
      </c>
      <c r="AN165" s="5">
        <f>SUM(V159:V165)</f>
        <v>11</v>
      </c>
      <c r="AO165" s="5">
        <f>SUM(W159:W165)</f>
        <v>6</v>
      </c>
      <c r="AP165" s="5">
        <f>SUM(X159:X165)</f>
        <v>176</v>
      </c>
      <c r="AQ165" s="5">
        <f>SUM(Y159:Y165)</f>
        <v>56</v>
      </c>
      <c r="AR165" s="5">
        <f>SUM(Z159:Z165)</f>
        <v>3</v>
      </c>
      <c r="AS165" s="5">
        <f>SUM(AA159:AA165)</f>
        <v>27</v>
      </c>
      <c r="AT165" s="5">
        <f>SUM(AB159:AB165)</f>
        <v>21</v>
      </c>
      <c r="AU165" s="5">
        <f>SUM(AC159:AC165)</f>
        <v>6</v>
      </c>
      <c r="AV165" s="5">
        <f>SUM(AD159:AD165)</f>
        <v>2</v>
      </c>
      <c r="AW165" s="5">
        <f>SUM(AE159:AE165)</f>
        <v>23</v>
      </c>
      <c r="AX165" s="5">
        <f>SUM(AF159:AF165)</f>
        <v>0</v>
      </c>
      <c r="AY165" s="5">
        <f>SUM(AG159:AG165)</f>
        <v>339</v>
      </c>
      <c r="BA165" s="47">
        <f t="shared" si="5"/>
        <v>44058</v>
      </c>
      <c r="BB165" s="48">
        <f>AK165*100000/$BB$1</f>
        <v>1.6244314489928524</v>
      </c>
      <c r="BC165" s="48">
        <f>AL165*100000/$BC$1</f>
        <v>1.7314518223530431</v>
      </c>
      <c r="BD165" s="48">
        <f>AM165*100000/$BD$1</f>
        <v>0</v>
      </c>
      <c r="BE165" s="48">
        <f>AN165*100000/$BE$1</f>
        <v>2.9447195823852228</v>
      </c>
      <c r="BF165" s="48">
        <f>AO165*100000/$BF$1</f>
        <v>1.9566918862509783</v>
      </c>
      <c r="BG165" s="48">
        <f>AP165*100000/$BG$1</f>
        <v>30.049513402765921</v>
      </c>
      <c r="BH165" s="48">
        <f>AQ165*100000/$BH$1</f>
        <v>4.7332476840895259</v>
      </c>
      <c r="BI165" s="48">
        <f>AR165*100000/$BI$1</f>
        <v>0.93254585017096669</v>
      </c>
      <c r="BJ165" s="48">
        <f>AS165*100000/$BJ$1</f>
        <v>4.0791660371657352</v>
      </c>
      <c r="BK165" s="48">
        <f>AT165*100000/$BK$1</f>
        <v>2.313845611406157</v>
      </c>
      <c r="BL165" s="48">
        <f>AU165*100000/$BL$1</f>
        <v>26.942074539739561</v>
      </c>
      <c r="BM165" s="48">
        <f>AV165*100000/$BM$1</f>
        <v>8.7260034904013963</v>
      </c>
      <c r="BN165" s="48">
        <f>AW165*100000/$BN$1</f>
        <v>5.5093779193714516</v>
      </c>
      <c r="BO165" s="48">
        <f>AX165*100000/$BO$1</f>
        <v>0</v>
      </c>
      <c r="BP165" s="48">
        <f>AY165*100000/$BP$1</f>
        <v>6.2050409093405081</v>
      </c>
      <c r="BS165" s="3"/>
      <c r="CH165" s="5"/>
    </row>
    <row r="166" spans="1:86" x14ac:dyDescent="0.2">
      <c r="A166" s="8">
        <v>44059</v>
      </c>
      <c r="B166" s="13">
        <v>1287</v>
      </c>
      <c r="C166" s="13">
        <v>350</v>
      </c>
      <c r="D166" s="13">
        <v>305</v>
      </c>
      <c r="E166" s="13">
        <v>964</v>
      </c>
      <c r="F166" s="13">
        <v>1108</v>
      </c>
      <c r="G166" s="13">
        <v>1826</v>
      </c>
      <c r="H166" s="13">
        <v>5117</v>
      </c>
      <c r="I166" s="13">
        <v>389</v>
      </c>
      <c r="J166" s="13">
        <v>2824</v>
      </c>
      <c r="K166" s="13">
        <v>3248</v>
      </c>
      <c r="L166" s="13">
        <v>16</v>
      </c>
      <c r="M166" s="13">
        <v>56</v>
      </c>
      <c r="N166" s="13">
        <v>1835</v>
      </c>
      <c r="O166" s="13">
        <v>7</v>
      </c>
      <c r="P166" s="11">
        <v>19332</v>
      </c>
      <c r="Q166" s="5">
        <f>SUM(B166:O166)-P166</f>
        <v>0</v>
      </c>
      <c r="R166" s="2">
        <f>A166</f>
        <v>44059</v>
      </c>
      <c r="S166" s="5">
        <f>B166-B165</f>
        <v>1</v>
      </c>
      <c r="T166" s="5">
        <f>C166-C165</f>
        <v>0</v>
      </c>
      <c r="U166" s="5">
        <f>D166-D165</f>
        <v>0</v>
      </c>
      <c r="V166" s="5">
        <f>E166-E165</f>
        <v>0</v>
      </c>
      <c r="W166" s="5">
        <f>F166-F165</f>
        <v>0</v>
      </c>
      <c r="X166" s="5">
        <f>G166-G165</f>
        <v>14</v>
      </c>
      <c r="Y166" s="5">
        <f>H166-H165</f>
        <v>11</v>
      </c>
      <c r="Z166" s="5">
        <f>I166-I165</f>
        <v>0</v>
      </c>
      <c r="AA166" s="5">
        <f>J166-J165</f>
        <v>3</v>
      </c>
      <c r="AB166" s="5">
        <f>K166-K165</f>
        <v>5</v>
      </c>
      <c r="AC166" s="5">
        <f>L166-L165</f>
        <v>1</v>
      </c>
      <c r="AD166" s="5">
        <f>M166-M165</f>
        <v>0</v>
      </c>
      <c r="AE166" s="5">
        <f>N166-N165</f>
        <v>8</v>
      </c>
      <c r="AF166" s="5">
        <f t="shared" si="4"/>
        <v>0</v>
      </c>
      <c r="AG166" s="5">
        <f>P166-P165</f>
        <v>43</v>
      </c>
      <c r="AH166" s="5"/>
      <c r="AI166" s="2">
        <f>A166</f>
        <v>44059</v>
      </c>
      <c r="AJ166" s="2"/>
      <c r="AK166" s="5">
        <f>SUM(S160:S166)</f>
        <v>5</v>
      </c>
      <c r="AL166" s="5">
        <f>SUM(T160:T166)</f>
        <v>2</v>
      </c>
      <c r="AM166" s="5">
        <f>SUM(U160:U166)</f>
        <v>0</v>
      </c>
      <c r="AN166" s="5">
        <f>SUM(V160:V166)</f>
        <v>11</v>
      </c>
      <c r="AO166" s="5">
        <f>SUM(W160:W166)</f>
        <v>1</v>
      </c>
      <c r="AP166" s="5">
        <f>SUM(X160:X166)</f>
        <v>162</v>
      </c>
      <c r="AQ166" s="5">
        <f>SUM(Y160:Y166)</f>
        <v>65</v>
      </c>
      <c r="AR166" s="5">
        <f>SUM(Z160:Z166)</f>
        <v>3</v>
      </c>
      <c r="AS166" s="5">
        <f>SUM(AA160:AA166)</f>
        <v>27</v>
      </c>
      <c r="AT166" s="5">
        <f>SUM(AB160:AB166)</f>
        <v>21</v>
      </c>
      <c r="AU166" s="5">
        <f>SUM(AC160:AC166)</f>
        <v>7</v>
      </c>
      <c r="AV166" s="5">
        <f>SUM(AD160:AD166)</f>
        <v>1</v>
      </c>
      <c r="AW166" s="5">
        <f>SUM(AE160:AE166)</f>
        <v>29</v>
      </c>
      <c r="AX166" s="5">
        <f>SUM(AF160:AF166)</f>
        <v>0</v>
      </c>
      <c r="AY166" s="5">
        <f>SUM(AG160:AG166)</f>
        <v>334</v>
      </c>
      <c r="BA166" s="47">
        <f t="shared" si="5"/>
        <v>44059</v>
      </c>
      <c r="BB166" s="48">
        <f>AK166*100000/$BB$1</f>
        <v>1.3536928741607104</v>
      </c>
      <c r="BC166" s="48">
        <f>AL166*100000/$BC$1</f>
        <v>1.7314518223530431</v>
      </c>
      <c r="BD166" s="48">
        <f>AM166*100000/$BD$1</f>
        <v>0</v>
      </c>
      <c r="BE166" s="48">
        <f>AN166*100000/$BE$1</f>
        <v>2.9447195823852228</v>
      </c>
      <c r="BF166" s="48">
        <f>AO166*100000/$BF$1</f>
        <v>0.32611531437516306</v>
      </c>
      <c r="BG166" s="48">
        <f>AP166*100000/$BG$1</f>
        <v>27.659211200273177</v>
      </c>
      <c r="BH166" s="48">
        <f>AQ166*100000/$BH$1</f>
        <v>5.4939482047467711</v>
      </c>
      <c r="BI166" s="48">
        <f>AR166*100000/$BI$1</f>
        <v>0.93254585017096669</v>
      </c>
      <c r="BJ166" s="48">
        <f>AS166*100000/$BJ$1</f>
        <v>4.0791660371657352</v>
      </c>
      <c r="BK166" s="48">
        <f>AT166*100000/$BK$1</f>
        <v>2.313845611406157</v>
      </c>
      <c r="BL166" s="48">
        <f>AU166*100000/$BL$1</f>
        <v>31.432420296362821</v>
      </c>
      <c r="BM166" s="48">
        <f>AV166*100000/$BM$1</f>
        <v>4.3630017452006982</v>
      </c>
      <c r="BN166" s="48">
        <f>AW166*100000/$BN$1</f>
        <v>6.946606941816178</v>
      </c>
      <c r="BO166" s="48">
        <f>AX166*100000/$BO$1</f>
        <v>0</v>
      </c>
      <c r="BP166" s="48">
        <f>AY166*100000/$BP$1</f>
        <v>6.113521131916607</v>
      </c>
      <c r="BS166" s="3"/>
      <c r="CH166" s="5"/>
    </row>
    <row r="167" spans="1:86" x14ac:dyDescent="0.2">
      <c r="A167" s="8">
        <v>44060</v>
      </c>
      <c r="B167" s="13">
        <v>1288</v>
      </c>
      <c r="C167" s="13">
        <v>350</v>
      </c>
      <c r="D167" s="13">
        <v>305</v>
      </c>
      <c r="E167" s="13">
        <v>966</v>
      </c>
      <c r="F167" s="13">
        <v>1108</v>
      </c>
      <c r="G167" s="13">
        <v>1839</v>
      </c>
      <c r="H167" s="13">
        <v>5123</v>
      </c>
      <c r="I167" s="13">
        <v>390</v>
      </c>
      <c r="J167" s="13">
        <v>2824</v>
      </c>
      <c r="K167" s="13">
        <v>3248</v>
      </c>
      <c r="L167" s="13">
        <v>16</v>
      </c>
      <c r="M167" s="13">
        <v>56</v>
      </c>
      <c r="N167" s="13">
        <v>1838</v>
      </c>
      <c r="O167" s="13">
        <v>7</v>
      </c>
      <c r="P167" s="11">
        <v>19358</v>
      </c>
      <c r="Q167" s="5">
        <f>SUM(B167:O167)-P167</f>
        <v>0</v>
      </c>
      <c r="R167" s="2">
        <f>A167</f>
        <v>44060</v>
      </c>
      <c r="S167" s="5">
        <f>B167-B166</f>
        <v>1</v>
      </c>
      <c r="T167" s="5">
        <f>C167-C166</f>
        <v>0</v>
      </c>
      <c r="U167" s="5">
        <f>D167-D166</f>
        <v>0</v>
      </c>
      <c r="V167" s="5">
        <f>E167-E166</f>
        <v>2</v>
      </c>
      <c r="W167" s="5">
        <f>F167-F166</f>
        <v>0</v>
      </c>
      <c r="X167" s="5">
        <f>G167-G166</f>
        <v>13</v>
      </c>
      <c r="Y167" s="5">
        <f>H167-H166</f>
        <v>6</v>
      </c>
      <c r="Z167" s="5">
        <f>I167-I166</f>
        <v>1</v>
      </c>
      <c r="AA167" s="5">
        <f>J167-J166</f>
        <v>0</v>
      </c>
      <c r="AB167" s="5">
        <f>K167-K166</f>
        <v>0</v>
      </c>
      <c r="AC167" s="5">
        <f>L167-L166</f>
        <v>0</v>
      </c>
      <c r="AD167" s="5">
        <f>M167-M166</f>
        <v>0</v>
      </c>
      <c r="AE167" s="5">
        <f>N167-N166</f>
        <v>3</v>
      </c>
      <c r="AF167" s="5">
        <f t="shared" si="4"/>
        <v>0</v>
      </c>
      <c r="AG167" s="5">
        <f>P167-P166</f>
        <v>26</v>
      </c>
      <c r="AH167" s="5"/>
      <c r="AI167" s="2">
        <f>A167</f>
        <v>44060</v>
      </c>
      <c r="AJ167" s="2"/>
      <c r="AK167" s="5">
        <f>SUM(S161:S167)</f>
        <v>5</v>
      </c>
      <c r="AL167" s="5">
        <f>SUM(T161:T167)</f>
        <v>2</v>
      </c>
      <c r="AM167" s="5">
        <f>SUM(U161:U167)</f>
        <v>0</v>
      </c>
      <c r="AN167" s="5">
        <f>SUM(V161:V167)</f>
        <v>12</v>
      </c>
      <c r="AO167" s="5">
        <f>SUM(W161:W167)</f>
        <v>5</v>
      </c>
      <c r="AP167" s="5">
        <f>SUM(X161:X167)</f>
        <v>157</v>
      </c>
      <c r="AQ167" s="5">
        <f>SUM(Y161:Y167)</f>
        <v>65</v>
      </c>
      <c r="AR167" s="5">
        <f>SUM(Z161:Z167)</f>
        <v>4</v>
      </c>
      <c r="AS167" s="5">
        <f>SUM(AA161:AA167)</f>
        <v>26</v>
      </c>
      <c r="AT167" s="5">
        <f>SUM(AB161:AB167)</f>
        <v>18</v>
      </c>
      <c r="AU167" s="5">
        <f>SUM(AC161:AC167)</f>
        <v>7</v>
      </c>
      <c r="AV167" s="5">
        <f>SUM(AD161:AD167)</f>
        <v>1</v>
      </c>
      <c r="AW167" s="5">
        <f>SUM(AE161:AE167)</f>
        <v>29</v>
      </c>
      <c r="AX167" s="5">
        <f>SUM(AF161:AF167)</f>
        <v>0</v>
      </c>
      <c r="AY167" s="5">
        <f>SUM(AG161:AG167)</f>
        <v>331</v>
      </c>
      <c r="BA167" s="47">
        <f t="shared" si="5"/>
        <v>44060</v>
      </c>
      <c r="BB167" s="48">
        <f>AK167*100000/$BB$1</f>
        <v>1.3536928741607104</v>
      </c>
      <c r="BC167" s="48">
        <f>AL167*100000/$BC$1</f>
        <v>1.7314518223530431</v>
      </c>
      <c r="BD167" s="48">
        <f>AM167*100000/$BD$1</f>
        <v>0</v>
      </c>
      <c r="BE167" s="48">
        <f>AN167*100000/$BE$1</f>
        <v>3.2124213626020612</v>
      </c>
      <c r="BF167" s="48">
        <f>AO167*100000/$BF$1</f>
        <v>1.6305765718758154</v>
      </c>
      <c r="BG167" s="48">
        <f>AP167*100000/$BG$1</f>
        <v>26.805531842240054</v>
      </c>
      <c r="BH167" s="48">
        <f>AQ167*100000/$BH$1</f>
        <v>5.4939482047467711</v>
      </c>
      <c r="BI167" s="48">
        <f>AR167*100000/$BI$1</f>
        <v>1.2433944668946224</v>
      </c>
      <c r="BJ167" s="48">
        <f>AS167*100000/$BJ$1</f>
        <v>3.9280858135670043</v>
      </c>
      <c r="BK167" s="48">
        <f>AT167*100000/$BK$1</f>
        <v>1.9832962383481345</v>
      </c>
      <c r="BL167" s="48">
        <f>AU167*100000/$BL$1</f>
        <v>31.432420296362821</v>
      </c>
      <c r="BM167" s="48">
        <f>AV167*100000/$BM$1</f>
        <v>4.3630017452006982</v>
      </c>
      <c r="BN167" s="48">
        <f>AW167*100000/$BN$1</f>
        <v>6.946606941816178</v>
      </c>
      <c r="BO167" s="48">
        <f>AX167*100000/$BO$1</f>
        <v>0</v>
      </c>
      <c r="BP167" s="48">
        <f>AY167*100000/$BP$1</f>
        <v>6.0586092654622661</v>
      </c>
      <c r="BS167" s="3"/>
      <c r="CH167" s="5"/>
    </row>
    <row r="168" spans="1:86" x14ac:dyDescent="0.2">
      <c r="A168" s="8">
        <v>44061</v>
      </c>
      <c r="B168" s="13">
        <v>1290</v>
      </c>
      <c r="C168" s="13">
        <v>350</v>
      </c>
      <c r="D168" s="13">
        <v>305</v>
      </c>
      <c r="E168" s="13">
        <v>967</v>
      </c>
      <c r="F168" s="13">
        <v>1109</v>
      </c>
      <c r="G168" s="13">
        <v>1846</v>
      </c>
      <c r="H168" s="13">
        <v>5135</v>
      </c>
      <c r="I168" s="13">
        <v>391</v>
      </c>
      <c r="J168" s="13">
        <v>2830</v>
      </c>
      <c r="K168" s="13">
        <v>3251</v>
      </c>
      <c r="L168" s="13">
        <v>16</v>
      </c>
      <c r="M168" s="13">
        <v>56</v>
      </c>
      <c r="N168" s="13">
        <v>1854</v>
      </c>
      <c r="O168" s="13">
        <v>7</v>
      </c>
      <c r="P168" s="11">
        <v>19407</v>
      </c>
      <c r="Q168" s="5">
        <f>SUM(B168:O168)-P168</f>
        <v>0</v>
      </c>
      <c r="R168" s="2">
        <f>A168</f>
        <v>44061</v>
      </c>
      <c r="S168" s="5">
        <f>B168-B167</f>
        <v>2</v>
      </c>
      <c r="T168" s="5">
        <f>C168-C167</f>
        <v>0</v>
      </c>
      <c r="U168" s="5">
        <f>D168-D167</f>
        <v>0</v>
      </c>
      <c r="V168" s="5">
        <f>E168-E167</f>
        <v>1</v>
      </c>
      <c r="W168" s="5">
        <f>F168-F167</f>
        <v>1</v>
      </c>
      <c r="X168" s="5">
        <f>G168-G167</f>
        <v>7</v>
      </c>
      <c r="Y168" s="5">
        <f>H168-H167</f>
        <v>12</v>
      </c>
      <c r="Z168" s="5">
        <f>I168-I167</f>
        <v>1</v>
      </c>
      <c r="AA168" s="5">
        <f>J168-J167</f>
        <v>6</v>
      </c>
      <c r="AB168" s="5">
        <f>K168-K167</f>
        <v>3</v>
      </c>
      <c r="AC168" s="5">
        <f>L168-L167</f>
        <v>0</v>
      </c>
      <c r="AD168" s="5">
        <f>M168-M167</f>
        <v>0</v>
      </c>
      <c r="AE168" s="5">
        <f>N168-N167</f>
        <v>16</v>
      </c>
      <c r="AF168" s="5">
        <f t="shared" si="4"/>
        <v>0</v>
      </c>
      <c r="AG168" s="5">
        <f>P168-P167</f>
        <v>49</v>
      </c>
      <c r="AH168" s="5"/>
      <c r="AI168" s="2">
        <f>A168</f>
        <v>44061</v>
      </c>
      <c r="AJ168" s="2"/>
      <c r="AK168" s="5">
        <f>SUM(S162:S168)</f>
        <v>7</v>
      </c>
      <c r="AL168" s="5">
        <f>SUM(T162:T168)</f>
        <v>1</v>
      </c>
      <c r="AM168" s="5">
        <f>SUM(U162:U168)</f>
        <v>0</v>
      </c>
      <c r="AN168" s="5">
        <f>SUM(V162:V168)</f>
        <v>10</v>
      </c>
      <c r="AO168" s="5">
        <f>SUM(W162:W168)</f>
        <v>5</v>
      </c>
      <c r="AP168" s="5">
        <f>SUM(X162:X168)</f>
        <v>137</v>
      </c>
      <c r="AQ168" s="5">
        <f>SUM(Y162:Y168)</f>
        <v>64</v>
      </c>
      <c r="AR168" s="5">
        <f>SUM(Z162:Z168)</f>
        <v>3</v>
      </c>
      <c r="AS168" s="5">
        <f>SUM(AA162:AA168)</f>
        <v>31</v>
      </c>
      <c r="AT168" s="5">
        <f>SUM(AB162:AB168)</f>
        <v>20</v>
      </c>
      <c r="AU168" s="5">
        <f>SUM(AC162:AC168)</f>
        <v>7</v>
      </c>
      <c r="AV168" s="5">
        <f>SUM(AD162:AD168)</f>
        <v>0</v>
      </c>
      <c r="AW168" s="5">
        <f>SUM(AE162:AE168)</f>
        <v>43</v>
      </c>
      <c r="AX168" s="5">
        <f>SUM(AF162:AF168)</f>
        <v>0</v>
      </c>
      <c r="AY168" s="5">
        <f>SUM(AG162:AG168)</f>
        <v>328</v>
      </c>
      <c r="BA168" s="47">
        <f t="shared" si="5"/>
        <v>44061</v>
      </c>
      <c r="BB168" s="48">
        <f>AK168*100000/$BB$1</f>
        <v>1.8951700238249947</v>
      </c>
      <c r="BC168" s="48">
        <f>AL168*100000/$BC$1</f>
        <v>0.86572591117652153</v>
      </c>
      <c r="BD168" s="48">
        <f>AM168*100000/$BD$1</f>
        <v>0</v>
      </c>
      <c r="BE168" s="48">
        <f>AN168*100000/$BE$1</f>
        <v>2.6770178021683844</v>
      </c>
      <c r="BF168" s="48">
        <f>AO168*100000/$BF$1</f>
        <v>1.6305765718758154</v>
      </c>
      <c r="BG168" s="48">
        <f>AP168*100000/$BG$1</f>
        <v>23.390814410107563</v>
      </c>
      <c r="BH168" s="48">
        <f>AQ168*100000/$BH$1</f>
        <v>5.4094259246737444</v>
      </c>
      <c r="BI168" s="48">
        <f>AR168*100000/$BI$1</f>
        <v>0.93254585017096669</v>
      </c>
      <c r="BJ168" s="48">
        <f>AS168*100000/$BJ$1</f>
        <v>4.6834869315606591</v>
      </c>
      <c r="BK168" s="48">
        <f>AT168*100000/$BK$1</f>
        <v>2.2036624870534829</v>
      </c>
      <c r="BL168" s="48">
        <f>AU168*100000/$BL$1</f>
        <v>31.432420296362821</v>
      </c>
      <c r="BM168" s="48">
        <f>AV168*100000/$BM$1</f>
        <v>0</v>
      </c>
      <c r="BN168" s="48">
        <f>AW168*100000/$BN$1</f>
        <v>10.30014132752054</v>
      </c>
      <c r="BO168" s="48">
        <f>AX168*100000/$BO$1</f>
        <v>0</v>
      </c>
      <c r="BP168" s="48">
        <f>AY168*100000/$BP$1</f>
        <v>6.0036973990079252</v>
      </c>
      <c r="BS168" s="3"/>
      <c r="CH168" s="5"/>
    </row>
    <row r="169" spans="1:86" x14ac:dyDescent="0.2">
      <c r="A169" s="8">
        <v>44062</v>
      </c>
      <c r="B169" s="13">
        <v>1293</v>
      </c>
      <c r="C169" s="13">
        <v>350</v>
      </c>
      <c r="D169" s="13">
        <v>305</v>
      </c>
      <c r="E169" s="13">
        <v>969</v>
      </c>
      <c r="F169" s="13">
        <v>1110</v>
      </c>
      <c r="G169" s="13">
        <v>1861</v>
      </c>
      <c r="H169" s="13">
        <v>5145</v>
      </c>
      <c r="I169" s="13">
        <v>392</v>
      </c>
      <c r="J169" s="13">
        <v>2833</v>
      </c>
      <c r="K169" s="13">
        <v>3254</v>
      </c>
      <c r="L169" s="13">
        <v>16</v>
      </c>
      <c r="M169" s="13">
        <v>56</v>
      </c>
      <c r="N169" s="13">
        <v>1866</v>
      </c>
      <c r="O169" s="13">
        <v>7</v>
      </c>
      <c r="P169" s="11">
        <v>19457</v>
      </c>
      <c r="Q169" s="5">
        <f>SUM(B169:O169)-P169</f>
        <v>0</v>
      </c>
      <c r="R169" s="2">
        <f>A169</f>
        <v>44062</v>
      </c>
      <c r="S169" s="5">
        <f>B169-B168</f>
        <v>3</v>
      </c>
      <c r="T169" s="5">
        <f>C169-C168</f>
        <v>0</v>
      </c>
      <c r="U169" s="5">
        <f>D169-D168</f>
        <v>0</v>
      </c>
      <c r="V169" s="5">
        <f>E169-E168</f>
        <v>2</v>
      </c>
      <c r="W169" s="5">
        <f>F169-F168</f>
        <v>1</v>
      </c>
      <c r="X169" s="5">
        <f>G169-G168</f>
        <v>15</v>
      </c>
      <c r="Y169" s="5">
        <f>H169-H168</f>
        <v>10</v>
      </c>
      <c r="Z169" s="5">
        <f>I169-I168</f>
        <v>1</v>
      </c>
      <c r="AA169" s="5">
        <f>J169-J168</f>
        <v>3</v>
      </c>
      <c r="AB169" s="5">
        <f>K169-K168</f>
        <v>3</v>
      </c>
      <c r="AC169" s="5">
        <f>L169-L168</f>
        <v>0</v>
      </c>
      <c r="AD169" s="5">
        <f>M169-M168</f>
        <v>0</v>
      </c>
      <c r="AE169" s="5">
        <f>N169-N168</f>
        <v>12</v>
      </c>
      <c r="AF169" s="5">
        <f t="shared" si="4"/>
        <v>0</v>
      </c>
      <c r="AG169" s="5">
        <f>P169-P168</f>
        <v>50</v>
      </c>
      <c r="AH169" s="5"/>
      <c r="AI169" s="2">
        <f>A169</f>
        <v>44062</v>
      </c>
      <c r="AJ169" s="2"/>
      <c r="AK169" s="5">
        <f>SUM(S163:S169)</f>
        <v>8</v>
      </c>
      <c r="AL169" s="5">
        <f>SUM(T163:T169)</f>
        <v>1</v>
      </c>
      <c r="AM169" s="5">
        <f>SUM(U163:U169)</f>
        <v>0</v>
      </c>
      <c r="AN169" s="5">
        <f>SUM(V163:V169)</f>
        <v>12</v>
      </c>
      <c r="AO169" s="5">
        <f>SUM(W163:W169)</f>
        <v>4</v>
      </c>
      <c r="AP169" s="5">
        <f>SUM(X163:X169)</f>
        <v>128</v>
      </c>
      <c r="AQ169" s="5">
        <f>SUM(Y163:Y169)</f>
        <v>66</v>
      </c>
      <c r="AR169" s="5">
        <f>SUM(Z163:Z169)</f>
        <v>4</v>
      </c>
      <c r="AS169" s="5">
        <f>SUM(AA163:AA169)</f>
        <v>32</v>
      </c>
      <c r="AT169" s="5">
        <f>SUM(AB163:AB169)</f>
        <v>18</v>
      </c>
      <c r="AU169" s="5">
        <f>SUM(AC163:AC169)</f>
        <v>7</v>
      </c>
      <c r="AV169" s="5">
        <f>SUM(AD163:AD169)</f>
        <v>0</v>
      </c>
      <c r="AW169" s="5">
        <f>SUM(AE163:AE169)</f>
        <v>51</v>
      </c>
      <c r="AX169" s="5">
        <f>SUM(AF163:AF169)</f>
        <v>0</v>
      </c>
      <c r="AY169" s="5">
        <f>SUM(AG163:AG169)</f>
        <v>331</v>
      </c>
      <c r="BA169" s="47">
        <f t="shared" si="5"/>
        <v>44062</v>
      </c>
      <c r="BB169" s="48">
        <f>AK169*100000/$BB$1</f>
        <v>2.1659085986571367</v>
      </c>
      <c r="BC169" s="48">
        <f>AL169*100000/$BC$1</f>
        <v>0.86572591117652153</v>
      </c>
      <c r="BD169" s="48">
        <f>AM169*100000/$BD$1</f>
        <v>0</v>
      </c>
      <c r="BE169" s="48">
        <f>AN169*100000/$BE$1</f>
        <v>3.2124213626020612</v>
      </c>
      <c r="BF169" s="48">
        <f>AO169*100000/$BF$1</f>
        <v>1.3044612575006522</v>
      </c>
      <c r="BG169" s="48">
        <f>AP169*100000/$BG$1</f>
        <v>21.854191565647941</v>
      </c>
      <c r="BH169" s="48">
        <f>AQ169*100000/$BH$1</f>
        <v>5.5784704848197988</v>
      </c>
      <c r="BI169" s="48">
        <f>AR169*100000/$BI$1</f>
        <v>1.2433944668946224</v>
      </c>
      <c r="BJ169" s="48">
        <f>AS169*100000/$BJ$1</f>
        <v>4.8345671551593901</v>
      </c>
      <c r="BK169" s="48">
        <f>AT169*100000/$BK$1</f>
        <v>1.9832962383481345</v>
      </c>
      <c r="BL169" s="48">
        <f>AU169*100000/$BL$1</f>
        <v>31.432420296362821</v>
      </c>
      <c r="BM169" s="48">
        <f>AV169*100000/$BM$1</f>
        <v>0</v>
      </c>
      <c r="BN169" s="48">
        <f>AW169*100000/$BN$1</f>
        <v>12.216446690780176</v>
      </c>
      <c r="BO169" s="48">
        <f>AX169*100000/$BO$1</f>
        <v>0</v>
      </c>
      <c r="BP169" s="48">
        <f>AY169*100000/$BP$1</f>
        <v>6.0586092654622661</v>
      </c>
      <c r="BS169" s="3"/>
      <c r="CH169" s="5"/>
    </row>
    <row r="170" spans="1:86" x14ac:dyDescent="0.2">
      <c r="A170" s="8">
        <v>44063</v>
      </c>
      <c r="B170" s="13">
        <v>1295</v>
      </c>
      <c r="C170" s="13">
        <v>350</v>
      </c>
      <c r="D170" s="13">
        <v>306</v>
      </c>
      <c r="E170" s="13">
        <v>969</v>
      </c>
      <c r="F170" s="13">
        <v>1112</v>
      </c>
      <c r="G170" s="13">
        <v>1873</v>
      </c>
      <c r="H170" s="13">
        <v>5167</v>
      </c>
      <c r="I170" s="13">
        <v>393</v>
      </c>
      <c r="J170" s="13">
        <v>2843</v>
      </c>
      <c r="K170" s="13">
        <v>3254</v>
      </c>
      <c r="L170" s="13">
        <v>16</v>
      </c>
      <c r="M170" s="13">
        <v>56</v>
      </c>
      <c r="N170" s="13">
        <v>1893</v>
      </c>
      <c r="O170" s="13">
        <v>7</v>
      </c>
      <c r="P170" s="11">
        <v>19534</v>
      </c>
      <c r="Q170" s="5">
        <f>SUM(B170:O170)-P170</f>
        <v>0</v>
      </c>
      <c r="R170" s="2">
        <f>A170</f>
        <v>44063</v>
      </c>
      <c r="S170" s="5">
        <f>B170-B169</f>
        <v>2</v>
      </c>
      <c r="T170" s="5">
        <f>C170-C169</f>
        <v>0</v>
      </c>
      <c r="U170" s="5">
        <f>D170-D169</f>
        <v>1</v>
      </c>
      <c r="V170" s="5">
        <f>E170-E169</f>
        <v>0</v>
      </c>
      <c r="W170" s="5">
        <f>F170-F169</f>
        <v>2</v>
      </c>
      <c r="X170" s="5">
        <f>G170-G169</f>
        <v>12</v>
      </c>
      <c r="Y170" s="5">
        <f>H170-H169</f>
        <v>22</v>
      </c>
      <c r="Z170" s="5">
        <f>I170-I169</f>
        <v>1</v>
      </c>
      <c r="AA170" s="5">
        <f>J170-J169</f>
        <v>10</v>
      </c>
      <c r="AB170" s="5">
        <f>K170-K169</f>
        <v>0</v>
      </c>
      <c r="AC170" s="5">
        <f>L170-L169</f>
        <v>0</v>
      </c>
      <c r="AD170" s="5">
        <f>M170-M169</f>
        <v>0</v>
      </c>
      <c r="AE170" s="5">
        <f>N170-N169</f>
        <v>27</v>
      </c>
      <c r="AF170" s="5">
        <f t="shared" si="4"/>
        <v>0</v>
      </c>
      <c r="AG170" s="5">
        <f>P170-P169</f>
        <v>77</v>
      </c>
      <c r="AH170" s="5"/>
      <c r="AI170" s="2">
        <f>A170</f>
        <v>44063</v>
      </c>
      <c r="AJ170" s="2"/>
      <c r="AK170" s="5">
        <f>SUM(S164:S170)</f>
        <v>9</v>
      </c>
      <c r="AL170" s="5">
        <f>SUM(T164:T170)</f>
        <v>0</v>
      </c>
      <c r="AM170" s="5">
        <f>SUM(U164:U170)</f>
        <v>1</v>
      </c>
      <c r="AN170" s="5">
        <f>SUM(V164:V170)</f>
        <v>10</v>
      </c>
      <c r="AO170" s="5">
        <f>SUM(W164:W170)</f>
        <v>5</v>
      </c>
      <c r="AP170" s="5">
        <f>SUM(X164:X170)</f>
        <v>114</v>
      </c>
      <c r="AQ170" s="5">
        <f>SUM(Y164:Y170)</f>
        <v>78</v>
      </c>
      <c r="AR170" s="5">
        <f>SUM(Z164:Z170)</f>
        <v>5</v>
      </c>
      <c r="AS170" s="5">
        <f>SUM(AA164:AA170)</f>
        <v>42</v>
      </c>
      <c r="AT170" s="5">
        <f>SUM(AB164:AB170)</f>
        <v>17</v>
      </c>
      <c r="AU170" s="5">
        <f>SUM(AC164:AC170)</f>
        <v>4</v>
      </c>
      <c r="AV170" s="5">
        <f>SUM(AD164:AD170)</f>
        <v>0</v>
      </c>
      <c r="AW170" s="5">
        <f>SUM(AE164:AE170)</f>
        <v>76</v>
      </c>
      <c r="AX170" s="5">
        <f>SUM(AF164:AF170)</f>
        <v>0</v>
      </c>
      <c r="AY170" s="5">
        <f>SUM(AG164:AG170)</f>
        <v>361</v>
      </c>
      <c r="BA170" s="47">
        <f t="shared" si="5"/>
        <v>44063</v>
      </c>
      <c r="BB170" s="48">
        <f>AK170*100000/$BB$1</f>
        <v>2.4366471734892787</v>
      </c>
      <c r="BC170" s="48">
        <f>AL170*100000/$BC$1</f>
        <v>0</v>
      </c>
      <c r="BD170" s="48">
        <f>AM170*100000/$BD$1</f>
        <v>0.67177213489184473</v>
      </c>
      <c r="BE170" s="48">
        <f>AN170*100000/$BE$1</f>
        <v>2.6770178021683844</v>
      </c>
      <c r="BF170" s="48">
        <f>AO170*100000/$BF$1</f>
        <v>1.6305765718758154</v>
      </c>
      <c r="BG170" s="48">
        <f>AP170*100000/$BG$1</f>
        <v>19.4638893631552</v>
      </c>
      <c r="BH170" s="48">
        <f>AQ170*100000/$BH$1</f>
        <v>6.5927378456961252</v>
      </c>
      <c r="BI170" s="48">
        <f>AR170*100000/$BI$1</f>
        <v>1.5542430836182779</v>
      </c>
      <c r="BJ170" s="48">
        <f>AS170*100000/$BJ$1</f>
        <v>6.3453693911466988</v>
      </c>
      <c r="BK170" s="48">
        <f>AT170*100000/$BK$1</f>
        <v>1.8731131139954604</v>
      </c>
      <c r="BL170" s="48">
        <f>AU170*100000/$BL$1</f>
        <v>17.961383026493039</v>
      </c>
      <c r="BM170" s="48">
        <f>AV170*100000/$BM$1</f>
        <v>0</v>
      </c>
      <c r="BN170" s="48">
        <f>AW170*100000/$BN$1</f>
        <v>18.204900950966536</v>
      </c>
      <c r="BO170" s="48">
        <f>AX170*100000/$BO$1</f>
        <v>0</v>
      </c>
      <c r="BP170" s="48">
        <f>AY170*100000/$BP$1</f>
        <v>6.6077279300056739</v>
      </c>
      <c r="BS170" s="3"/>
      <c r="CH170" s="5"/>
    </row>
    <row r="171" spans="1:86" x14ac:dyDescent="0.2">
      <c r="A171" s="8">
        <v>44064</v>
      </c>
      <c r="B171" s="13">
        <v>1295</v>
      </c>
      <c r="C171" s="13">
        <v>350</v>
      </c>
      <c r="D171" s="13">
        <v>307</v>
      </c>
      <c r="E171" s="13">
        <v>970</v>
      </c>
      <c r="F171" s="13">
        <v>1112</v>
      </c>
      <c r="G171" s="13">
        <v>1883</v>
      </c>
      <c r="H171" s="13">
        <v>5183</v>
      </c>
      <c r="I171" s="13">
        <v>396</v>
      </c>
      <c r="J171" s="13">
        <v>2847</v>
      </c>
      <c r="K171" s="13">
        <v>3259</v>
      </c>
      <c r="L171" s="13">
        <v>16</v>
      </c>
      <c r="M171" s="13">
        <v>56</v>
      </c>
      <c r="N171" s="13">
        <v>1924</v>
      </c>
      <c r="O171" s="13">
        <v>7</v>
      </c>
      <c r="P171" s="11">
        <v>19605</v>
      </c>
      <c r="Q171" s="5">
        <f>SUM(B171:O171)-P171</f>
        <v>0</v>
      </c>
      <c r="R171" s="2">
        <f>A171</f>
        <v>44064</v>
      </c>
      <c r="S171" s="5">
        <f>B171-B170</f>
        <v>0</v>
      </c>
      <c r="T171" s="5">
        <f>C171-C170</f>
        <v>0</v>
      </c>
      <c r="U171" s="5">
        <f>D171-D170</f>
        <v>1</v>
      </c>
      <c r="V171" s="5">
        <f>E171-E170</f>
        <v>1</v>
      </c>
      <c r="W171" s="5">
        <f>F171-F170</f>
        <v>0</v>
      </c>
      <c r="X171" s="5">
        <f>G171-G170</f>
        <v>10</v>
      </c>
      <c r="Y171" s="5">
        <f>H171-H170</f>
        <v>16</v>
      </c>
      <c r="Z171" s="5">
        <f>I171-I170</f>
        <v>3</v>
      </c>
      <c r="AA171" s="5">
        <f>J171-J170</f>
        <v>4</v>
      </c>
      <c r="AB171" s="5">
        <f>K171-K170</f>
        <v>5</v>
      </c>
      <c r="AC171" s="5">
        <f>L171-L170</f>
        <v>0</v>
      </c>
      <c r="AD171" s="5">
        <f>M171-M170</f>
        <v>0</v>
      </c>
      <c r="AE171" s="5">
        <f>N171-N170</f>
        <v>31</v>
      </c>
      <c r="AF171" s="5">
        <f t="shared" si="4"/>
        <v>0</v>
      </c>
      <c r="AG171" s="5">
        <f>P171-P170</f>
        <v>71</v>
      </c>
      <c r="AH171" s="5"/>
      <c r="AI171" s="2">
        <f>A171</f>
        <v>44064</v>
      </c>
      <c r="AJ171" s="2"/>
      <c r="AK171" s="5">
        <f>SUM(S165:S171)</f>
        <v>9</v>
      </c>
      <c r="AL171" s="5">
        <f>SUM(T165:T171)</f>
        <v>0</v>
      </c>
      <c r="AM171" s="5">
        <f>SUM(U165:U171)</f>
        <v>2</v>
      </c>
      <c r="AN171" s="5">
        <f>SUM(V165:V171)</f>
        <v>6</v>
      </c>
      <c r="AO171" s="5">
        <f>SUM(W165:W171)</f>
        <v>5</v>
      </c>
      <c r="AP171" s="5">
        <f>SUM(X165:X171)</f>
        <v>96</v>
      </c>
      <c r="AQ171" s="5">
        <f>SUM(Y165:Y171)</f>
        <v>85</v>
      </c>
      <c r="AR171" s="5">
        <f>SUM(Z165:Z171)</f>
        <v>7</v>
      </c>
      <c r="AS171" s="5">
        <f>SUM(AA165:AA171)</f>
        <v>34</v>
      </c>
      <c r="AT171" s="5">
        <f>SUM(AB165:AB171)</f>
        <v>20</v>
      </c>
      <c r="AU171" s="5">
        <f>SUM(AC165:AC171)</f>
        <v>2</v>
      </c>
      <c r="AV171" s="5">
        <f>SUM(AD165:AD171)</f>
        <v>0</v>
      </c>
      <c r="AW171" s="5">
        <f>SUM(AE165:AE171)</f>
        <v>101</v>
      </c>
      <c r="AX171" s="5">
        <f>SUM(AF165:AF171)</f>
        <v>0</v>
      </c>
      <c r="AY171" s="5">
        <f>SUM(AG165:AG171)</f>
        <v>367</v>
      </c>
      <c r="BA171" s="47">
        <f t="shared" si="5"/>
        <v>44064</v>
      </c>
      <c r="BB171" s="48">
        <f>AK171*100000/$BB$1</f>
        <v>2.4366471734892787</v>
      </c>
      <c r="BC171" s="48">
        <f>AL171*100000/$BC$1</f>
        <v>0</v>
      </c>
      <c r="BD171" s="48">
        <f>AM171*100000/$BD$1</f>
        <v>1.3435442697836895</v>
      </c>
      <c r="BE171" s="48">
        <f>AN171*100000/$BE$1</f>
        <v>1.6062106813010306</v>
      </c>
      <c r="BF171" s="48">
        <f>AO171*100000/$BF$1</f>
        <v>1.6305765718758154</v>
      </c>
      <c r="BG171" s="48">
        <f>AP171*100000/$BG$1</f>
        <v>16.390643674235957</v>
      </c>
      <c r="BH171" s="48">
        <f>AQ171*100000/$BH$1</f>
        <v>7.184393806207316</v>
      </c>
      <c r="BI171" s="48">
        <f>AR171*100000/$BI$1</f>
        <v>2.1759403170655891</v>
      </c>
      <c r="BJ171" s="48">
        <f>AS171*100000/$BJ$1</f>
        <v>5.1367276023568511</v>
      </c>
      <c r="BK171" s="48">
        <f>AT171*100000/$BK$1</f>
        <v>2.2036624870534829</v>
      </c>
      <c r="BL171" s="48">
        <f>AU171*100000/$BL$1</f>
        <v>8.9806915132465193</v>
      </c>
      <c r="BM171" s="48">
        <f>AV171*100000/$BM$1</f>
        <v>0</v>
      </c>
      <c r="BN171" s="48">
        <f>AW171*100000/$BN$1</f>
        <v>24.193355211152898</v>
      </c>
      <c r="BO171" s="48">
        <f>AX171*100000/$BO$1</f>
        <v>0</v>
      </c>
      <c r="BP171" s="48">
        <f>AY171*100000/$BP$1</f>
        <v>6.7175516629143557</v>
      </c>
      <c r="BS171" s="3"/>
      <c r="CH171" s="5"/>
    </row>
    <row r="172" spans="1:86" x14ac:dyDescent="0.2">
      <c r="A172" s="8">
        <v>44065</v>
      </c>
      <c r="B172" s="13">
        <v>1298</v>
      </c>
      <c r="C172" s="13">
        <v>352</v>
      </c>
      <c r="D172" s="13">
        <v>308</v>
      </c>
      <c r="E172" s="13">
        <v>972</v>
      </c>
      <c r="F172" s="13">
        <v>1113</v>
      </c>
      <c r="G172" s="13">
        <v>1891</v>
      </c>
      <c r="H172" s="13">
        <v>5194</v>
      </c>
      <c r="I172" s="13">
        <v>399</v>
      </c>
      <c r="J172" s="13">
        <v>2855</v>
      </c>
      <c r="K172" s="13">
        <v>3265</v>
      </c>
      <c r="L172" s="13">
        <v>16</v>
      </c>
      <c r="M172" s="13">
        <v>56</v>
      </c>
      <c r="N172" s="13">
        <v>2002</v>
      </c>
      <c r="O172" s="13">
        <v>7</v>
      </c>
      <c r="P172" s="11">
        <v>19728</v>
      </c>
      <c r="Q172" s="5">
        <f>SUM(B172:O172)-P172</f>
        <v>0</v>
      </c>
      <c r="R172" s="2">
        <f>A172</f>
        <v>44065</v>
      </c>
      <c r="S172" s="5">
        <f>B172-B171</f>
        <v>3</v>
      </c>
      <c r="T172" s="5">
        <f>C172-C171</f>
        <v>2</v>
      </c>
      <c r="U172" s="5">
        <f>D172-D171</f>
        <v>1</v>
      </c>
      <c r="V172" s="5">
        <f>E172-E171</f>
        <v>2</v>
      </c>
      <c r="W172" s="5">
        <f>F172-F171</f>
        <v>1</v>
      </c>
      <c r="X172" s="5">
        <f>G172-G171</f>
        <v>8</v>
      </c>
      <c r="Y172" s="5">
        <f>H172-H171</f>
        <v>11</v>
      </c>
      <c r="Z172" s="5">
        <f>I172-I171</f>
        <v>3</v>
      </c>
      <c r="AA172" s="5">
        <f>J172-J171</f>
        <v>8</v>
      </c>
      <c r="AB172" s="5">
        <f>K172-K171</f>
        <v>6</v>
      </c>
      <c r="AC172" s="5">
        <f>L172-L171</f>
        <v>0</v>
      </c>
      <c r="AD172" s="5">
        <f>M172-M171</f>
        <v>0</v>
      </c>
      <c r="AE172" s="5">
        <f>N172-N171</f>
        <v>78</v>
      </c>
      <c r="AF172" s="5">
        <f t="shared" si="4"/>
        <v>0</v>
      </c>
      <c r="AG172" s="5">
        <f>P172-P171</f>
        <v>123</v>
      </c>
      <c r="AH172" s="5"/>
      <c r="AI172" s="2">
        <f>A172</f>
        <v>44065</v>
      </c>
      <c r="AJ172" s="2"/>
      <c r="AK172" s="5">
        <f>SUM(S166:S172)</f>
        <v>12</v>
      </c>
      <c r="AL172" s="5">
        <f>SUM(T166:T172)</f>
        <v>2</v>
      </c>
      <c r="AM172" s="5">
        <f>SUM(U166:U172)</f>
        <v>3</v>
      </c>
      <c r="AN172" s="5">
        <f>SUM(V166:V172)</f>
        <v>8</v>
      </c>
      <c r="AO172" s="5">
        <f>SUM(W166:W172)</f>
        <v>5</v>
      </c>
      <c r="AP172" s="5">
        <f>SUM(X166:X172)</f>
        <v>79</v>
      </c>
      <c r="AQ172" s="5">
        <f>SUM(Y166:Y172)</f>
        <v>88</v>
      </c>
      <c r="AR172" s="5">
        <f>SUM(Z166:Z172)</f>
        <v>10</v>
      </c>
      <c r="AS172" s="5">
        <f>SUM(AA166:AA172)</f>
        <v>34</v>
      </c>
      <c r="AT172" s="5">
        <f>SUM(AB166:AB172)</f>
        <v>22</v>
      </c>
      <c r="AU172" s="5">
        <f>SUM(AC166:AC172)</f>
        <v>1</v>
      </c>
      <c r="AV172" s="5">
        <f>SUM(AD166:AD172)</f>
        <v>0</v>
      </c>
      <c r="AW172" s="5">
        <f>SUM(AE166:AE172)</f>
        <v>175</v>
      </c>
      <c r="AX172" s="5">
        <f>SUM(AF166:AF172)</f>
        <v>0</v>
      </c>
      <c r="AY172" s="5">
        <f>SUM(AG166:AG172)</f>
        <v>439</v>
      </c>
      <c r="BA172" s="47">
        <f t="shared" si="5"/>
        <v>44065</v>
      </c>
      <c r="BB172" s="48">
        <f>AK172*100000/$BB$1</f>
        <v>3.2488628979857048</v>
      </c>
      <c r="BC172" s="48">
        <f>AL172*100000/$BC$1</f>
        <v>1.7314518223530431</v>
      </c>
      <c r="BD172" s="48">
        <f>AM172*100000/$BD$1</f>
        <v>2.0153164046755339</v>
      </c>
      <c r="BE172" s="48">
        <f>AN172*100000/$BE$1</f>
        <v>2.1416142417347075</v>
      </c>
      <c r="BF172" s="48">
        <f>AO172*100000/$BF$1</f>
        <v>1.6305765718758154</v>
      </c>
      <c r="BG172" s="48">
        <f>AP172*100000/$BG$1</f>
        <v>13.488133856923339</v>
      </c>
      <c r="BH172" s="48">
        <f>AQ172*100000/$BH$1</f>
        <v>7.4379606464263981</v>
      </c>
      <c r="BI172" s="48">
        <f>AR172*100000/$BI$1</f>
        <v>3.1084861672365558</v>
      </c>
      <c r="BJ172" s="48">
        <f>AS172*100000/$BJ$1</f>
        <v>5.1367276023568511</v>
      </c>
      <c r="BK172" s="48">
        <f>AT172*100000/$BK$1</f>
        <v>2.424028735758831</v>
      </c>
      <c r="BL172" s="48">
        <f>AU172*100000/$BL$1</f>
        <v>4.4903457566232596</v>
      </c>
      <c r="BM172" s="48">
        <f>AV172*100000/$BM$1</f>
        <v>0</v>
      </c>
      <c r="BN172" s="48">
        <f>AW172*100000/$BN$1</f>
        <v>41.919179821304525</v>
      </c>
      <c r="BO172" s="48">
        <f>AX172*100000/$BO$1</f>
        <v>0</v>
      </c>
      <c r="BP172" s="48">
        <f>AY172*100000/$BP$1</f>
        <v>8.035436457818534</v>
      </c>
      <c r="BS172" s="3"/>
      <c r="CH172" s="5"/>
    </row>
    <row r="173" spans="1:86" x14ac:dyDescent="0.2">
      <c r="A173" s="8">
        <v>44066</v>
      </c>
      <c r="B173" s="13">
        <v>1302</v>
      </c>
      <c r="C173" s="13">
        <v>353</v>
      </c>
      <c r="D173" s="13">
        <v>309</v>
      </c>
      <c r="E173" s="13">
        <v>977</v>
      </c>
      <c r="F173" s="13">
        <v>1114</v>
      </c>
      <c r="G173" s="13">
        <v>1894</v>
      </c>
      <c r="H173" s="13">
        <v>5210</v>
      </c>
      <c r="I173" s="13">
        <v>399</v>
      </c>
      <c r="J173" s="13">
        <v>2859</v>
      </c>
      <c r="K173" s="13">
        <v>3276</v>
      </c>
      <c r="L173" s="13">
        <v>16</v>
      </c>
      <c r="M173" s="13">
        <v>56</v>
      </c>
      <c r="N173" s="13">
        <v>2039</v>
      </c>
      <c r="O173" s="13">
        <v>7</v>
      </c>
      <c r="P173" s="11">
        <v>19811</v>
      </c>
      <c r="Q173" s="5">
        <f>SUM(B173:O173)-P173</f>
        <v>0</v>
      </c>
      <c r="R173" s="2">
        <f>A173</f>
        <v>44066</v>
      </c>
      <c r="S173" s="5">
        <f>B173-B172</f>
        <v>4</v>
      </c>
      <c r="T173" s="5">
        <f>C173-C172</f>
        <v>1</v>
      </c>
      <c r="U173" s="5">
        <f>D173-D172</f>
        <v>1</v>
      </c>
      <c r="V173" s="5">
        <f>E173-E172</f>
        <v>5</v>
      </c>
      <c r="W173" s="5">
        <f>F173-F172</f>
        <v>1</v>
      </c>
      <c r="X173" s="5">
        <f>G173-G172</f>
        <v>3</v>
      </c>
      <c r="Y173" s="5">
        <f>H173-H172</f>
        <v>16</v>
      </c>
      <c r="Z173" s="5">
        <f>I173-I172</f>
        <v>0</v>
      </c>
      <c r="AA173" s="5">
        <f>J173-J172</f>
        <v>4</v>
      </c>
      <c r="AB173" s="5">
        <f>K173-K172</f>
        <v>11</v>
      </c>
      <c r="AC173" s="5">
        <f>L173-L172</f>
        <v>0</v>
      </c>
      <c r="AD173" s="5">
        <f>M173-M172</f>
        <v>0</v>
      </c>
      <c r="AE173" s="5">
        <f>N173-N172</f>
        <v>37</v>
      </c>
      <c r="AF173" s="5">
        <f t="shared" si="4"/>
        <v>0</v>
      </c>
      <c r="AG173" s="5">
        <f>P173-P172</f>
        <v>83</v>
      </c>
      <c r="AH173" s="5"/>
      <c r="AI173" s="2">
        <f>A173</f>
        <v>44066</v>
      </c>
      <c r="AJ173" s="2"/>
      <c r="AK173" s="5">
        <f>SUM(S167:S173)</f>
        <v>15</v>
      </c>
      <c r="AL173" s="5">
        <f>SUM(T167:T173)</f>
        <v>3</v>
      </c>
      <c r="AM173" s="5">
        <f>SUM(U167:U173)</f>
        <v>4</v>
      </c>
      <c r="AN173" s="5">
        <f>SUM(V167:V173)</f>
        <v>13</v>
      </c>
      <c r="AO173" s="5">
        <f>SUM(W167:W173)</f>
        <v>6</v>
      </c>
      <c r="AP173" s="5">
        <f>SUM(X167:X173)</f>
        <v>68</v>
      </c>
      <c r="AQ173" s="5">
        <f>SUM(Y167:Y173)</f>
        <v>93</v>
      </c>
      <c r="AR173" s="5">
        <f>SUM(Z167:Z173)</f>
        <v>10</v>
      </c>
      <c r="AS173" s="5">
        <f>SUM(AA167:AA173)</f>
        <v>35</v>
      </c>
      <c r="AT173" s="5">
        <f>SUM(AB167:AB173)</f>
        <v>28</v>
      </c>
      <c r="AU173" s="5">
        <f>SUM(AC167:AC173)</f>
        <v>0</v>
      </c>
      <c r="AV173" s="5">
        <f>SUM(AD167:AD173)</f>
        <v>0</v>
      </c>
      <c r="AW173" s="5">
        <f>SUM(AE167:AE173)</f>
        <v>204</v>
      </c>
      <c r="AX173" s="5">
        <f>SUM(AF167:AF173)</f>
        <v>0</v>
      </c>
      <c r="AY173" s="5">
        <f>SUM(AG167:AG173)</f>
        <v>479</v>
      </c>
      <c r="BA173" s="47">
        <f t="shared" si="5"/>
        <v>44066</v>
      </c>
      <c r="BB173" s="48">
        <f>AK173*100000/$BB$1</f>
        <v>4.0610786224821309</v>
      </c>
      <c r="BC173" s="48">
        <f>AL173*100000/$BC$1</f>
        <v>2.5971777335295645</v>
      </c>
      <c r="BD173" s="48">
        <f>AM173*100000/$BD$1</f>
        <v>2.6870885395673789</v>
      </c>
      <c r="BE173" s="48">
        <f>AN173*100000/$BE$1</f>
        <v>3.4801231428188997</v>
      </c>
      <c r="BF173" s="48">
        <f>AO173*100000/$BF$1</f>
        <v>1.9566918862509783</v>
      </c>
      <c r="BG173" s="48">
        <f>AP173*100000/$BG$1</f>
        <v>11.610039269250469</v>
      </c>
      <c r="BH173" s="48">
        <f>AQ173*100000/$BH$1</f>
        <v>7.8605720467915345</v>
      </c>
      <c r="BI173" s="48">
        <f>AR173*100000/$BI$1</f>
        <v>3.1084861672365558</v>
      </c>
      <c r="BJ173" s="48">
        <f>AS173*100000/$BJ$1</f>
        <v>5.2878078259555821</v>
      </c>
      <c r="BK173" s="48">
        <f>AT173*100000/$BK$1</f>
        <v>3.085127481874876</v>
      </c>
      <c r="BL173" s="48">
        <f>AU173*100000/$BL$1</f>
        <v>0</v>
      </c>
      <c r="BM173" s="48">
        <f>AV173*100000/$BM$1</f>
        <v>0</v>
      </c>
      <c r="BN173" s="48">
        <f>AW173*100000/$BN$1</f>
        <v>48.865786763120703</v>
      </c>
      <c r="BO173" s="48">
        <f>AX173*100000/$BO$1</f>
        <v>0</v>
      </c>
      <c r="BP173" s="48">
        <f>AY173*100000/$BP$1</f>
        <v>8.7675946772097451</v>
      </c>
      <c r="BS173" s="3"/>
      <c r="CH173" s="5"/>
    </row>
    <row r="174" spans="1:86" x14ac:dyDescent="0.2">
      <c r="A174" s="8">
        <v>44067</v>
      </c>
      <c r="B174" s="13">
        <v>1304</v>
      </c>
      <c r="C174" s="13">
        <v>355</v>
      </c>
      <c r="D174" s="13">
        <v>309</v>
      </c>
      <c r="E174" s="13">
        <v>978</v>
      </c>
      <c r="F174" s="13">
        <v>1117</v>
      </c>
      <c r="G174" s="13">
        <v>1899</v>
      </c>
      <c r="H174" s="13">
        <v>5225</v>
      </c>
      <c r="I174" s="13">
        <v>399</v>
      </c>
      <c r="J174" s="13">
        <v>2876</v>
      </c>
      <c r="K174" s="13">
        <v>3283</v>
      </c>
      <c r="L174" s="13">
        <v>16</v>
      </c>
      <c r="M174" s="13">
        <v>56</v>
      </c>
      <c r="N174" s="13">
        <v>2053</v>
      </c>
      <c r="O174" s="13">
        <v>7</v>
      </c>
      <c r="P174" s="11">
        <v>19877</v>
      </c>
      <c r="Q174" s="5">
        <f>SUM(B174:O174)-P174</f>
        <v>0</v>
      </c>
      <c r="R174" s="2">
        <f>A174</f>
        <v>44067</v>
      </c>
      <c r="S174" s="5">
        <f>B174-B173</f>
        <v>2</v>
      </c>
      <c r="T174" s="5">
        <f>C174-C173</f>
        <v>2</v>
      </c>
      <c r="U174" s="5">
        <f>D174-D173</f>
        <v>0</v>
      </c>
      <c r="V174" s="5">
        <f>E174-E173</f>
        <v>1</v>
      </c>
      <c r="W174" s="5">
        <f>F174-F173</f>
        <v>3</v>
      </c>
      <c r="X174" s="5">
        <f>G174-G173</f>
        <v>5</v>
      </c>
      <c r="Y174" s="5">
        <f>H174-H173</f>
        <v>15</v>
      </c>
      <c r="Z174" s="5">
        <f>I174-I173</f>
        <v>0</v>
      </c>
      <c r="AA174" s="5">
        <f>J174-J173</f>
        <v>17</v>
      </c>
      <c r="AB174" s="5">
        <f>K174-K173</f>
        <v>7</v>
      </c>
      <c r="AC174" s="5">
        <f>L174-L173</f>
        <v>0</v>
      </c>
      <c r="AD174" s="5">
        <f>M174-M173</f>
        <v>0</v>
      </c>
      <c r="AE174" s="5">
        <f>N174-N173</f>
        <v>14</v>
      </c>
      <c r="AF174" s="5">
        <f t="shared" si="4"/>
        <v>0</v>
      </c>
      <c r="AG174" s="5">
        <f>P174-P173</f>
        <v>66</v>
      </c>
      <c r="AH174" s="5"/>
      <c r="AI174" s="2">
        <f>A174</f>
        <v>44067</v>
      </c>
      <c r="AJ174" s="2"/>
      <c r="AK174" s="5">
        <f>SUM(S168:S174)</f>
        <v>16</v>
      </c>
      <c r="AL174" s="5">
        <f>SUM(T168:T174)</f>
        <v>5</v>
      </c>
      <c r="AM174" s="5">
        <f>SUM(U168:U174)</f>
        <v>4</v>
      </c>
      <c r="AN174" s="5">
        <f>SUM(V168:V174)</f>
        <v>12</v>
      </c>
      <c r="AO174" s="5">
        <f>SUM(W168:W174)</f>
        <v>9</v>
      </c>
      <c r="AP174" s="5">
        <f>SUM(X168:X174)</f>
        <v>60</v>
      </c>
      <c r="AQ174" s="5">
        <f>SUM(Y168:Y174)</f>
        <v>102</v>
      </c>
      <c r="AR174" s="5">
        <f>SUM(Z168:Z174)</f>
        <v>9</v>
      </c>
      <c r="AS174" s="5">
        <f>SUM(AA168:AA174)</f>
        <v>52</v>
      </c>
      <c r="AT174" s="5">
        <f>SUM(AB168:AB174)</f>
        <v>35</v>
      </c>
      <c r="AU174" s="5">
        <f>SUM(AC168:AC174)</f>
        <v>0</v>
      </c>
      <c r="AV174" s="5">
        <f>SUM(AD168:AD174)</f>
        <v>0</v>
      </c>
      <c r="AW174" s="5">
        <f>SUM(AE168:AE174)</f>
        <v>215</v>
      </c>
      <c r="AX174" s="5">
        <f>SUM(AF168:AF174)</f>
        <v>0</v>
      </c>
      <c r="AY174" s="5">
        <f>SUM(AG168:AG174)</f>
        <v>519</v>
      </c>
      <c r="BA174" s="47">
        <f t="shared" si="5"/>
        <v>44067</v>
      </c>
      <c r="BB174" s="48">
        <f>AK174*100000/$BB$1</f>
        <v>4.3318171973142734</v>
      </c>
      <c r="BC174" s="48">
        <f>AL174*100000/$BC$1</f>
        <v>4.3286295558826078</v>
      </c>
      <c r="BD174" s="48">
        <f>AM174*100000/$BD$1</f>
        <v>2.6870885395673789</v>
      </c>
      <c r="BE174" s="48">
        <f>AN174*100000/$BE$1</f>
        <v>3.2124213626020612</v>
      </c>
      <c r="BF174" s="48">
        <f>AO174*100000/$BF$1</f>
        <v>2.9350378293764674</v>
      </c>
      <c r="BG174" s="48">
        <f>AP174*100000/$BG$1</f>
        <v>10.244152296397473</v>
      </c>
      <c r="BH174" s="48">
        <f>AQ174*100000/$BH$1</f>
        <v>8.6212725674487789</v>
      </c>
      <c r="BI174" s="48">
        <f>AR174*100000/$BI$1</f>
        <v>2.7976375505129001</v>
      </c>
      <c r="BJ174" s="48">
        <f>AS174*100000/$BJ$1</f>
        <v>7.8561716271340085</v>
      </c>
      <c r="BK174" s="48">
        <f>AT174*100000/$BK$1</f>
        <v>3.8564093523435949</v>
      </c>
      <c r="BL174" s="48">
        <f>AU174*100000/$BL$1</f>
        <v>0</v>
      </c>
      <c r="BM174" s="48">
        <f>AV174*100000/$BM$1</f>
        <v>0</v>
      </c>
      <c r="BN174" s="48">
        <f>AW174*100000/$BN$1</f>
        <v>51.500706637602704</v>
      </c>
      <c r="BO174" s="48">
        <f>AX174*100000/$BO$1</f>
        <v>0</v>
      </c>
      <c r="BP174" s="48">
        <f>AY174*100000/$BP$1</f>
        <v>9.4997528966009561</v>
      </c>
      <c r="BS174" s="3"/>
      <c r="CH174" s="5"/>
    </row>
    <row r="175" spans="1:86" x14ac:dyDescent="0.2">
      <c r="A175" s="8">
        <v>44068</v>
      </c>
      <c r="B175" s="13">
        <v>1306</v>
      </c>
      <c r="C175" s="13">
        <v>356</v>
      </c>
      <c r="D175" s="13">
        <v>309</v>
      </c>
      <c r="E175" s="13">
        <v>978</v>
      </c>
      <c r="F175" s="13">
        <v>1118</v>
      </c>
      <c r="G175" s="13">
        <v>1905</v>
      </c>
      <c r="H175" s="13">
        <v>5237</v>
      </c>
      <c r="I175" s="13">
        <v>401</v>
      </c>
      <c r="J175" s="13">
        <v>2881</v>
      </c>
      <c r="K175" s="13">
        <v>3291</v>
      </c>
      <c r="L175" s="13">
        <v>16</v>
      </c>
      <c r="M175" s="13">
        <v>56</v>
      </c>
      <c r="N175" s="13">
        <v>2060</v>
      </c>
      <c r="O175" s="12">
        <v>7</v>
      </c>
      <c r="P175" s="11">
        <v>19921</v>
      </c>
      <c r="Q175" s="5">
        <f>SUM(B175:O175)-P175</f>
        <v>0</v>
      </c>
      <c r="R175" s="2">
        <f>A175</f>
        <v>44068</v>
      </c>
      <c r="S175" s="5">
        <f>B175-B174</f>
        <v>2</v>
      </c>
      <c r="T175" s="5">
        <f>C175-C174</f>
        <v>1</v>
      </c>
      <c r="U175" s="5">
        <f>D175-D174</f>
        <v>0</v>
      </c>
      <c r="V175" s="5">
        <f>E175-E174</f>
        <v>0</v>
      </c>
      <c r="W175" s="5">
        <f>F175-F174</f>
        <v>1</v>
      </c>
      <c r="X175" s="5">
        <f>G175-G174</f>
        <v>6</v>
      </c>
      <c r="Y175" s="5">
        <f>H175-H174</f>
        <v>12</v>
      </c>
      <c r="Z175" s="5">
        <f>I175-I174</f>
        <v>2</v>
      </c>
      <c r="AA175" s="5">
        <f>J175-J174</f>
        <v>5</v>
      </c>
      <c r="AB175" s="5">
        <f>K175-K174</f>
        <v>8</v>
      </c>
      <c r="AC175" s="5">
        <f>L175-L174</f>
        <v>0</v>
      </c>
      <c r="AD175" s="5">
        <f>M175-M174</f>
        <v>0</v>
      </c>
      <c r="AE175" s="5">
        <f>N175-N174</f>
        <v>7</v>
      </c>
      <c r="AF175" s="5">
        <f t="shared" si="4"/>
        <v>0</v>
      </c>
      <c r="AG175" s="5">
        <f>P175-P174</f>
        <v>44</v>
      </c>
      <c r="AH175" s="5"/>
      <c r="AI175" s="2">
        <f>A175</f>
        <v>44068</v>
      </c>
      <c r="AJ175" s="2"/>
      <c r="AK175" s="5">
        <f>SUM(S169:S175)</f>
        <v>16</v>
      </c>
      <c r="AL175" s="5">
        <f>SUM(T169:T175)</f>
        <v>6</v>
      </c>
      <c r="AM175" s="5">
        <f>SUM(U169:U175)</f>
        <v>4</v>
      </c>
      <c r="AN175" s="5">
        <f>SUM(V169:V175)</f>
        <v>11</v>
      </c>
      <c r="AO175" s="5">
        <f>SUM(W169:W175)</f>
        <v>9</v>
      </c>
      <c r="AP175" s="5">
        <f>SUM(X169:X175)</f>
        <v>59</v>
      </c>
      <c r="AQ175" s="5">
        <f>SUM(Y169:Y175)</f>
        <v>102</v>
      </c>
      <c r="AR175" s="5">
        <f>SUM(Z169:Z175)</f>
        <v>10</v>
      </c>
      <c r="AS175" s="5">
        <f>SUM(AA169:AA175)</f>
        <v>51</v>
      </c>
      <c r="AT175" s="5">
        <f>SUM(AB169:AB175)</f>
        <v>40</v>
      </c>
      <c r="AU175" s="5">
        <f>SUM(AC169:AC175)</f>
        <v>0</v>
      </c>
      <c r="AV175" s="5">
        <f>SUM(AD169:AD175)</f>
        <v>0</v>
      </c>
      <c r="AW175" s="5">
        <f>SUM(AE169:AE175)</f>
        <v>206</v>
      </c>
      <c r="AX175" s="5">
        <f>SUM(AF169:AF175)</f>
        <v>0</v>
      </c>
      <c r="AY175" s="5">
        <f>SUM(AG169:AG175)</f>
        <v>514</v>
      </c>
      <c r="BA175" s="47">
        <f t="shared" si="5"/>
        <v>44068</v>
      </c>
      <c r="BB175" s="48">
        <f>AK175*100000/$BB$1</f>
        <v>4.3318171973142734</v>
      </c>
      <c r="BC175" s="48">
        <f>AL175*100000/$BC$1</f>
        <v>5.194355467059129</v>
      </c>
      <c r="BD175" s="48">
        <f>AM175*100000/$BD$1</f>
        <v>2.6870885395673789</v>
      </c>
      <c r="BE175" s="48">
        <f>AN175*100000/$BE$1</f>
        <v>2.9447195823852228</v>
      </c>
      <c r="BF175" s="48">
        <f>AO175*100000/$BF$1</f>
        <v>2.9350378293764674</v>
      </c>
      <c r="BG175" s="48">
        <f>AP175*100000/$BG$1</f>
        <v>10.073416424790848</v>
      </c>
      <c r="BH175" s="48">
        <f>AQ175*100000/$BH$1</f>
        <v>8.6212725674487789</v>
      </c>
      <c r="BI175" s="48">
        <f>AR175*100000/$BI$1</f>
        <v>3.1084861672365558</v>
      </c>
      <c r="BJ175" s="48">
        <f>AS175*100000/$BJ$1</f>
        <v>7.7050914035352775</v>
      </c>
      <c r="BK175" s="48">
        <f>AT175*100000/$BK$1</f>
        <v>4.4073249741069658</v>
      </c>
      <c r="BL175" s="48">
        <f>AU175*100000/$BL$1</f>
        <v>0</v>
      </c>
      <c r="BM175" s="48">
        <f>AV175*100000/$BM$1</f>
        <v>0</v>
      </c>
      <c r="BN175" s="48">
        <f>AW175*100000/$BN$1</f>
        <v>49.344863103935609</v>
      </c>
      <c r="BO175" s="48">
        <f>AX175*100000/$BO$1</f>
        <v>0</v>
      </c>
      <c r="BP175" s="48">
        <f>AY175*100000/$BP$1</f>
        <v>9.408233119177055</v>
      </c>
      <c r="BS175" s="3"/>
      <c r="CH175" s="5"/>
    </row>
    <row r="176" spans="1:86" x14ac:dyDescent="0.2">
      <c r="A176" s="8">
        <v>44069</v>
      </c>
      <c r="B176" s="13">
        <v>1308</v>
      </c>
      <c r="C176" s="13">
        <v>359</v>
      </c>
      <c r="D176" s="13">
        <v>310</v>
      </c>
      <c r="E176" s="13">
        <v>979</v>
      </c>
      <c r="F176" s="13">
        <v>1118</v>
      </c>
      <c r="G176" s="13">
        <v>1910</v>
      </c>
      <c r="H176" s="13">
        <v>5252</v>
      </c>
      <c r="I176" s="13">
        <v>402</v>
      </c>
      <c r="J176" s="13">
        <v>2889</v>
      </c>
      <c r="K176" s="13">
        <v>3306</v>
      </c>
      <c r="L176" s="13">
        <v>16</v>
      </c>
      <c r="M176" s="13">
        <v>56</v>
      </c>
      <c r="N176" s="13">
        <v>2076</v>
      </c>
      <c r="O176" s="12">
        <v>7</v>
      </c>
      <c r="P176" s="11">
        <v>19988</v>
      </c>
      <c r="Q176" s="5">
        <f>SUM(B176:O176)-P176</f>
        <v>0</v>
      </c>
      <c r="R176" s="2">
        <f>A176</f>
        <v>44069</v>
      </c>
      <c r="S176" s="5">
        <f>B176-B175</f>
        <v>2</v>
      </c>
      <c r="T176" s="5">
        <f>C176-C175</f>
        <v>3</v>
      </c>
      <c r="U176" s="5">
        <f>D176-D175</f>
        <v>1</v>
      </c>
      <c r="V176" s="5">
        <f>E176-E175</f>
        <v>1</v>
      </c>
      <c r="W176" s="5">
        <f>F176-F175</f>
        <v>0</v>
      </c>
      <c r="X176" s="5">
        <f>G176-G175</f>
        <v>5</v>
      </c>
      <c r="Y176" s="5">
        <f>H176-H175</f>
        <v>15</v>
      </c>
      <c r="Z176" s="5">
        <f>I176-I175</f>
        <v>1</v>
      </c>
      <c r="AA176" s="5">
        <f>J176-J175</f>
        <v>8</v>
      </c>
      <c r="AB176" s="5">
        <f>K176-K175</f>
        <v>15</v>
      </c>
      <c r="AC176" s="5">
        <f>L176-L175</f>
        <v>0</v>
      </c>
      <c r="AD176" s="5">
        <f>M176-M175</f>
        <v>0</v>
      </c>
      <c r="AE176" s="5">
        <f>N176-N175</f>
        <v>16</v>
      </c>
      <c r="AF176" s="5">
        <f t="shared" si="4"/>
        <v>0</v>
      </c>
      <c r="AG176" s="5">
        <f>P176-P175</f>
        <v>67</v>
      </c>
      <c r="AH176" s="5"/>
      <c r="AI176" s="2">
        <f>A176</f>
        <v>44069</v>
      </c>
      <c r="AJ176" s="2"/>
      <c r="AK176" s="5">
        <f>SUM(S170:S176)</f>
        <v>15</v>
      </c>
      <c r="AL176" s="5">
        <f>SUM(T170:T176)</f>
        <v>9</v>
      </c>
      <c r="AM176" s="5">
        <f>SUM(U170:U176)</f>
        <v>5</v>
      </c>
      <c r="AN176" s="5">
        <f>SUM(V170:V176)</f>
        <v>10</v>
      </c>
      <c r="AO176" s="5">
        <f>SUM(W170:W176)</f>
        <v>8</v>
      </c>
      <c r="AP176" s="5">
        <f>SUM(X170:X176)</f>
        <v>49</v>
      </c>
      <c r="AQ176" s="5">
        <f>SUM(Y170:Y176)</f>
        <v>107</v>
      </c>
      <c r="AR176" s="5">
        <f>SUM(Z170:Z176)</f>
        <v>10</v>
      </c>
      <c r="AS176" s="5">
        <f>SUM(AA170:AA176)</f>
        <v>56</v>
      </c>
      <c r="AT176" s="5">
        <f>SUM(AB170:AB176)</f>
        <v>52</v>
      </c>
      <c r="AU176" s="5">
        <f>SUM(AC170:AC176)</f>
        <v>0</v>
      </c>
      <c r="AV176" s="5">
        <f>SUM(AD170:AD176)</f>
        <v>0</v>
      </c>
      <c r="AW176" s="5">
        <f>SUM(AE170:AE176)</f>
        <v>210</v>
      </c>
      <c r="AX176" s="5">
        <f>SUM(AF170:AF176)</f>
        <v>0</v>
      </c>
      <c r="AY176" s="5">
        <f>SUM(AG170:AG176)</f>
        <v>531</v>
      </c>
      <c r="BA176" s="47">
        <f t="shared" si="5"/>
        <v>44069</v>
      </c>
      <c r="BB176" s="48">
        <f>AK176*100000/$BB$1</f>
        <v>4.0610786224821309</v>
      </c>
      <c r="BC176" s="48">
        <f>AL176*100000/$BC$1</f>
        <v>7.7915332005886935</v>
      </c>
      <c r="BD176" s="48">
        <f>AM176*100000/$BD$1</f>
        <v>3.3588606744592235</v>
      </c>
      <c r="BE176" s="48">
        <f>AN176*100000/$BE$1</f>
        <v>2.6770178021683844</v>
      </c>
      <c r="BF176" s="48">
        <f>AO176*100000/$BF$1</f>
        <v>2.6089225150013045</v>
      </c>
      <c r="BG176" s="48">
        <f>AP176*100000/$BG$1</f>
        <v>8.3660577087246022</v>
      </c>
      <c r="BH176" s="48">
        <f>AQ176*100000/$BH$1</f>
        <v>9.0438839678139153</v>
      </c>
      <c r="BI176" s="48">
        <f>AR176*100000/$BI$1</f>
        <v>3.1084861672365558</v>
      </c>
      <c r="BJ176" s="48">
        <f>AS176*100000/$BJ$1</f>
        <v>8.4604925215289324</v>
      </c>
      <c r="BK176" s="48">
        <f>AT176*100000/$BK$1</f>
        <v>5.7295224663390556</v>
      </c>
      <c r="BL176" s="48">
        <f>AU176*100000/$BL$1</f>
        <v>0</v>
      </c>
      <c r="BM176" s="48">
        <f>AV176*100000/$BM$1</f>
        <v>0</v>
      </c>
      <c r="BN176" s="48">
        <f>AW176*100000/$BN$1</f>
        <v>50.303015785565428</v>
      </c>
      <c r="BO176" s="48">
        <f>AX176*100000/$BO$1</f>
        <v>0</v>
      </c>
      <c r="BP176" s="48">
        <f>AY176*100000/$BP$1</f>
        <v>9.7194003624183178</v>
      </c>
      <c r="BS176" s="3"/>
      <c r="CH176" s="5"/>
    </row>
    <row r="177" spans="1:86" x14ac:dyDescent="0.2">
      <c r="A177" s="8">
        <v>44070</v>
      </c>
      <c r="B177" s="13">
        <v>1310</v>
      </c>
      <c r="C177" s="13">
        <v>360</v>
      </c>
      <c r="D177" s="13">
        <v>311</v>
      </c>
      <c r="E177" s="13">
        <v>980</v>
      </c>
      <c r="F177" s="13">
        <v>1120</v>
      </c>
      <c r="G177" s="13">
        <v>1919</v>
      </c>
      <c r="H177" s="13">
        <v>5273</v>
      </c>
      <c r="I177" s="13">
        <v>403</v>
      </c>
      <c r="J177" s="13">
        <v>2897</v>
      </c>
      <c r="K177" s="13">
        <v>3313</v>
      </c>
      <c r="L177" s="13">
        <v>16</v>
      </c>
      <c r="M177" s="13">
        <v>56</v>
      </c>
      <c r="N177" s="13">
        <v>2091</v>
      </c>
      <c r="O177" s="12">
        <v>7</v>
      </c>
      <c r="P177" s="11">
        <v>20056</v>
      </c>
      <c r="Q177" s="5">
        <f>SUM(B177:O177)-P177</f>
        <v>0</v>
      </c>
      <c r="R177" s="2">
        <f>A177</f>
        <v>44070</v>
      </c>
      <c r="S177" s="5">
        <f>B177-B176</f>
        <v>2</v>
      </c>
      <c r="T177" s="5">
        <f>C177-C176</f>
        <v>1</v>
      </c>
      <c r="U177" s="5">
        <f>D177-D176</f>
        <v>1</v>
      </c>
      <c r="V177" s="5">
        <f>E177-E176</f>
        <v>1</v>
      </c>
      <c r="W177" s="5">
        <f>F177-F176</f>
        <v>2</v>
      </c>
      <c r="X177" s="5">
        <f>G177-G176</f>
        <v>9</v>
      </c>
      <c r="Y177" s="5">
        <f>H177-H176</f>
        <v>21</v>
      </c>
      <c r="Z177" s="5">
        <f>I177-I176</f>
        <v>1</v>
      </c>
      <c r="AA177" s="5">
        <f>J177-J176</f>
        <v>8</v>
      </c>
      <c r="AB177" s="5">
        <f>K177-K176</f>
        <v>7</v>
      </c>
      <c r="AC177" s="5">
        <f>L177-L176</f>
        <v>0</v>
      </c>
      <c r="AD177" s="5">
        <f>M177-M176</f>
        <v>0</v>
      </c>
      <c r="AE177" s="5">
        <f>N177-N176</f>
        <v>15</v>
      </c>
      <c r="AF177" s="5">
        <f t="shared" si="4"/>
        <v>0</v>
      </c>
      <c r="AG177" s="5">
        <f>P177-P176</f>
        <v>68</v>
      </c>
      <c r="AH177" s="5"/>
      <c r="AI177" s="2">
        <f>A177</f>
        <v>44070</v>
      </c>
      <c r="AJ177" s="2"/>
      <c r="AK177" s="5">
        <f>SUM(S171:S177)</f>
        <v>15</v>
      </c>
      <c r="AL177" s="5">
        <f>SUM(T171:T177)</f>
        <v>10</v>
      </c>
      <c r="AM177" s="5">
        <f>SUM(U171:U177)</f>
        <v>5</v>
      </c>
      <c r="AN177" s="5">
        <f>SUM(V171:V177)</f>
        <v>11</v>
      </c>
      <c r="AO177" s="5">
        <f>SUM(W171:W177)</f>
        <v>8</v>
      </c>
      <c r="AP177" s="5">
        <f>SUM(X171:X177)</f>
        <v>46</v>
      </c>
      <c r="AQ177" s="5">
        <f>SUM(Y171:Y177)</f>
        <v>106</v>
      </c>
      <c r="AR177" s="5">
        <f>SUM(Z171:Z177)</f>
        <v>10</v>
      </c>
      <c r="AS177" s="5">
        <f>SUM(AA171:AA177)</f>
        <v>54</v>
      </c>
      <c r="AT177" s="5">
        <f>SUM(AB171:AB177)</f>
        <v>59</v>
      </c>
      <c r="AU177" s="5">
        <f>SUM(AC171:AC177)</f>
        <v>0</v>
      </c>
      <c r="AV177" s="5">
        <f>SUM(AD171:AD177)</f>
        <v>0</v>
      </c>
      <c r="AW177" s="5">
        <f>SUM(AE171:AE177)</f>
        <v>198</v>
      </c>
      <c r="AX177" s="5">
        <f>SUM(AF171:AF177)</f>
        <v>0</v>
      </c>
      <c r="AY177" s="5">
        <f>SUM(AG171:AG177)</f>
        <v>522</v>
      </c>
      <c r="BA177" s="47">
        <f t="shared" si="5"/>
        <v>44070</v>
      </c>
      <c r="BB177" s="48">
        <f>AK177*100000/$BB$1</f>
        <v>4.0610786224821309</v>
      </c>
      <c r="BC177" s="48">
        <f>AL177*100000/$BC$1</f>
        <v>8.6572591117652156</v>
      </c>
      <c r="BD177" s="48">
        <f>AM177*100000/$BD$1</f>
        <v>3.3588606744592235</v>
      </c>
      <c r="BE177" s="48">
        <f>AN177*100000/$BE$1</f>
        <v>2.9447195823852228</v>
      </c>
      <c r="BF177" s="48">
        <f>AO177*100000/$BF$1</f>
        <v>2.6089225150013045</v>
      </c>
      <c r="BG177" s="48">
        <f>AP177*100000/$BG$1</f>
        <v>7.8538500939047298</v>
      </c>
      <c r="BH177" s="48">
        <f>AQ177*100000/$BH$1</f>
        <v>8.9593616877408877</v>
      </c>
      <c r="BI177" s="48">
        <f>AR177*100000/$BI$1</f>
        <v>3.1084861672365558</v>
      </c>
      <c r="BJ177" s="48">
        <f>AS177*100000/$BJ$1</f>
        <v>8.1583320743314705</v>
      </c>
      <c r="BK177" s="48">
        <f>AT177*100000/$BK$1</f>
        <v>6.5008043368077741</v>
      </c>
      <c r="BL177" s="48">
        <f>AU177*100000/$BL$1</f>
        <v>0</v>
      </c>
      <c r="BM177" s="48">
        <f>AV177*100000/$BM$1</f>
        <v>0</v>
      </c>
      <c r="BN177" s="48">
        <f>AW177*100000/$BN$1</f>
        <v>47.428557740675977</v>
      </c>
      <c r="BO177" s="48">
        <f>AX177*100000/$BO$1</f>
        <v>0</v>
      </c>
      <c r="BP177" s="48">
        <f>AY177*100000/$BP$1</f>
        <v>9.5546647630552961</v>
      </c>
      <c r="BS177" s="3"/>
      <c r="CH177" s="5"/>
    </row>
    <row r="178" spans="1:86" x14ac:dyDescent="0.2">
      <c r="A178" s="8">
        <v>44071</v>
      </c>
      <c r="B178" s="13">
        <v>1314</v>
      </c>
      <c r="C178" s="13">
        <v>364</v>
      </c>
      <c r="D178" s="13">
        <v>312</v>
      </c>
      <c r="E178" s="13">
        <v>982</v>
      </c>
      <c r="F178" s="13">
        <v>1123</v>
      </c>
      <c r="G178" s="13">
        <v>1921</v>
      </c>
      <c r="H178" s="13">
        <v>5287</v>
      </c>
      <c r="I178" s="13">
        <v>403</v>
      </c>
      <c r="J178" s="13">
        <v>2900</v>
      </c>
      <c r="K178" s="13">
        <v>3321</v>
      </c>
      <c r="L178" s="13">
        <v>16</v>
      </c>
      <c r="M178" s="13">
        <v>56</v>
      </c>
      <c r="N178" s="13">
        <v>2101</v>
      </c>
      <c r="O178" s="13">
        <v>7</v>
      </c>
      <c r="P178" s="11">
        <v>20107</v>
      </c>
      <c r="Q178" s="5">
        <f>SUM(B178:O178)-P178</f>
        <v>0</v>
      </c>
      <c r="R178" s="2">
        <f>A178</f>
        <v>44071</v>
      </c>
      <c r="S178" s="5">
        <f>B178-B177</f>
        <v>4</v>
      </c>
      <c r="T178" s="5">
        <f>C178-C177</f>
        <v>4</v>
      </c>
      <c r="U178" s="5">
        <f>D178-D177</f>
        <v>1</v>
      </c>
      <c r="V178" s="5">
        <f>E178-E177</f>
        <v>2</v>
      </c>
      <c r="W178" s="5">
        <f>F178-F177</f>
        <v>3</v>
      </c>
      <c r="X178" s="5">
        <f>G178-G177</f>
        <v>2</v>
      </c>
      <c r="Y178" s="5">
        <f>H178-H177</f>
        <v>14</v>
      </c>
      <c r="Z178" s="5">
        <f>I178-I177</f>
        <v>0</v>
      </c>
      <c r="AA178" s="5">
        <f>J178-J177</f>
        <v>3</v>
      </c>
      <c r="AB178" s="5">
        <f>K178-K177</f>
        <v>8</v>
      </c>
      <c r="AC178" s="5">
        <f>L178-L177</f>
        <v>0</v>
      </c>
      <c r="AD178" s="5">
        <f>M178-M177</f>
        <v>0</v>
      </c>
      <c r="AE178" s="5">
        <f>N178-N177</f>
        <v>10</v>
      </c>
      <c r="AF178" s="5">
        <f t="shared" si="4"/>
        <v>0</v>
      </c>
      <c r="AG178" s="5">
        <f>P178-P177</f>
        <v>51</v>
      </c>
      <c r="AH178" s="5"/>
      <c r="AI178" s="2">
        <f>A178</f>
        <v>44071</v>
      </c>
      <c r="AJ178" s="2"/>
      <c r="AK178" s="5">
        <f>SUM(S172:S178)</f>
        <v>19</v>
      </c>
      <c r="AL178" s="5">
        <f>SUM(T172:T178)</f>
        <v>14</v>
      </c>
      <c r="AM178" s="5">
        <f>SUM(U172:U178)</f>
        <v>5</v>
      </c>
      <c r="AN178" s="5">
        <f>SUM(V172:V178)</f>
        <v>12</v>
      </c>
      <c r="AO178" s="5">
        <f>SUM(W172:W178)</f>
        <v>11</v>
      </c>
      <c r="AP178" s="5">
        <f>SUM(X172:X178)</f>
        <v>38</v>
      </c>
      <c r="AQ178" s="5">
        <f>SUM(Y172:Y178)</f>
        <v>104</v>
      </c>
      <c r="AR178" s="5">
        <f>SUM(Z172:Z178)</f>
        <v>7</v>
      </c>
      <c r="AS178" s="5">
        <f>SUM(AA172:AA178)</f>
        <v>53</v>
      </c>
      <c r="AT178" s="5">
        <f>SUM(AB172:AB178)</f>
        <v>62</v>
      </c>
      <c r="AU178" s="5">
        <f>SUM(AC172:AC178)</f>
        <v>0</v>
      </c>
      <c r="AV178" s="5">
        <f>SUM(AD172:AD178)</f>
        <v>0</v>
      </c>
      <c r="AW178" s="5">
        <f>SUM(AE172:AE178)</f>
        <v>177</v>
      </c>
      <c r="AX178" s="5">
        <f>SUM(AF172:AF178)</f>
        <v>0</v>
      </c>
      <c r="AY178" s="5">
        <f>SUM(AG172:AG178)</f>
        <v>502</v>
      </c>
      <c r="BA178" s="47">
        <f t="shared" si="5"/>
        <v>44071</v>
      </c>
      <c r="BB178" s="48">
        <f>AK178*100000/$BB$1</f>
        <v>5.1440329218106999</v>
      </c>
      <c r="BC178" s="48">
        <f>AL178*100000/$BC$1</f>
        <v>12.1201627564713</v>
      </c>
      <c r="BD178" s="48">
        <f>AM178*100000/$BD$1</f>
        <v>3.3588606744592235</v>
      </c>
      <c r="BE178" s="48">
        <f>AN178*100000/$BE$1</f>
        <v>3.2124213626020612</v>
      </c>
      <c r="BF178" s="48">
        <f>AO178*100000/$BF$1</f>
        <v>3.5872684581267937</v>
      </c>
      <c r="BG178" s="48">
        <f>AP178*100000/$BG$1</f>
        <v>6.4879631210517328</v>
      </c>
      <c r="BH178" s="48">
        <f>AQ178*100000/$BH$1</f>
        <v>8.7903171275948342</v>
      </c>
      <c r="BI178" s="48">
        <f>AR178*100000/$BI$1</f>
        <v>2.1759403170655891</v>
      </c>
      <c r="BJ178" s="48">
        <f>AS178*100000/$BJ$1</f>
        <v>8.0072518507327395</v>
      </c>
      <c r="BK178" s="48">
        <f>AT178*100000/$BK$1</f>
        <v>6.8313537098657973</v>
      </c>
      <c r="BL178" s="48">
        <f>AU178*100000/$BL$1</f>
        <v>0</v>
      </c>
      <c r="BM178" s="48">
        <f>AV178*100000/$BM$1</f>
        <v>0</v>
      </c>
      <c r="BN178" s="48">
        <f>AW178*100000/$BN$1</f>
        <v>42.398256162119431</v>
      </c>
      <c r="BO178" s="48">
        <f>AX178*100000/$BO$1</f>
        <v>0</v>
      </c>
      <c r="BP178" s="48">
        <f>AY178*100000/$BP$1</f>
        <v>9.1885856533596915</v>
      </c>
      <c r="BS178" s="3"/>
      <c r="CH178" s="5"/>
    </row>
    <row r="179" spans="1:86" x14ac:dyDescent="0.2">
      <c r="A179" s="8">
        <v>44072</v>
      </c>
      <c r="B179" s="13">
        <v>1324</v>
      </c>
      <c r="C179" s="13">
        <v>366</v>
      </c>
      <c r="D179" s="13">
        <v>312</v>
      </c>
      <c r="E179" s="13">
        <v>985</v>
      </c>
      <c r="F179" s="13">
        <v>1126</v>
      </c>
      <c r="G179" s="13">
        <v>1927</v>
      </c>
      <c r="H179" s="13">
        <v>5323</v>
      </c>
      <c r="I179" s="13">
        <v>407</v>
      </c>
      <c r="J179" s="13">
        <v>2907</v>
      </c>
      <c r="K179" s="13">
        <v>3327</v>
      </c>
      <c r="L179" s="13">
        <v>16</v>
      </c>
      <c r="M179" s="13">
        <v>56</v>
      </c>
      <c r="N179" s="13">
        <v>2112</v>
      </c>
      <c r="O179" s="13">
        <v>7</v>
      </c>
      <c r="P179" s="11">
        <v>20195</v>
      </c>
      <c r="Q179" s="5">
        <f>SUM(B179:O179)-P179</f>
        <v>0</v>
      </c>
      <c r="R179" s="2">
        <f>A179</f>
        <v>44072</v>
      </c>
      <c r="S179" s="5">
        <f>B179-B178</f>
        <v>10</v>
      </c>
      <c r="T179" s="5">
        <f>C179-C178</f>
        <v>2</v>
      </c>
      <c r="U179" s="5">
        <f>D179-D178</f>
        <v>0</v>
      </c>
      <c r="V179" s="5">
        <f>E179-E178</f>
        <v>3</v>
      </c>
      <c r="W179" s="5">
        <f>F179-F178</f>
        <v>3</v>
      </c>
      <c r="X179" s="5">
        <f>G179-G178</f>
        <v>6</v>
      </c>
      <c r="Y179" s="5">
        <f>H179-H178</f>
        <v>36</v>
      </c>
      <c r="Z179" s="5">
        <f>I179-I178</f>
        <v>4</v>
      </c>
      <c r="AA179" s="5">
        <f>J179-J178</f>
        <v>7</v>
      </c>
      <c r="AB179" s="5">
        <f>K179-K178</f>
        <v>6</v>
      </c>
      <c r="AC179" s="5">
        <f>L179-L178</f>
        <v>0</v>
      </c>
      <c r="AD179" s="5">
        <f>M179-M178</f>
        <v>0</v>
      </c>
      <c r="AE179" s="5">
        <f>N179-N178</f>
        <v>11</v>
      </c>
      <c r="AF179" s="5">
        <f t="shared" si="4"/>
        <v>0</v>
      </c>
      <c r="AG179" s="5">
        <f>P179-P178</f>
        <v>88</v>
      </c>
      <c r="AH179" s="5"/>
      <c r="AI179" s="2">
        <f>A179</f>
        <v>44072</v>
      </c>
      <c r="AJ179" s="2"/>
      <c r="AK179" s="5">
        <f>SUM(S173:S179)</f>
        <v>26</v>
      </c>
      <c r="AL179" s="5">
        <f>SUM(T173:T179)</f>
        <v>14</v>
      </c>
      <c r="AM179" s="5">
        <f>SUM(U173:U179)</f>
        <v>4</v>
      </c>
      <c r="AN179" s="5">
        <f>SUM(V173:V179)</f>
        <v>13</v>
      </c>
      <c r="AO179" s="5">
        <f>SUM(W173:W179)</f>
        <v>13</v>
      </c>
      <c r="AP179" s="5">
        <f>SUM(X173:X179)</f>
        <v>36</v>
      </c>
      <c r="AQ179" s="5">
        <f>SUM(Y173:Y179)</f>
        <v>129</v>
      </c>
      <c r="AR179" s="5">
        <f>SUM(Z173:Z179)</f>
        <v>8</v>
      </c>
      <c r="AS179" s="5">
        <f>SUM(AA173:AA179)</f>
        <v>52</v>
      </c>
      <c r="AT179" s="5">
        <f>SUM(AB173:AB179)</f>
        <v>62</v>
      </c>
      <c r="AU179" s="5">
        <f>SUM(AC173:AC179)</f>
        <v>0</v>
      </c>
      <c r="AV179" s="5">
        <f>SUM(AD173:AD179)</f>
        <v>0</v>
      </c>
      <c r="AW179" s="5">
        <f>SUM(AE173:AE179)</f>
        <v>110</v>
      </c>
      <c r="AX179" s="5">
        <f>SUM(AF173:AF179)</f>
        <v>0</v>
      </c>
      <c r="AY179" s="5">
        <f>SUM(AG173:AG179)</f>
        <v>467</v>
      </c>
      <c r="BA179" s="47">
        <f t="shared" si="5"/>
        <v>44072</v>
      </c>
      <c r="BB179" s="48">
        <f>AK179*100000/$BB$1</f>
        <v>7.0392029456356946</v>
      </c>
      <c r="BC179" s="48">
        <f>AL179*100000/$BC$1</f>
        <v>12.1201627564713</v>
      </c>
      <c r="BD179" s="48">
        <f>AM179*100000/$BD$1</f>
        <v>2.6870885395673789</v>
      </c>
      <c r="BE179" s="48">
        <f>AN179*100000/$BE$1</f>
        <v>3.4801231428188997</v>
      </c>
      <c r="BF179" s="48">
        <f>AO179*100000/$BF$1</f>
        <v>4.2394990868771201</v>
      </c>
      <c r="BG179" s="48">
        <f>AP179*100000/$BG$1</f>
        <v>6.1464913778384842</v>
      </c>
      <c r="BH179" s="48">
        <f>AQ179*100000/$BH$1</f>
        <v>10.903374129420515</v>
      </c>
      <c r="BI179" s="48">
        <f>AR179*100000/$BI$1</f>
        <v>2.4867889337892448</v>
      </c>
      <c r="BJ179" s="48">
        <f>AS179*100000/$BJ$1</f>
        <v>7.8561716271340085</v>
      </c>
      <c r="BK179" s="48">
        <f>AT179*100000/$BK$1</f>
        <v>6.8313537098657973</v>
      </c>
      <c r="BL179" s="48">
        <f>AU179*100000/$BL$1</f>
        <v>0</v>
      </c>
      <c r="BM179" s="48">
        <f>AV179*100000/$BM$1</f>
        <v>0</v>
      </c>
      <c r="BN179" s="48">
        <f>AW179*100000/$BN$1</f>
        <v>26.349198744819986</v>
      </c>
      <c r="BO179" s="48">
        <f>AX179*100000/$BO$1</f>
        <v>0</v>
      </c>
      <c r="BP179" s="48">
        <f>AY179*100000/$BP$1</f>
        <v>8.5479472113923816</v>
      </c>
      <c r="BS179" s="3"/>
      <c r="CH179" s="5"/>
    </row>
    <row r="180" spans="1:86" x14ac:dyDescent="0.2">
      <c r="A180" s="8">
        <v>44073</v>
      </c>
      <c r="B180" s="13">
        <v>1340</v>
      </c>
      <c r="C180" s="13">
        <v>367</v>
      </c>
      <c r="D180" s="13">
        <v>313</v>
      </c>
      <c r="E180" s="13">
        <v>989</v>
      </c>
      <c r="F180" s="13">
        <v>1133</v>
      </c>
      <c r="G180" s="13">
        <v>1933</v>
      </c>
      <c r="H180" s="13">
        <v>5362</v>
      </c>
      <c r="I180" s="13">
        <v>408</v>
      </c>
      <c r="J180" s="13">
        <v>2933</v>
      </c>
      <c r="K180" s="13">
        <v>3342</v>
      </c>
      <c r="L180" s="13">
        <v>16</v>
      </c>
      <c r="M180" s="13">
        <v>56</v>
      </c>
      <c r="N180" s="13">
        <v>2119</v>
      </c>
      <c r="O180" s="13">
        <v>7</v>
      </c>
      <c r="P180" s="11">
        <v>20318</v>
      </c>
      <c r="Q180" s="5">
        <f>SUM(B180:O180)-P180</f>
        <v>0</v>
      </c>
      <c r="R180" s="2">
        <f>A180</f>
        <v>44073</v>
      </c>
      <c r="S180" s="5">
        <f>B180-B179</f>
        <v>16</v>
      </c>
      <c r="T180" s="5">
        <f>C180-C179</f>
        <v>1</v>
      </c>
      <c r="U180" s="5">
        <f>D180-D179</f>
        <v>1</v>
      </c>
      <c r="V180" s="5">
        <f>E180-E179</f>
        <v>4</v>
      </c>
      <c r="W180" s="5">
        <f>F180-F179</f>
        <v>7</v>
      </c>
      <c r="X180" s="5">
        <f>G180-G179</f>
        <v>6</v>
      </c>
      <c r="Y180" s="5">
        <f>H180-H179</f>
        <v>39</v>
      </c>
      <c r="Z180" s="5">
        <f>I180-I179</f>
        <v>1</v>
      </c>
      <c r="AA180" s="5">
        <f>J180-J179</f>
        <v>26</v>
      </c>
      <c r="AB180" s="5">
        <f>K180-K179</f>
        <v>15</v>
      </c>
      <c r="AC180" s="5">
        <f>L180-L179</f>
        <v>0</v>
      </c>
      <c r="AD180" s="5">
        <f>M180-M179</f>
        <v>0</v>
      </c>
      <c r="AE180" s="5">
        <f>N180-N179</f>
        <v>7</v>
      </c>
      <c r="AF180" s="5">
        <f t="shared" si="4"/>
        <v>0</v>
      </c>
      <c r="AG180" s="5">
        <f>P180-P179</f>
        <v>123</v>
      </c>
      <c r="AH180" s="5"/>
      <c r="AI180" s="2">
        <f>A180</f>
        <v>44073</v>
      </c>
      <c r="AJ180" s="2"/>
      <c r="AK180" s="5">
        <f>SUM(S174:S180)</f>
        <v>38</v>
      </c>
      <c r="AL180" s="5">
        <f>SUM(T174:T180)</f>
        <v>14</v>
      </c>
      <c r="AM180" s="5">
        <f>SUM(U174:U180)</f>
        <v>4</v>
      </c>
      <c r="AN180" s="5">
        <f>SUM(V174:V180)</f>
        <v>12</v>
      </c>
      <c r="AO180" s="5">
        <f>SUM(W174:W180)</f>
        <v>19</v>
      </c>
      <c r="AP180" s="5">
        <f>SUM(X174:X180)</f>
        <v>39</v>
      </c>
      <c r="AQ180" s="5">
        <f>SUM(Y174:Y180)</f>
        <v>152</v>
      </c>
      <c r="AR180" s="5">
        <f>SUM(Z174:Z180)</f>
        <v>9</v>
      </c>
      <c r="AS180" s="5">
        <f>SUM(AA174:AA180)</f>
        <v>74</v>
      </c>
      <c r="AT180" s="5">
        <f>SUM(AB174:AB180)</f>
        <v>66</v>
      </c>
      <c r="AU180" s="5">
        <f>SUM(AC174:AC180)</f>
        <v>0</v>
      </c>
      <c r="AV180" s="5">
        <f>SUM(AD174:AD180)</f>
        <v>0</v>
      </c>
      <c r="AW180" s="5">
        <f>SUM(AE174:AE180)</f>
        <v>80</v>
      </c>
      <c r="AX180" s="5">
        <f>SUM(AF174:AF180)</f>
        <v>0</v>
      </c>
      <c r="AY180" s="5">
        <f>SUM(AG174:AG180)</f>
        <v>507</v>
      </c>
      <c r="BA180" s="47">
        <f t="shared" si="5"/>
        <v>44073</v>
      </c>
      <c r="BB180" s="48">
        <f>AK180*100000/$BB$1</f>
        <v>10.2880658436214</v>
      </c>
      <c r="BC180" s="48">
        <f>AL180*100000/$BC$1</f>
        <v>12.1201627564713</v>
      </c>
      <c r="BD180" s="48">
        <f>AM180*100000/$BD$1</f>
        <v>2.6870885395673789</v>
      </c>
      <c r="BE180" s="48">
        <f>AN180*100000/$BE$1</f>
        <v>3.2124213626020612</v>
      </c>
      <c r="BF180" s="48">
        <f>AO180*100000/$BF$1</f>
        <v>6.1961909731280977</v>
      </c>
      <c r="BG180" s="48">
        <f>AP180*100000/$BG$1</f>
        <v>6.6586989926583575</v>
      </c>
      <c r="BH180" s="48">
        <f>AQ180*100000/$BH$1</f>
        <v>12.847386571100142</v>
      </c>
      <c r="BI180" s="48">
        <f>AR180*100000/$BI$1</f>
        <v>2.7976375505129001</v>
      </c>
      <c r="BJ180" s="48">
        <f>AS180*100000/$BJ$1</f>
        <v>11.179936546306088</v>
      </c>
      <c r="BK180" s="48">
        <f>AT180*100000/$BK$1</f>
        <v>7.2720862072764936</v>
      </c>
      <c r="BL180" s="48">
        <f>AU180*100000/$BL$1</f>
        <v>0</v>
      </c>
      <c r="BM180" s="48">
        <f>AV180*100000/$BM$1</f>
        <v>0</v>
      </c>
      <c r="BN180" s="48">
        <f>AW180*100000/$BN$1</f>
        <v>19.163053632596355</v>
      </c>
      <c r="BO180" s="48">
        <f>AX180*100000/$BO$1</f>
        <v>0</v>
      </c>
      <c r="BP180" s="48">
        <f>AY180*100000/$BP$1</f>
        <v>9.2801054307835926</v>
      </c>
      <c r="BS180" s="3"/>
      <c r="CH180" s="5"/>
    </row>
    <row r="181" spans="1:86" x14ac:dyDescent="0.2">
      <c r="A181" s="8">
        <v>44074</v>
      </c>
      <c r="B181" s="13">
        <v>1348</v>
      </c>
      <c r="C181" s="13">
        <v>370</v>
      </c>
      <c r="D181" s="13">
        <v>313</v>
      </c>
      <c r="E181" s="13">
        <v>993</v>
      </c>
      <c r="F181" s="13">
        <v>1142</v>
      </c>
      <c r="G181" s="13">
        <v>1937</v>
      </c>
      <c r="H181" s="13">
        <v>5431</v>
      </c>
      <c r="I181" s="13">
        <v>411</v>
      </c>
      <c r="J181" s="13">
        <v>2960</v>
      </c>
      <c r="K181" s="13">
        <v>3360</v>
      </c>
      <c r="L181" s="13">
        <v>17</v>
      </c>
      <c r="M181" s="13">
        <v>56</v>
      </c>
      <c r="N181" s="13">
        <v>2133</v>
      </c>
      <c r="O181" s="13">
        <v>7</v>
      </c>
      <c r="P181" s="11">
        <v>20478</v>
      </c>
      <c r="Q181" s="5">
        <f>SUM(B181:O181)-P181</f>
        <v>0</v>
      </c>
      <c r="R181" s="2">
        <f>A181</f>
        <v>44074</v>
      </c>
      <c r="S181" s="5">
        <f>B181-B180</f>
        <v>8</v>
      </c>
      <c r="T181" s="5">
        <f>C181-C180</f>
        <v>3</v>
      </c>
      <c r="U181" s="5">
        <f>D181-D180</f>
        <v>0</v>
      </c>
      <c r="V181" s="5">
        <f>E181-E180</f>
        <v>4</v>
      </c>
      <c r="W181" s="5">
        <f>F181-F180</f>
        <v>9</v>
      </c>
      <c r="X181" s="5">
        <f>G181-G180</f>
        <v>4</v>
      </c>
      <c r="Y181" s="5">
        <f>H181-H180</f>
        <v>69</v>
      </c>
      <c r="Z181" s="5">
        <f>I181-I180</f>
        <v>3</v>
      </c>
      <c r="AA181" s="5">
        <f>J181-J180</f>
        <v>27</v>
      </c>
      <c r="AB181" s="5">
        <f>K181-K180</f>
        <v>18</v>
      </c>
      <c r="AC181" s="5">
        <f>L181-L180</f>
        <v>1</v>
      </c>
      <c r="AD181" s="5">
        <f>M181-M180</f>
        <v>0</v>
      </c>
      <c r="AE181" s="5">
        <f>N181-N180</f>
        <v>14</v>
      </c>
      <c r="AF181" s="5">
        <f t="shared" si="4"/>
        <v>0</v>
      </c>
      <c r="AG181" s="5">
        <f>P181-P180</f>
        <v>160</v>
      </c>
      <c r="AH181" s="5"/>
      <c r="AI181" s="2">
        <f>A181</f>
        <v>44074</v>
      </c>
      <c r="AJ181" s="2"/>
      <c r="AK181" s="5">
        <f>SUM(S175:S181)</f>
        <v>44</v>
      </c>
      <c r="AL181" s="5">
        <f>SUM(T175:T181)</f>
        <v>15</v>
      </c>
      <c r="AM181" s="5">
        <f>SUM(U175:U181)</f>
        <v>4</v>
      </c>
      <c r="AN181" s="5">
        <f>SUM(V175:V181)</f>
        <v>15</v>
      </c>
      <c r="AO181" s="5">
        <f>SUM(W175:W181)</f>
        <v>25</v>
      </c>
      <c r="AP181" s="5">
        <f>SUM(X175:X181)</f>
        <v>38</v>
      </c>
      <c r="AQ181" s="5">
        <f>SUM(Y175:Y181)</f>
        <v>206</v>
      </c>
      <c r="AR181" s="5">
        <f>SUM(Z175:Z181)</f>
        <v>12</v>
      </c>
      <c r="AS181" s="5">
        <f>SUM(AA175:AA181)</f>
        <v>84</v>
      </c>
      <c r="AT181" s="5">
        <f>SUM(AB175:AB181)</f>
        <v>77</v>
      </c>
      <c r="AU181" s="5">
        <f>SUM(AC175:AC181)</f>
        <v>1</v>
      </c>
      <c r="AV181" s="5">
        <f>SUM(AD175:AD181)</f>
        <v>0</v>
      </c>
      <c r="AW181" s="5">
        <f>SUM(AE175:AE181)</f>
        <v>80</v>
      </c>
      <c r="AX181" s="5">
        <f>SUM(AF175:AF181)</f>
        <v>0</v>
      </c>
      <c r="AY181" s="5">
        <f>SUM(AG175:AG181)</f>
        <v>601</v>
      </c>
      <c r="BA181" s="47">
        <f t="shared" si="5"/>
        <v>44074</v>
      </c>
      <c r="BB181" s="48">
        <f>AK181*100000/$BB$1</f>
        <v>11.912497292614251</v>
      </c>
      <c r="BC181" s="48">
        <f>AL181*100000/$BC$1</f>
        <v>12.985888667647822</v>
      </c>
      <c r="BD181" s="48">
        <f>AM181*100000/$BD$1</f>
        <v>2.6870885395673789</v>
      </c>
      <c r="BE181" s="48">
        <f>AN181*100000/$BE$1</f>
        <v>4.0155267032525765</v>
      </c>
      <c r="BF181" s="48">
        <f>AO181*100000/$BF$1</f>
        <v>8.1528828593790763</v>
      </c>
      <c r="BG181" s="48">
        <f>AP181*100000/$BG$1</f>
        <v>6.4879631210517328</v>
      </c>
      <c r="BH181" s="48">
        <f>AQ181*100000/$BH$1</f>
        <v>17.411589695043613</v>
      </c>
      <c r="BI181" s="48">
        <f>AR181*100000/$BI$1</f>
        <v>3.7301834006838668</v>
      </c>
      <c r="BJ181" s="48">
        <f>AS181*100000/$BJ$1</f>
        <v>12.690738782293398</v>
      </c>
      <c r="BK181" s="48">
        <f>AT181*100000/$BK$1</f>
        <v>8.4841005751559084</v>
      </c>
      <c r="BL181" s="48">
        <f>AU181*100000/$BL$1</f>
        <v>4.4903457566232596</v>
      </c>
      <c r="BM181" s="48">
        <f>AV181*100000/$BM$1</f>
        <v>0</v>
      </c>
      <c r="BN181" s="48">
        <f>AW181*100000/$BN$1</f>
        <v>19.163053632596355</v>
      </c>
      <c r="BO181" s="48">
        <f>AX181*100000/$BO$1</f>
        <v>0</v>
      </c>
      <c r="BP181" s="48">
        <f>AY181*100000/$BP$1</f>
        <v>11.000677246352938</v>
      </c>
      <c r="BS181" s="3"/>
      <c r="CH181" s="5"/>
    </row>
    <row r="182" spans="1:86" x14ac:dyDescent="0.2">
      <c r="A182" s="8">
        <v>44075</v>
      </c>
      <c r="B182" s="13">
        <v>1359</v>
      </c>
      <c r="C182" s="13">
        <v>372</v>
      </c>
      <c r="D182" s="13">
        <v>314</v>
      </c>
      <c r="E182" s="13">
        <v>997</v>
      </c>
      <c r="F182" s="13">
        <v>1149</v>
      </c>
      <c r="G182" s="13">
        <v>1939</v>
      </c>
      <c r="H182" s="13">
        <v>5497</v>
      </c>
      <c r="I182" s="13">
        <v>417</v>
      </c>
      <c r="J182" s="13">
        <v>2987</v>
      </c>
      <c r="K182" s="13">
        <v>3378</v>
      </c>
      <c r="L182" s="13">
        <v>17</v>
      </c>
      <c r="M182" s="13">
        <v>56</v>
      </c>
      <c r="N182" s="13">
        <v>2143</v>
      </c>
      <c r="O182" s="13">
        <v>7</v>
      </c>
      <c r="P182" s="11">
        <v>20632</v>
      </c>
      <c r="Q182" s="5">
        <f>SUM(B182:O182)-P182</f>
        <v>0</v>
      </c>
      <c r="R182" s="2">
        <f>A182</f>
        <v>44075</v>
      </c>
      <c r="S182" s="5">
        <f>B182-B181</f>
        <v>11</v>
      </c>
      <c r="T182" s="5">
        <f>C182-C181</f>
        <v>2</v>
      </c>
      <c r="U182" s="5">
        <f>D182-D181</f>
        <v>1</v>
      </c>
      <c r="V182" s="5">
        <f>E182-E181</f>
        <v>4</v>
      </c>
      <c r="W182" s="5">
        <f>F182-F181</f>
        <v>7</v>
      </c>
      <c r="X182" s="5">
        <f>G182-G181</f>
        <v>2</v>
      </c>
      <c r="Y182" s="5">
        <f>H182-H181</f>
        <v>66</v>
      </c>
      <c r="Z182" s="5">
        <f>I182-I181</f>
        <v>6</v>
      </c>
      <c r="AA182" s="5">
        <f>J182-J181</f>
        <v>27</v>
      </c>
      <c r="AB182" s="5">
        <f>K182-K181</f>
        <v>18</v>
      </c>
      <c r="AC182" s="5">
        <f>L182-L181</f>
        <v>0</v>
      </c>
      <c r="AD182" s="5">
        <f>M182-M181</f>
        <v>0</v>
      </c>
      <c r="AE182" s="5">
        <f>N182-N181</f>
        <v>10</v>
      </c>
      <c r="AF182" s="5">
        <f t="shared" si="4"/>
        <v>0</v>
      </c>
      <c r="AG182" s="5">
        <f>P182-P181</f>
        <v>154</v>
      </c>
      <c r="AH182" s="5"/>
      <c r="AI182" s="2">
        <f>A182</f>
        <v>44075</v>
      </c>
      <c r="AJ182" s="2"/>
      <c r="AK182" s="5">
        <f>SUM(S176:S182)</f>
        <v>53</v>
      </c>
      <c r="AL182" s="5">
        <f>SUM(T176:T182)</f>
        <v>16</v>
      </c>
      <c r="AM182" s="5">
        <f>SUM(U176:U182)</f>
        <v>5</v>
      </c>
      <c r="AN182" s="5">
        <f>SUM(V176:V182)</f>
        <v>19</v>
      </c>
      <c r="AO182" s="5">
        <f>SUM(W176:W182)</f>
        <v>31</v>
      </c>
      <c r="AP182" s="5">
        <f>SUM(X176:X182)</f>
        <v>34</v>
      </c>
      <c r="AQ182" s="5">
        <f>SUM(Y176:Y182)</f>
        <v>260</v>
      </c>
      <c r="AR182" s="5">
        <f>SUM(Z176:Z182)</f>
        <v>16</v>
      </c>
      <c r="AS182" s="5">
        <f>SUM(AA176:AA182)</f>
        <v>106</v>
      </c>
      <c r="AT182" s="5">
        <f>SUM(AB176:AB182)</f>
        <v>87</v>
      </c>
      <c r="AU182" s="5">
        <f>SUM(AC176:AC182)</f>
        <v>1</v>
      </c>
      <c r="AV182" s="5">
        <f>SUM(AD176:AD182)</f>
        <v>0</v>
      </c>
      <c r="AW182" s="5">
        <f>SUM(AE176:AE182)</f>
        <v>83</v>
      </c>
      <c r="AX182" s="5">
        <f>SUM(AF176:AF182)</f>
        <v>0</v>
      </c>
      <c r="AY182" s="5">
        <f>SUM(AG176:AG182)</f>
        <v>711</v>
      </c>
      <c r="BA182" s="47">
        <f t="shared" si="5"/>
        <v>44075</v>
      </c>
      <c r="BB182" s="48">
        <f>AK182*100000/$BB$1</f>
        <v>14.34914446610353</v>
      </c>
      <c r="BC182" s="48">
        <f>AL182*100000/$BC$1</f>
        <v>13.851614578824345</v>
      </c>
      <c r="BD182" s="48">
        <f>AM182*100000/$BD$1</f>
        <v>3.3588606744592235</v>
      </c>
      <c r="BE182" s="48">
        <f>AN182*100000/$BE$1</f>
        <v>5.0863338241199303</v>
      </c>
      <c r="BF182" s="48">
        <f>AO182*100000/$BF$1</f>
        <v>10.109574745630054</v>
      </c>
      <c r="BG182" s="48">
        <f>AP182*100000/$BG$1</f>
        <v>5.8050196346252347</v>
      </c>
      <c r="BH182" s="48">
        <f>AQ182*100000/$BH$1</f>
        <v>21.975792818987085</v>
      </c>
      <c r="BI182" s="48">
        <f>AR182*100000/$BI$1</f>
        <v>4.9735778675784896</v>
      </c>
      <c r="BJ182" s="48">
        <f>AS182*100000/$BJ$1</f>
        <v>16.014503701465479</v>
      </c>
      <c r="BK182" s="48">
        <f>AT182*100000/$BK$1</f>
        <v>9.585931818682651</v>
      </c>
      <c r="BL182" s="48">
        <f>AU182*100000/$BL$1</f>
        <v>4.4903457566232596</v>
      </c>
      <c r="BM182" s="48">
        <f>AV182*100000/$BM$1</f>
        <v>0</v>
      </c>
      <c r="BN182" s="48">
        <f>AW182*100000/$BN$1</f>
        <v>19.881668143818718</v>
      </c>
      <c r="BO182" s="48">
        <f>AX182*100000/$BO$1</f>
        <v>0</v>
      </c>
      <c r="BP182" s="48">
        <f>AY182*100000/$BP$1</f>
        <v>13.014112349678765</v>
      </c>
      <c r="BS182" s="3"/>
      <c r="CH182" s="5"/>
    </row>
    <row r="183" spans="1:86" x14ac:dyDescent="0.2">
      <c r="A183" s="8">
        <v>44076</v>
      </c>
      <c r="B183" s="13">
        <v>1365</v>
      </c>
      <c r="C183" s="13">
        <v>373</v>
      </c>
      <c r="D183" s="13">
        <v>314</v>
      </c>
      <c r="E183" s="13">
        <v>1000</v>
      </c>
      <c r="F183" s="13">
        <v>1156</v>
      </c>
      <c r="G183" s="13">
        <v>1942</v>
      </c>
      <c r="H183" s="13">
        <v>5583</v>
      </c>
      <c r="I183" s="13">
        <v>421</v>
      </c>
      <c r="J183" s="13">
        <v>3013</v>
      </c>
      <c r="K183" s="13">
        <v>3394</v>
      </c>
      <c r="L183" s="13">
        <v>17</v>
      </c>
      <c r="M183" s="13">
        <v>56</v>
      </c>
      <c r="N183" s="13">
        <v>2147</v>
      </c>
      <c r="O183" s="13">
        <v>7</v>
      </c>
      <c r="P183" s="11">
        <v>20788</v>
      </c>
      <c r="Q183" s="5">
        <f>SUM(B183:O183)-P183</f>
        <v>0</v>
      </c>
      <c r="R183" s="2">
        <f>A183</f>
        <v>44076</v>
      </c>
      <c r="S183" s="5">
        <f>B183-B182</f>
        <v>6</v>
      </c>
      <c r="T183" s="5">
        <f>C183-C182</f>
        <v>1</v>
      </c>
      <c r="U183" s="5">
        <f>D183-D182</f>
        <v>0</v>
      </c>
      <c r="V183" s="5">
        <f>E183-E182</f>
        <v>3</v>
      </c>
      <c r="W183" s="5">
        <f>F183-F182</f>
        <v>7</v>
      </c>
      <c r="X183" s="5">
        <f>G183-G182</f>
        <v>3</v>
      </c>
      <c r="Y183" s="5">
        <f>H183-H182</f>
        <v>86</v>
      </c>
      <c r="Z183" s="5">
        <f>I183-I182</f>
        <v>4</v>
      </c>
      <c r="AA183" s="5">
        <f>J183-J182</f>
        <v>26</v>
      </c>
      <c r="AB183" s="5">
        <f>K183-K182</f>
        <v>16</v>
      </c>
      <c r="AC183" s="5">
        <f>L183-L182</f>
        <v>0</v>
      </c>
      <c r="AD183" s="5">
        <f>M183-M182</f>
        <v>0</v>
      </c>
      <c r="AE183" s="5">
        <f>N183-N182</f>
        <v>4</v>
      </c>
      <c r="AF183" s="5">
        <f t="shared" si="4"/>
        <v>0</v>
      </c>
      <c r="AG183" s="5">
        <f>P183-P182</f>
        <v>156</v>
      </c>
      <c r="AH183" s="5"/>
      <c r="AI183" s="2">
        <f>A183</f>
        <v>44076</v>
      </c>
      <c r="AJ183" s="2"/>
      <c r="AK183" s="5">
        <f>SUM(S177:S183)</f>
        <v>57</v>
      </c>
      <c r="AL183" s="5">
        <f>SUM(T177:T183)</f>
        <v>14</v>
      </c>
      <c r="AM183" s="5">
        <f>SUM(U177:U183)</f>
        <v>4</v>
      </c>
      <c r="AN183" s="5">
        <f>SUM(V177:V183)</f>
        <v>21</v>
      </c>
      <c r="AO183" s="5">
        <f>SUM(W177:W183)</f>
        <v>38</v>
      </c>
      <c r="AP183" s="5">
        <f>SUM(X177:X183)</f>
        <v>32</v>
      </c>
      <c r="AQ183" s="5">
        <f>SUM(Y177:Y183)</f>
        <v>331</v>
      </c>
      <c r="AR183" s="5">
        <f>SUM(Z177:Z183)</f>
        <v>19</v>
      </c>
      <c r="AS183" s="5">
        <f>SUM(AA177:AA183)</f>
        <v>124</v>
      </c>
      <c r="AT183" s="5">
        <f>SUM(AB177:AB183)</f>
        <v>88</v>
      </c>
      <c r="AU183" s="5">
        <f>SUM(AC177:AC183)</f>
        <v>1</v>
      </c>
      <c r="AV183" s="5">
        <f>SUM(AD177:AD183)</f>
        <v>0</v>
      </c>
      <c r="AW183" s="5">
        <f>SUM(AE177:AE183)</f>
        <v>71</v>
      </c>
      <c r="AX183" s="5">
        <f>SUM(AF177:AF183)</f>
        <v>0</v>
      </c>
      <c r="AY183" s="5">
        <f>SUM(AG177:AG183)</f>
        <v>800</v>
      </c>
      <c r="BA183" s="47">
        <f t="shared" si="5"/>
        <v>44076</v>
      </c>
      <c r="BB183" s="48">
        <f>AK183*100000/$BB$1</f>
        <v>15.432098765432098</v>
      </c>
      <c r="BC183" s="48">
        <f>AL183*100000/$BC$1</f>
        <v>12.1201627564713</v>
      </c>
      <c r="BD183" s="48">
        <f>AM183*100000/$BD$1</f>
        <v>2.6870885395673789</v>
      </c>
      <c r="BE183" s="48">
        <f>AN183*100000/$BE$1</f>
        <v>5.6217373845536072</v>
      </c>
      <c r="BF183" s="48">
        <f>AO183*100000/$BF$1</f>
        <v>12.392381946256195</v>
      </c>
      <c r="BG183" s="48">
        <f>AP183*100000/$BG$1</f>
        <v>5.4635478914119853</v>
      </c>
      <c r="BH183" s="48">
        <f>AQ183*100000/$BH$1</f>
        <v>27.976874704172019</v>
      </c>
      <c r="BI183" s="48">
        <f>AR183*100000/$BI$1</f>
        <v>5.9061237177494563</v>
      </c>
      <c r="BJ183" s="48">
        <f>AS183*100000/$BJ$1</f>
        <v>18.733947726242636</v>
      </c>
      <c r="BK183" s="48">
        <f>AT183*100000/$BK$1</f>
        <v>9.6961149430353242</v>
      </c>
      <c r="BL183" s="48">
        <f>AU183*100000/$BL$1</f>
        <v>4.4903457566232596</v>
      </c>
      <c r="BM183" s="48">
        <f>AV183*100000/$BM$1</f>
        <v>0</v>
      </c>
      <c r="BN183" s="48">
        <f>AW183*100000/$BN$1</f>
        <v>17.007210098929264</v>
      </c>
      <c r="BO183" s="48">
        <f>AX183*100000/$BO$1</f>
        <v>0</v>
      </c>
      <c r="BP183" s="48">
        <f>AY183*100000/$BP$1</f>
        <v>14.643164387824209</v>
      </c>
      <c r="BS183" s="3"/>
      <c r="CH183" s="5"/>
    </row>
    <row r="184" spans="1:86" x14ac:dyDescent="0.2">
      <c r="A184" s="8">
        <v>44077</v>
      </c>
      <c r="B184" s="13">
        <v>1371</v>
      </c>
      <c r="C184" s="13">
        <v>375</v>
      </c>
      <c r="D184" s="13">
        <v>314</v>
      </c>
      <c r="E184" s="13">
        <v>1000</v>
      </c>
      <c r="F184" s="13">
        <v>1157</v>
      </c>
      <c r="G184" s="13">
        <v>1948</v>
      </c>
      <c r="H184" s="13">
        <v>5636</v>
      </c>
      <c r="I184" s="13">
        <v>432</v>
      </c>
      <c r="J184" s="13">
        <v>3028</v>
      </c>
      <c r="K184" s="13">
        <v>3397</v>
      </c>
      <c r="L184" s="13">
        <v>17</v>
      </c>
      <c r="M184" s="13">
        <v>56</v>
      </c>
      <c r="N184" s="13">
        <v>2151</v>
      </c>
      <c r="O184" s="13">
        <v>7</v>
      </c>
      <c r="P184" s="11">
        <v>20889</v>
      </c>
      <c r="Q184" s="5">
        <f>SUM(B184:O184)-P184</f>
        <v>0</v>
      </c>
      <c r="R184" s="2">
        <f>A184</f>
        <v>44077</v>
      </c>
      <c r="S184" s="5">
        <f>B184-B183</f>
        <v>6</v>
      </c>
      <c r="T184" s="5">
        <f>C184-C183</f>
        <v>2</v>
      </c>
      <c r="U184" s="5">
        <f>D184-D183</f>
        <v>0</v>
      </c>
      <c r="V184" s="5">
        <f>E184-E183</f>
        <v>0</v>
      </c>
      <c r="W184" s="5">
        <f>F184-F183</f>
        <v>1</v>
      </c>
      <c r="X184" s="5">
        <f>G184-G183</f>
        <v>6</v>
      </c>
      <c r="Y184" s="5">
        <f>H184-H183</f>
        <v>53</v>
      </c>
      <c r="Z184" s="5">
        <f>I184-I183</f>
        <v>11</v>
      </c>
      <c r="AA184" s="5">
        <f>J184-J183</f>
        <v>15</v>
      </c>
      <c r="AB184" s="5">
        <f>K184-K183</f>
        <v>3</v>
      </c>
      <c r="AC184" s="5">
        <f>L184-L183</f>
        <v>0</v>
      </c>
      <c r="AD184" s="5">
        <f>M184-M183</f>
        <v>0</v>
      </c>
      <c r="AE184" s="5">
        <f>N184-N183</f>
        <v>4</v>
      </c>
      <c r="AF184" s="5">
        <f t="shared" si="4"/>
        <v>0</v>
      </c>
      <c r="AG184" s="5">
        <f>P184-P183</f>
        <v>101</v>
      </c>
      <c r="AH184" s="5"/>
      <c r="AI184" s="2">
        <f>A184</f>
        <v>44077</v>
      </c>
      <c r="AJ184" s="2"/>
      <c r="AK184" s="5">
        <f>SUM(S178:S184)</f>
        <v>61</v>
      </c>
      <c r="AL184" s="5">
        <f>SUM(T178:T184)</f>
        <v>15</v>
      </c>
      <c r="AM184" s="5">
        <f>SUM(U178:U184)</f>
        <v>3</v>
      </c>
      <c r="AN184" s="5">
        <f>SUM(V178:V184)</f>
        <v>20</v>
      </c>
      <c r="AO184" s="5">
        <f>SUM(W178:W184)</f>
        <v>37</v>
      </c>
      <c r="AP184" s="5">
        <f>SUM(X178:X184)</f>
        <v>29</v>
      </c>
      <c r="AQ184" s="5">
        <f>SUM(Y178:Y184)</f>
        <v>363</v>
      </c>
      <c r="AR184" s="5">
        <f>SUM(Z178:Z184)</f>
        <v>29</v>
      </c>
      <c r="AS184" s="5">
        <f>SUM(AA178:AA184)</f>
        <v>131</v>
      </c>
      <c r="AT184" s="5">
        <f>SUM(AB178:AB184)</f>
        <v>84</v>
      </c>
      <c r="AU184" s="5">
        <f>SUM(AC178:AC184)</f>
        <v>1</v>
      </c>
      <c r="AV184" s="5">
        <f>SUM(AD178:AD184)</f>
        <v>0</v>
      </c>
      <c r="AW184" s="5">
        <f>SUM(AE178:AE184)</f>
        <v>60</v>
      </c>
      <c r="AX184" s="5">
        <f>SUM(AF178:AF184)</f>
        <v>0</v>
      </c>
      <c r="AY184" s="5">
        <f>SUM(AG178:AG184)</f>
        <v>833</v>
      </c>
      <c r="BA184" s="47">
        <f t="shared" si="5"/>
        <v>44077</v>
      </c>
      <c r="BB184" s="48">
        <f>AK184*100000/$BB$1</f>
        <v>16.515053064760668</v>
      </c>
      <c r="BC184" s="48">
        <f>AL184*100000/$BC$1</f>
        <v>12.985888667647822</v>
      </c>
      <c r="BD184" s="48">
        <f>AM184*100000/$BD$1</f>
        <v>2.0153164046755339</v>
      </c>
      <c r="BE184" s="48">
        <f>AN184*100000/$BE$1</f>
        <v>5.3540356043367687</v>
      </c>
      <c r="BF184" s="48">
        <f>AO184*100000/$BF$1</f>
        <v>12.066266631881033</v>
      </c>
      <c r="BG184" s="48">
        <f>AP184*100000/$BG$1</f>
        <v>4.951340276592112</v>
      </c>
      <c r="BH184" s="48">
        <f>AQ184*100000/$BH$1</f>
        <v>30.681587666508893</v>
      </c>
      <c r="BI184" s="48">
        <f>AR184*100000/$BI$1</f>
        <v>9.0146098849860117</v>
      </c>
      <c r="BJ184" s="48">
        <f>AS184*100000/$BJ$1</f>
        <v>19.791509291433751</v>
      </c>
      <c r="BK184" s="48">
        <f>AT184*100000/$BK$1</f>
        <v>9.2553824456246279</v>
      </c>
      <c r="BL184" s="48">
        <f>AU184*100000/$BL$1</f>
        <v>4.4903457566232596</v>
      </c>
      <c r="BM184" s="48">
        <f>AV184*100000/$BM$1</f>
        <v>0</v>
      </c>
      <c r="BN184" s="48">
        <f>AW184*100000/$BN$1</f>
        <v>14.372290224447266</v>
      </c>
      <c r="BO184" s="48">
        <f>AX184*100000/$BO$1</f>
        <v>0</v>
      </c>
      <c r="BP184" s="48">
        <f>AY184*100000/$BP$1</f>
        <v>15.247194918821958</v>
      </c>
      <c r="BS184" s="3"/>
      <c r="CH184" s="5"/>
    </row>
    <row r="185" spans="1:86" x14ac:dyDescent="0.2">
      <c r="A185" s="8">
        <v>44078</v>
      </c>
      <c r="B185" s="13">
        <v>1381</v>
      </c>
      <c r="C185" s="13">
        <v>378</v>
      </c>
      <c r="D185" s="13">
        <v>314</v>
      </c>
      <c r="E185" s="13">
        <v>1006</v>
      </c>
      <c r="F185" s="13">
        <v>1164</v>
      </c>
      <c r="G185" s="13">
        <v>1954</v>
      </c>
      <c r="H185" s="13">
        <v>5709</v>
      </c>
      <c r="I185" s="13">
        <v>445</v>
      </c>
      <c r="J185" s="13">
        <v>3044</v>
      </c>
      <c r="K185" s="13">
        <v>3414</v>
      </c>
      <c r="L185" s="13">
        <v>17</v>
      </c>
      <c r="M185" s="13">
        <v>56</v>
      </c>
      <c r="N185" s="13">
        <v>2157</v>
      </c>
      <c r="O185" s="13">
        <v>9</v>
      </c>
      <c r="P185" s="11">
        <v>21048</v>
      </c>
      <c r="Q185" s="5">
        <f>SUM(B185:O185)-P185</f>
        <v>0</v>
      </c>
      <c r="R185" s="2">
        <f>A185</f>
        <v>44078</v>
      </c>
      <c r="S185" s="5">
        <f>B185-B184</f>
        <v>10</v>
      </c>
      <c r="T185" s="5">
        <f>C185-C184</f>
        <v>3</v>
      </c>
      <c r="U185" s="5">
        <f>D185-D184</f>
        <v>0</v>
      </c>
      <c r="V185" s="5">
        <f>E185-E184</f>
        <v>6</v>
      </c>
      <c r="W185" s="5">
        <f>F185-F184</f>
        <v>7</v>
      </c>
      <c r="X185" s="5">
        <f>G185-G184</f>
        <v>6</v>
      </c>
      <c r="Y185" s="5">
        <f>H185-H184</f>
        <v>73</v>
      </c>
      <c r="Z185" s="5">
        <f>I185-I184</f>
        <v>13</v>
      </c>
      <c r="AA185" s="5">
        <f>J185-J184</f>
        <v>16</v>
      </c>
      <c r="AB185" s="5">
        <f>K185-K184</f>
        <v>17</v>
      </c>
      <c r="AC185" s="5">
        <f>L185-L184</f>
        <v>0</v>
      </c>
      <c r="AD185" s="5">
        <f>M185-M184</f>
        <v>0</v>
      </c>
      <c r="AE185" s="5">
        <f>N185-N184</f>
        <v>6</v>
      </c>
      <c r="AF185" s="5">
        <f t="shared" si="4"/>
        <v>2</v>
      </c>
      <c r="AG185" s="5">
        <f>P185-P184</f>
        <v>159</v>
      </c>
      <c r="AH185" s="5"/>
      <c r="AI185" s="2">
        <f>A185</f>
        <v>44078</v>
      </c>
      <c r="AJ185" s="2"/>
      <c r="AK185" s="5">
        <f>SUM(S179:S185)</f>
        <v>67</v>
      </c>
      <c r="AL185" s="5">
        <f>SUM(T179:T185)</f>
        <v>14</v>
      </c>
      <c r="AM185" s="5">
        <f>SUM(U179:U185)</f>
        <v>2</v>
      </c>
      <c r="AN185" s="5">
        <f>SUM(V179:V185)</f>
        <v>24</v>
      </c>
      <c r="AO185" s="5">
        <f>SUM(W179:W185)</f>
        <v>41</v>
      </c>
      <c r="AP185" s="5">
        <f>SUM(X179:X185)</f>
        <v>33</v>
      </c>
      <c r="AQ185" s="5">
        <f>SUM(Y179:Y185)</f>
        <v>422</v>
      </c>
      <c r="AR185" s="5">
        <f>SUM(Z179:Z185)</f>
        <v>42</v>
      </c>
      <c r="AS185" s="5">
        <f>SUM(AA179:AA185)</f>
        <v>144</v>
      </c>
      <c r="AT185" s="5">
        <f>SUM(AB179:AB185)</f>
        <v>93</v>
      </c>
      <c r="AU185" s="5">
        <f>SUM(AC179:AC185)</f>
        <v>1</v>
      </c>
      <c r="AV185" s="5">
        <f>SUM(AD179:AD185)</f>
        <v>0</v>
      </c>
      <c r="AW185" s="5">
        <f>SUM(AE179:AE185)</f>
        <v>56</v>
      </c>
      <c r="AX185" s="5">
        <f>SUM(AF179:AF185)</f>
        <v>2</v>
      </c>
      <c r="AY185" s="5">
        <f>SUM(AG179:AG185)</f>
        <v>941</v>
      </c>
      <c r="BA185" s="47">
        <f t="shared" si="5"/>
        <v>44078</v>
      </c>
      <c r="BB185" s="48">
        <f>AK185*100000/$BB$1</f>
        <v>18.139484513753519</v>
      </c>
      <c r="BC185" s="48">
        <f>AL185*100000/$BC$1</f>
        <v>12.1201627564713</v>
      </c>
      <c r="BD185" s="48">
        <f>AM185*100000/$BD$1</f>
        <v>1.3435442697836895</v>
      </c>
      <c r="BE185" s="48">
        <f>AN185*100000/$BE$1</f>
        <v>6.4248427252041225</v>
      </c>
      <c r="BF185" s="48">
        <f>AO185*100000/$BF$1</f>
        <v>13.370727889381685</v>
      </c>
      <c r="BG185" s="48">
        <f>AP185*100000/$BG$1</f>
        <v>5.63428376301861</v>
      </c>
      <c r="BH185" s="48">
        <f>AQ185*100000/$BH$1</f>
        <v>35.668402190817503</v>
      </c>
      <c r="BI185" s="48">
        <f>AR185*100000/$BI$1</f>
        <v>13.055641902393534</v>
      </c>
      <c r="BJ185" s="48">
        <f>AS185*100000/$BJ$1</f>
        <v>21.755552198217252</v>
      </c>
      <c r="BK185" s="48">
        <f>AT185*100000/$BK$1</f>
        <v>10.247030564798695</v>
      </c>
      <c r="BL185" s="48">
        <f>AU185*100000/$BL$1</f>
        <v>4.4903457566232596</v>
      </c>
      <c r="BM185" s="48">
        <f>AV185*100000/$BM$1</f>
        <v>0</v>
      </c>
      <c r="BN185" s="48">
        <f>AW185*100000/$BN$1</f>
        <v>13.414137542817448</v>
      </c>
      <c r="BO185" s="48">
        <f>AX185*100000/$BO$1</f>
        <v>7.4850299401197606</v>
      </c>
      <c r="BP185" s="48">
        <f>AY185*100000/$BP$1</f>
        <v>17.224022111178225</v>
      </c>
      <c r="BS185" s="3"/>
      <c r="CH185" s="5"/>
    </row>
    <row r="186" spans="1:86" x14ac:dyDescent="0.2">
      <c r="A186" s="8">
        <v>44079</v>
      </c>
      <c r="B186" s="13">
        <v>1388</v>
      </c>
      <c r="C186" s="13">
        <v>379</v>
      </c>
      <c r="D186" s="13">
        <v>315</v>
      </c>
      <c r="E186" s="13">
        <v>1006</v>
      </c>
      <c r="F186" s="13">
        <v>1178</v>
      </c>
      <c r="G186" s="13">
        <v>1956</v>
      </c>
      <c r="H186" s="13">
        <v>5777</v>
      </c>
      <c r="I186" s="13">
        <v>451</v>
      </c>
      <c r="J186" s="13">
        <v>3064</v>
      </c>
      <c r="K186" s="13">
        <v>3428</v>
      </c>
      <c r="L186" s="13">
        <v>17</v>
      </c>
      <c r="M186" s="13">
        <v>56</v>
      </c>
      <c r="N186" s="13">
        <v>2165</v>
      </c>
      <c r="O186" s="13">
        <v>9</v>
      </c>
      <c r="P186" s="11">
        <v>21189</v>
      </c>
      <c r="Q186" s="5">
        <f>SUM(B186:O186)-P186</f>
        <v>0</v>
      </c>
      <c r="R186" s="2">
        <f>A186</f>
        <v>44079</v>
      </c>
      <c r="S186" s="5">
        <f>B186-B185</f>
        <v>7</v>
      </c>
      <c r="T186" s="5">
        <f>C186-C185</f>
        <v>1</v>
      </c>
      <c r="U186" s="5">
        <f>D186-D185</f>
        <v>1</v>
      </c>
      <c r="V186" s="5">
        <f>E186-E185</f>
        <v>0</v>
      </c>
      <c r="W186" s="5">
        <f>F186-F185</f>
        <v>14</v>
      </c>
      <c r="X186" s="5">
        <f>G186-G185</f>
        <v>2</v>
      </c>
      <c r="Y186" s="5">
        <f>H186-H185</f>
        <v>68</v>
      </c>
      <c r="Z186" s="5">
        <f>I186-I185</f>
        <v>6</v>
      </c>
      <c r="AA186" s="5">
        <f>J186-J185</f>
        <v>20</v>
      </c>
      <c r="AB186" s="5">
        <f>K186-K185</f>
        <v>14</v>
      </c>
      <c r="AC186" s="5">
        <f>L186-L185</f>
        <v>0</v>
      </c>
      <c r="AD186" s="5">
        <f>M186-M185</f>
        <v>0</v>
      </c>
      <c r="AE186" s="5">
        <f>N186-N185</f>
        <v>8</v>
      </c>
      <c r="AF186" s="5">
        <f t="shared" si="4"/>
        <v>0</v>
      </c>
      <c r="AG186" s="5">
        <f>P186-P185</f>
        <v>141</v>
      </c>
      <c r="AH186" s="5"/>
      <c r="AI186" s="2">
        <f>A186</f>
        <v>44079</v>
      </c>
      <c r="AJ186" s="2"/>
      <c r="AK186" s="5">
        <f>SUM(S180:S186)</f>
        <v>64</v>
      </c>
      <c r="AL186" s="5">
        <f>SUM(T180:T186)</f>
        <v>13</v>
      </c>
      <c r="AM186" s="5">
        <f>SUM(U180:U186)</f>
        <v>3</v>
      </c>
      <c r="AN186" s="5">
        <f>SUM(V180:V186)</f>
        <v>21</v>
      </c>
      <c r="AO186" s="5">
        <f>SUM(W180:W186)</f>
        <v>52</v>
      </c>
      <c r="AP186" s="5">
        <f>SUM(X180:X186)</f>
        <v>29</v>
      </c>
      <c r="AQ186" s="5">
        <f>SUM(Y180:Y186)</f>
        <v>454</v>
      </c>
      <c r="AR186" s="5">
        <f>SUM(Z180:Z186)</f>
        <v>44</v>
      </c>
      <c r="AS186" s="5">
        <f>SUM(AA180:AA186)</f>
        <v>157</v>
      </c>
      <c r="AT186" s="5">
        <f>SUM(AB180:AB186)</f>
        <v>101</v>
      </c>
      <c r="AU186" s="5">
        <f>SUM(AC180:AC186)</f>
        <v>1</v>
      </c>
      <c r="AV186" s="5">
        <f>SUM(AD180:AD186)</f>
        <v>0</v>
      </c>
      <c r="AW186" s="5">
        <f>SUM(AE180:AE186)</f>
        <v>53</v>
      </c>
      <c r="AX186" s="5">
        <f>SUM(AF180:AF186)</f>
        <v>2</v>
      </c>
      <c r="AY186" s="5">
        <f>SUM(AG180:AG186)</f>
        <v>994</v>
      </c>
      <c r="BA186" s="47">
        <f t="shared" si="5"/>
        <v>44079</v>
      </c>
      <c r="BB186" s="48">
        <f>AK186*100000/$BB$1</f>
        <v>17.327268789257094</v>
      </c>
      <c r="BC186" s="48">
        <f>AL186*100000/$BC$1</f>
        <v>11.25443684529478</v>
      </c>
      <c r="BD186" s="48">
        <f>AM186*100000/$BD$1</f>
        <v>2.0153164046755339</v>
      </c>
      <c r="BE186" s="48">
        <f>AN186*100000/$BE$1</f>
        <v>5.6217373845536072</v>
      </c>
      <c r="BF186" s="48">
        <f>AO186*100000/$BF$1</f>
        <v>16.95799634750848</v>
      </c>
      <c r="BG186" s="48">
        <f>AP186*100000/$BG$1</f>
        <v>4.951340276592112</v>
      </c>
      <c r="BH186" s="48">
        <f>AQ186*100000/$BH$1</f>
        <v>38.373115153154373</v>
      </c>
      <c r="BI186" s="48">
        <f>AR186*100000/$BI$1</f>
        <v>13.677339135840846</v>
      </c>
      <c r="BJ186" s="48">
        <f>AS186*100000/$BJ$1</f>
        <v>23.719595105000757</v>
      </c>
      <c r="BK186" s="48">
        <f>AT186*100000/$BK$1</f>
        <v>11.128495559620088</v>
      </c>
      <c r="BL186" s="48">
        <f>AU186*100000/$BL$1</f>
        <v>4.4903457566232596</v>
      </c>
      <c r="BM186" s="48">
        <f>AV186*100000/$BM$1</f>
        <v>0</v>
      </c>
      <c r="BN186" s="48">
        <f>AW186*100000/$BN$1</f>
        <v>12.695523031595085</v>
      </c>
      <c r="BO186" s="48">
        <f>AX186*100000/$BO$1</f>
        <v>7.4850299401197606</v>
      </c>
      <c r="BP186" s="48">
        <f>AY186*100000/$BP$1</f>
        <v>18.194131751871581</v>
      </c>
      <c r="BS186" s="3"/>
      <c r="CH186" s="5"/>
    </row>
    <row r="187" spans="1:86" x14ac:dyDescent="0.2">
      <c r="A187" s="8">
        <v>44080</v>
      </c>
      <c r="B187" s="13">
        <v>1399</v>
      </c>
      <c r="C187" s="13">
        <v>383</v>
      </c>
      <c r="D187" s="13">
        <v>318</v>
      </c>
      <c r="E187" s="13">
        <v>1014</v>
      </c>
      <c r="F187" s="13">
        <v>1192</v>
      </c>
      <c r="G187" s="13">
        <v>1970</v>
      </c>
      <c r="H187" s="13">
        <v>5869</v>
      </c>
      <c r="I187" s="13">
        <v>457</v>
      </c>
      <c r="J187" s="13">
        <v>3094</v>
      </c>
      <c r="K187" s="13">
        <v>3446</v>
      </c>
      <c r="L187" s="13">
        <v>17</v>
      </c>
      <c r="M187" s="13">
        <v>56</v>
      </c>
      <c r="N187" s="13">
        <v>2173</v>
      </c>
      <c r="O187" s="13">
        <v>9</v>
      </c>
      <c r="P187" s="11">
        <v>21397</v>
      </c>
      <c r="Q187" s="5">
        <f>SUM(B187:O187)-P187</f>
        <v>0</v>
      </c>
      <c r="R187" s="2">
        <f>A187</f>
        <v>44080</v>
      </c>
      <c r="S187" s="5">
        <f>B187-B186</f>
        <v>11</v>
      </c>
      <c r="T187" s="5">
        <f>C187-C186</f>
        <v>4</v>
      </c>
      <c r="U187" s="5">
        <f>D187-D186</f>
        <v>3</v>
      </c>
      <c r="V187" s="5">
        <f>E187-E186</f>
        <v>8</v>
      </c>
      <c r="W187" s="5">
        <f>F187-F186</f>
        <v>14</v>
      </c>
      <c r="X187" s="5">
        <f>G187-G186</f>
        <v>14</v>
      </c>
      <c r="Y187" s="5">
        <f>H187-H186</f>
        <v>92</v>
      </c>
      <c r="Z187" s="5">
        <f>I187-I186</f>
        <v>6</v>
      </c>
      <c r="AA187" s="5">
        <f>J187-J186</f>
        <v>30</v>
      </c>
      <c r="AB187" s="5">
        <f>K187-K186</f>
        <v>18</v>
      </c>
      <c r="AC187" s="5">
        <f>L187-L186</f>
        <v>0</v>
      </c>
      <c r="AD187" s="5">
        <f>M187-M186</f>
        <v>0</v>
      </c>
      <c r="AE187" s="5">
        <f>N187-N186</f>
        <v>8</v>
      </c>
      <c r="AF187" s="5">
        <f t="shared" si="4"/>
        <v>0</v>
      </c>
      <c r="AG187" s="5">
        <f>P187-P186</f>
        <v>208</v>
      </c>
      <c r="AH187" s="5"/>
      <c r="AI187" s="2">
        <f>A187</f>
        <v>44080</v>
      </c>
      <c r="AJ187" s="2"/>
      <c r="AK187" s="5">
        <f>SUM(S181:S187)</f>
        <v>59</v>
      </c>
      <c r="AL187" s="5">
        <f>SUM(T181:T187)</f>
        <v>16</v>
      </c>
      <c r="AM187" s="5">
        <f>SUM(U181:U187)</f>
        <v>5</v>
      </c>
      <c r="AN187" s="5">
        <f>SUM(V181:V187)</f>
        <v>25</v>
      </c>
      <c r="AO187" s="5">
        <f>SUM(W181:W187)</f>
        <v>59</v>
      </c>
      <c r="AP187" s="5">
        <f>SUM(X181:X187)</f>
        <v>37</v>
      </c>
      <c r="AQ187" s="5">
        <f>SUM(Y181:Y187)</f>
        <v>507</v>
      </c>
      <c r="AR187" s="5">
        <f>SUM(Z181:Z187)</f>
        <v>49</v>
      </c>
      <c r="AS187" s="5">
        <f>SUM(AA181:AA187)</f>
        <v>161</v>
      </c>
      <c r="AT187" s="5">
        <f>SUM(AB181:AB187)</f>
        <v>104</v>
      </c>
      <c r="AU187" s="5">
        <f>SUM(AC181:AC187)</f>
        <v>1</v>
      </c>
      <c r="AV187" s="5">
        <f>SUM(AD181:AD187)</f>
        <v>0</v>
      </c>
      <c r="AW187" s="5">
        <f>SUM(AE181:AE187)</f>
        <v>54</v>
      </c>
      <c r="AX187" s="5">
        <f>SUM(AF181:AF187)</f>
        <v>2</v>
      </c>
      <c r="AY187" s="5">
        <f>SUM(AG181:AG187)</f>
        <v>1079</v>
      </c>
      <c r="BA187" s="47">
        <f t="shared" si="5"/>
        <v>44080</v>
      </c>
      <c r="BB187" s="48">
        <f>AK187*100000/$BB$1</f>
        <v>15.973575915096383</v>
      </c>
      <c r="BC187" s="48">
        <f>AL187*100000/$BC$1</f>
        <v>13.851614578824345</v>
      </c>
      <c r="BD187" s="48">
        <f>AM187*100000/$BD$1</f>
        <v>3.3588606744592235</v>
      </c>
      <c r="BE187" s="48">
        <f>AN187*100000/$BE$1</f>
        <v>6.6925445054209609</v>
      </c>
      <c r="BF187" s="48">
        <f>AO187*100000/$BF$1</f>
        <v>19.240803548134622</v>
      </c>
      <c r="BG187" s="48">
        <f>AP187*100000/$BG$1</f>
        <v>6.3172272494451081</v>
      </c>
      <c r="BH187" s="48">
        <f>AQ187*100000/$BH$1</f>
        <v>42.852795997024813</v>
      </c>
      <c r="BI187" s="48">
        <f>AR187*100000/$BI$1</f>
        <v>15.231582219459124</v>
      </c>
      <c r="BJ187" s="48">
        <f>AS187*100000/$BJ$1</f>
        <v>24.32391599939568</v>
      </c>
      <c r="BK187" s="48">
        <f>AT187*100000/$BK$1</f>
        <v>11.459044932678111</v>
      </c>
      <c r="BL187" s="48">
        <f>AU187*100000/$BL$1</f>
        <v>4.4903457566232596</v>
      </c>
      <c r="BM187" s="48">
        <f>AV187*100000/$BM$1</f>
        <v>0</v>
      </c>
      <c r="BN187" s="48">
        <f>AW187*100000/$BN$1</f>
        <v>12.935061202002538</v>
      </c>
      <c r="BO187" s="48">
        <f>AX187*100000/$BO$1</f>
        <v>7.4850299401197606</v>
      </c>
      <c r="BP187" s="48">
        <f>AY187*100000/$BP$1</f>
        <v>19.7499679680779</v>
      </c>
      <c r="BS187" s="3"/>
      <c r="CH187" s="5"/>
    </row>
    <row r="188" spans="1:86" x14ac:dyDescent="0.2">
      <c r="A188" s="8">
        <v>44081</v>
      </c>
      <c r="B188" s="13">
        <v>1408</v>
      </c>
      <c r="C188" s="13">
        <v>384</v>
      </c>
      <c r="D188" s="13">
        <v>318</v>
      </c>
      <c r="E188" s="13">
        <v>1016</v>
      </c>
      <c r="F188" s="13">
        <v>1195</v>
      </c>
      <c r="G188" s="13">
        <v>1978</v>
      </c>
      <c r="H188" s="13">
        <v>5947</v>
      </c>
      <c r="I188" s="13">
        <v>463</v>
      </c>
      <c r="J188" s="13">
        <v>3113</v>
      </c>
      <c r="K188" s="13">
        <v>3459</v>
      </c>
      <c r="L188" s="13">
        <v>17</v>
      </c>
      <c r="M188" s="13">
        <v>56</v>
      </c>
      <c r="N188" s="13">
        <v>2180</v>
      </c>
      <c r="O188" s="13">
        <v>9</v>
      </c>
      <c r="P188" s="11">
        <v>21543</v>
      </c>
      <c r="Q188" s="5">
        <f>SUM(B188:O188)-P188</f>
        <v>0</v>
      </c>
      <c r="R188" s="2">
        <f>A188</f>
        <v>44081</v>
      </c>
      <c r="S188" s="5">
        <f>B188-B187</f>
        <v>9</v>
      </c>
      <c r="T188" s="5">
        <f>C188-C187</f>
        <v>1</v>
      </c>
      <c r="U188" s="5">
        <f>D188-D187</f>
        <v>0</v>
      </c>
      <c r="V188" s="5">
        <f>E188-E187</f>
        <v>2</v>
      </c>
      <c r="W188" s="5">
        <f>F188-F187</f>
        <v>3</v>
      </c>
      <c r="X188" s="5">
        <f>G188-G187</f>
        <v>8</v>
      </c>
      <c r="Y188" s="5">
        <f>H188-H187</f>
        <v>78</v>
      </c>
      <c r="Z188" s="5">
        <f>I188-I187</f>
        <v>6</v>
      </c>
      <c r="AA188" s="5">
        <f>J188-J187</f>
        <v>19</v>
      </c>
      <c r="AB188" s="5">
        <f>K188-K187</f>
        <v>13</v>
      </c>
      <c r="AC188" s="5">
        <f>L188-L187</f>
        <v>0</v>
      </c>
      <c r="AD188" s="5">
        <f>M188-M187</f>
        <v>0</v>
      </c>
      <c r="AE188" s="5">
        <f>N188-N187</f>
        <v>7</v>
      </c>
      <c r="AF188" s="5">
        <f t="shared" si="4"/>
        <v>0</v>
      </c>
      <c r="AG188" s="5">
        <f>P188-P187</f>
        <v>146</v>
      </c>
      <c r="AH188" s="5"/>
      <c r="AI188" s="2">
        <f>A188</f>
        <v>44081</v>
      </c>
      <c r="AJ188" s="2"/>
      <c r="AK188" s="5">
        <f>SUM(S182:S188)</f>
        <v>60</v>
      </c>
      <c r="AL188" s="5">
        <f>SUM(T182:T188)</f>
        <v>14</v>
      </c>
      <c r="AM188" s="5">
        <f>SUM(U182:U188)</f>
        <v>5</v>
      </c>
      <c r="AN188" s="5">
        <f>SUM(V182:V188)</f>
        <v>23</v>
      </c>
      <c r="AO188" s="5">
        <f>SUM(W182:W188)</f>
        <v>53</v>
      </c>
      <c r="AP188" s="5">
        <f>SUM(X182:X188)</f>
        <v>41</v>
      </c>
      <c r="AQ188" s="5">
        <f>SUM(Y182:Y188)</f>
        <v>516</v>
      </c>
      <c r="AR188" s="5">
        <f>SUM(Z182:Z188)</f>
        <v>52</v>
      </c>
      <c r="AS188" s="5">
        <f>SUM(AA182:AA188)</f>
        <v>153</v>
      </c>
      <c r="AT188" s="5">
        <f>SUM(AB182:AB188)</f>
        <v>99</v>
      </c>
      <c r="AU188" s="5">
        <f>SUM(AC182:AC188)</f>
        <v>0</v>
      </c>
      <c r="AV188" s="5">
        <f>SUM(AD182:AD188)</f>
        <v>0</v>
      </c>
      <c r="AW188" s="5">
        <f>SUM(AE182:AE188)</f>
        <v>47</v>
      </c>
      <c r="AX188" s="5">
        <f>SUM(AF182:AF188)</f>
        <v>2</v>
      </c>
      <c r="AY188" s="5">
        <f>SUM(AG182:AG188)</f>
        <v>1065</v>
      </c>
      <c r="BA188" s="47">
        <f t="shared" si="5"/>
        <v>44081</v>
      </c>
      <c r="BB188" s="48">
        <f>AK188*100000/$BB$1</f>
        <v>16.244314489928524</v>
      </c>
      <c r="BC188" s="48">
        <f>AL188*100000/$BC$1</f>
        <v>12.1201627564713</v>
      </c>
      <c r="BD188" s="48">
        <f>AM188*100000/$BD$1</f>
        <v>3.3588606744592235</v>
      </c>
      <c r="BE188" s="48">
        <f>AN188*100000/$BE$1</f>
        <v>6.157140944987284</v>
      </c>
      <c r="BF188" s="48">
        <f>AO188*100000/$BF$1</f>
        <v>17.284111661883642</v>
      </c>
      <c r="BG188" s="48">
        <f>AP188*100000/$BG$1</f>
        <v>7.000170735871607</v>
      </c>
      <c r="BH188" s="48">
        <f>AQ188*100000/$BH$1</f>
        <v>43.613496517682059</v>
      </c>
      <c r="BI188" s="48">
        <f>AR188*100000/$BI$1</f>
        <v>16.164128069630092</v>
      </c>
      <c r="BJ188" s="48">
        <f>AS188*100000/$BJ$1</f>
        <v>23.115274210605833</v>
      </c>
      <c r="BK188" s="48">
        <f>AT188*100000/$BK$1</f>
        <v>10.90812931091474</v>
      </c>
      <c r="BL188" s="48">
        <f>AU188*100000/$BL$1</f>
        <v>0</v>
      </c>
      <c r="BM188" s="48">
        <f>AV188*100000/$BM$1</f>
        <v>0</v>
      </c>
      <c r="BN188" s="48">
        <f>AW188*100000/$BN$1</f>
        <v>11.258294009150358</v>
      </c>
      <c r="BO188" s="48">
        <f>AX188*100000/$BO$1</f>
        <v>7.4850299401197606</v>
      </c>
      <c r="BP188" s="48">
        <f>AY188*100000/$BP$1</f>
        <v>19.493712591290979</v>
      </c>
      <c r="BS188" s="3"/>
      <c r="CH188" s="5"/>
    </row>
    <row r="189" spans="1:86" x14ac:dyDescent="0.2">
      <c r="A189" s="8">
        <v>44082</v>
      </c>
      <c r="B189" s="13">
        <v>1416</v>
      </c>
      <c r="C189" s="13">
        <v>386</v>
      </c>
      <c r="D189" s="13">
        <v>322</v>
      </c>
      <c r="E189" s="13">
        <v>1018</v>
      </c>
      <c r="F189" s="13">
        <v>1203</v>
      </c>
      <c r="G189" s="13">
        <v>1983</v>
      </c>
      <c r="H189" s="13">
        <v>6038</v>
      </c>
      <c r="I189" s="13">
        <v>467</v>
      </c>
      <c r="J189" s="13">
        <v>3145</v>
      </c>
      <c r="K189" s="13">
        <v>3475</v>
      </c>
      <c r="L189" s="13">
        <v>17</v>
      </c>
      <c r="M189" s="13">
        <v>56</v>
      </c>
      <c r="N189" s="13">
        <v>2184</v>
      </c>
      <c r="O189" s="13">
        <v>9</v>
      </c>
      <c r="P189" s="11">
        <v>21719</v>
      </c>
      <c r="Q189" s="5">
        <f>SUM(B189:O189)-P189</f>
        <v>0</v>
      </c>
      <c r="R189" s="2">
        <f>A189</f>
        <v>44082</v>
      </c>
      <c r="S189" s="5">
        <f>B189-B188</f>
        <v>8</v>
      </c>
      <c r="T189" s="5">
        <f>C189-C188</f>
        <v>2</v>
      </c>
      <c r="U189" s="5">
        <f>D189-D188</f>
        <v>4</v>
      </c>
      <c r="V189" s="5">
        <f>E189-E188</f>
        <v>2</v>
      </c>
      <c r="W189" s="5">
        <f>F189-F188</f>
        <v>8</v>
      </c>
      <c r="X189" s="5">
        <f>G189-G188</f>
        <v>5</v>
      </c>
      <c r="Y189" s="5">
        <f>H189-H188</f>
        <v>91</v>
      </c>
      <c r="Z189" s="5">
        <f>I189-I188</f>
        <v>4</v>
      </c>
      <c r="AA189" s="5">
        <f>J189-J188</f>
        <v>32</v>
      </c>
      <c r="AB189" s="5">
        <f>K189-K188</f>
        <v>16</v>
      </c>
      <c r="AC189" s="5">
        <f>L189-L188</f>
        <v>0</v>
      </c>
      <c r="AD189" s="5">
        <f>M189-M188</f>
        <v>0</v>
      </c>
      <c r="AE189" s="5">
        <f>N189-N188</f>
        <v>4</v>
      </c>
      <c r="AF189" s="5">
        <f t="shared" si="4"/>
        <v>0</v>
      </c>
      <c r="AG189" s="5">
        <f>P189-P188</f>
        <v>176</v>
      </c>
      <c r="AH189" s="5"/>
      <c r="AI189" s="2">
        <f>A189</f>
        <v>44082</v>
      </c>
      <c r="AJ189" s="2"/>
      <c r="AK189" s="5">
        <f>SUM(S183:S189)</f>
        <v>57</v>
      </c>
      <c r="AL189" s="5">
        <f>SUM(T183:T189)</f>
        <v>14</v>
      </c>
      <c r="AM189" s="5">
        <f>SUM(U183:U189)</f>
        <v>8</v>
      </c>
      <c r="AN189" s="5">
        <f>SUM(V183:V189)</f>
        <v>21</v>
      </c>
      <c r="AO189" s="5">
        <f>SUM(W183:W189)</f>
        <v>54</v>
      </c>
      <c r="AP189" s="5">
        <f>SUM(X183:X189)</f>
        <v>44</v>
      </c>
      <c r="AQ189" s="5">
        <f>SUM(Y183:Y189)</f>
        <v>541</v>
      </c>
      <c r="AR189" s="5">
        <f>SUM(Z183:Z189)</f>
        <v>50</v>
      </c>
      <c r="AS189" s="5">
        <f>SUM(AA183:AA189)</f>
        <v>158</v>
      </c>
      <c r="AT189" s="5">
        <f>SUM(AB183:AB189)</f>
        <v>97</v>
      </c>
      <c r="AU189" s="5">
        <f>SUM(AC183:AC189)</f>
        <v>0</v>
      </c>
      <c r="AV189" s="5">
        <f>SUM(AD183:AD189)</f>
        <v>0</v>
      </c>
      <c r="AW189" s="5">
        <f>SUM(AE183:AE189)</f>
        <v>41</v>
      </c>
      <c r="AX189" s="5">
        <f>SUM(AF183:AF189)</f>
        <v>2</v>
      </c>
      <c r="AY189" s="5">
        <f>SUM(AG183:AG189)</f>
        <v>1087</v>
      </c>
      <c r="BA189" s="47">
        <f t="shared" si="5"/>
        <v>44082</v>
      </c>
      <c r="BB189" s="48">
        <f>AK189*100000/$BB$1</f>
        <v>15.432098765432098</v>
      </c>
      <c r="BC189" s="48">
        <f>AL189*100000/$BC$1</f>
        <v>12.1201627564713</v>
      </c>
      <c r="BD189" s="48">
        <f>AM189*100000/$BD$1</f>
        <v>5.3741770791347578</v>
      </c>
      <c r="BE189" s="48">
        <f>AN189*100000/$BE$1</f>
        <v>5.6217373845536072</v>
      </c>
      <c r="BF189" s="48">
        <f>AO189*100000/$BF$1</f>
        <v>17.610226976258804</v>
      </c>
      <c r="BG189" s="48">
        <f>AP189*100000/$BG$1</f>
        <v>7.5123783506914803</v>
      </c>
      <c r="BH189" s="48">
        <f>AQ189*100000/$BH$1</f>
        <v>45.726553519507739</v>
      </c>
      <c r="BI189" s="48">
        <f>AR189*100000/$BI$1</f>
        <v>15.542430836182779</v>
      </c>
      <c r="BJ189" s="48">
        <f>AS189*100000/$BJ$1</f>
        <v>23.870675328599486</v>
      </c>
      <c r="BK189" s="48">
        <f>AT189*100000/$BK$1</f>
        <v>10.687763062209392</v>
      </c>
      <c r="BL189" s="48">
        <f>AU189*100000/$BL$1</f>
        <v>0</v>
      </c>
      <c r="BM189" s="48">
        <f>AV189*100000/$BM$1</f>
        <v>0</v>
      </c>
      <c r="BN189" s="48">
        <f>AW189*100000/$BN$1</f>
        <v>9.8210649867056308</v>
      </c>
      <c r="BO189" s="48">
        <f>AX189*100000/$BO$1</f>
        <v>7.4850299401197606</v>
      </c>
      <c r="BP189" s="48">
        <f>AY189*100000/$BP$1</f>
        <v>19.896399611956145</v>
      </c>
      <c r="BS189" s="3"/>
      <c r="CH189" s="5"/>
    </row>
    <row r="190" spans="1:86" x14ac:dyDescent="0.2">
      <c r="A190" s="8">
        <v>44083</v>
      </c>
      <c r="B190" s="13">
        <v>1425</v>
      </c>
      <c r="C190" s="13">
        <v>389</v>
      </c>
      <c r="D190" s="13">
        <v>323</v>
      </c>
      <c r="E190" s="13">
        <v>1025</v>
      </c>
      <c r="F190" s="13">
        <v>1213</v>
      </c>
      <c r="G190" s="13">
        <v>1991</v>
      </c>
      <c r="H190" s="13">
        <v>6101</v>
      </c>
      <c r="I190" s="13">
        <v>470</v>
      </c>
      <c r="J190" s="13">
        <v>3164</v>
      </c>
      <c r="K190" s="13">
        <v>3504</v>
      </c>
      <c r="L190" s="13">
        <v>17</v>
      </c>
      <c r="M190" s="13">
        <v>56</v>
      </c>
      <c r="N190" s="13">
        <v>2191</v>
      </c>
      <c r="O190" s="13">
        <v>9</v>
      </c>
      <c r="P190" s="11">
        <v>21878</v>
      </c>
      <c r="Q190" s="5">
        <f>SUM(B190:O190)-P190</f>
        <v>0</v>
      </c>
      <c r="R190" s="2">
        <f>A190</f>
        <v>44083</v>
      </c>
      <c r="S190" s="5">
        <f>B190-B189</f>
        <v>9</v>
      </c>
      <c r="T190" s="5">
        <f>C190-C189</f>
        <v>3</v>
      </c>
      <c r="U190" s="5">
        <f>D190-D189</f>
        <v>1</v>
      </c>
      <c r="V190" s="5">
        <f>E190-E189</f>
        <v>7</v>
      </c>
      <c r="W190" s="5">
        <f>F190-F189</f>
        <v>10</v>
      </c>
      <c r="X190" s="5">
        <f>G190-G189</f>
        <v>8</v>
      </c>
      <c r="Y190" s="5">
        <f>H190-H189</f>
        <v>63</v>
      </c>
      <c r="Z190" s="5">
        <f>I190-I189</f>
        <v>3</v>
      </c>
      <c r="AA190" s="5">
        <f>J190-J189</f>
        <v>19</v>
      </c>
      <c r="AB190" s="5">
        <f>K190-K189</f>
        <v>29</v>
      </c>
      <c r="AC190" s="5">
        <f>L190-L189</f>
        <v>0</v>
      </c>
      <c r="AD190" s="5">
        <f>M190-M189</f>
        <v>0</v>
      </c>
      <c r="AE190" s="5">
        <f>N190-N189</f>
        <v>7</v>
      </c>
      <c r="AF190" s="5">
        <f t="shared" si="4"/>
        <v>0</v>
      </c>
      <c r="AG190" s="5">
        <f>P190-P189</f>
        <v>159</v>
      </c>
      <c r="AH190" s="5"/>
      <c r="AI190" s="2">
        <f>A190</f>
        <v>44083</v>
      </c>
      <c r="AJ190" s="2"/>
      <c r="AK190" s="5">
        <f>SUM(S184:S190)</f>
        <v>60</v>
      </c>
      <c r="AL190" s="5">
        <f>SUM(T184:T190)</f>
        <v>16</v>
      </c>
      <c r="AM190" s="5">
        <f>SUM(U184:U190)</f>
        <v>9</v>
      </c>
      <c r="AN190" s="5">
        <f>SUM(V184:V190)</f>
        <v>25</v>
      </c>
      <c r="AO190" s="5">
        <f>SUM(W184:W190)</f>
        <v>57</v>
      </c>
      <c r="AP190" s="5">
        <f>SUM(X184:X190)</f>
        <v>49</v>
      </c>
      <c r="AQ190" s="5">
        <f>SUM(Y184:Y190)</f>
        <v>518</v>
      </c>
      <c r="AR190" s="5">
        <f>SUM(Z184:Z190)</f>
        <v>49</v>
      </c>
      <c r="AS190" s="5">
        <f>SUM(AA184:AA190)</f>
        <v>151</v>
      </c>
      <c r="AT190" s="5">
        <f>SUM(AB184:AB190)</f>
        <v>110</v>
      </c>
      <c r="AU190" s="5">
        <f>SUM(AC184:AC190)</f>
        <v>0</v>
      </c>
      <c r="AV190" s="5">
        <f>SUM(AD184:AD190)</f>
        <v>0</v>
      </c>
      <c r="AW190" s="5">
        <f>SUM(AE184:AE190)</f>
        <v>44</v>
      </c>
      <c r="AX190" s="5">
        <f>SUM(AF184:AF190)</f>
        <v>2</v>
      </c>
      <c r="AY190" s="5">
        <f>SUM(AG184:AG190)</f>
        <v>1090</v>
      </c>
      <c r="BA190" s="47">
        <f t="shared" si="5"/>
        <v>44083</v>
      </c>
      <c r="BB190" s="48">
        <f>AK190*100000/$BB$1</f>
        <v>16.244314489928524</v>
      </c>
      <c r="BC190" s="48">
        <f>AL190*100000/$BC$1</f>
        <v>13.851614578824345</v>
      </c>
      <c r="BD190" s="48">
        <f>AM190*100000/$BD$1</f>
        <v>6.045949214026602</v>
      </c>
      <c r="BE190" s="48">
        <f>AN190*100000/$BE$1</f>
        <v>6.6925445054209609</v>
      </c>
      <c r="BF190" s="48">
        <f>AO190*100000/$BF$1</f>
        <v>18.588572919384294</v>
      </c>
      <c r="BG190" s="48">
        <f>AP190*100000/$BG$1</f>
        <v>8.3660577087246022</v>
      </c>
      <c r="BH190" s="48">
        <f>AQ190*100000/$BH$1</f>
        <v>43.782541077828114</v>
      </c>
      <c r="BI190" s="48">
        <f>AR190*100000/$BI$1</f>
        <v>15.231582219459124</v>
      </c>
      <c r="BJ190" s="48">
        <f>AS190*100000/$BJ$1</f>
        <v>22.813113763408371</v>
      </c>
      <c r="BK190" s="48">
        <f>AT190*100000/$BK$1</f>
        <v>12.120143678794156</v>
      </c>
      <c r="BL190" s="48">
        <f>AU190*100000/$BL$1</f>
        <v>0</v>
      </c>
      <c r="BM190" s="48">
        <f>AV190*100000/$BM$1</f>
        <v>0</v>
      </c>
      <c r="BN190" s="48">
        <f>AW190*100000/$BN$1</f>
        <v>10.539679497927995</v>
      </c>
      <c r="BO190" s="48">
        <f>AX190*100000/$BO$1</f>
        <v>7.4850299401197606</v>
      </c>
      <c r="BP190" s="48">
        <f>AY190*100000/$BP$1</f>
        <v>19.951311478410485</v>
      </c>
      <c r="BS190" s="3"/>
      <c r="CH190" s="5"/>
    </row>
    <row r="191" spans="1:86" x14ac:dyDescent="0.2">
      <c r="A191" s="8">
        <v>44084</v>
      </c>
      <c r="B191" s="13">
        <v>1433</v>
      </c>
      <c r="C191" s="13">
        <v>393</v>
      </c>
      <c r="D191" s="13">
        <v>326</v>
      </c>
      <c r="E191" s="13">
        <v>1030</v>
      </c>
      <c r="F191" s="13">
        <v>1216</v>
      </c>
      <c r="G191" s="13">
        <v>1996</v>
      </c>
      <c r="H191" s="13">
        <v>6166</v>
      </c>
      <c r="I191" s="13">
        <v>473</v>
      </c>
      <c r="J191" s="13">
        <v>3210</v>
      </c>
      <c r="K191" s="13">
        <v>3516</v>
      </c>
      <c r="L191" s="13">
        <v>17</v>
      </c>
      <c r="M191" s="13">
        <v>57</v>
      </c>
      <c r="N191" s="13">
        <v>2197</v>
      </c>
      <c r="O191" s="13">
        <v>9</v>
      </c>
      <c r="P191" s="11">
        <v>22039</v>
      </c>
      <c r="Q191" s="5">
        <f>SUM(B191:O191)-P191</f>
        <v>0</v>
      </c>
      <c r="R191" s="2">
        <f>A191</f>
        <v>44084</v>
      </c>
      <c r="S191" s="5">
        <f>B191-B190</f>
        <v>8</v>
      </c>
      <c r="T191" s="5">
        <f>C191-C190</f>
        <v>4</v>
      </c>
      <c r="U191" s="5">
        <f>D191-D190</f>
        <v>3</v>
      </c>
      <c r="V191" s="5">
        <f>E191-E190</f>
        <v>5</v>
      </c>
      <c r="W191" s="5">
        <f>F191-F190</f>
        <v>3</v>
      </c>
      <c r="X191" s="5">
        <f>G191-G190</f>
        <v>5</v>
      </c>
      <c r="Y191" s="5">
        <f>H191-H190</f>
        <v>65</v>
      </c>
      <c r="Z191" s="5">
        <f>I191-I190</f>
        <v>3</v>
      </c>
      <c r="AA191" s="5">
        <f>J191-J190</f>
        <v>46</v>
      </c>
      <c r="AB191" s="5">
        <f>K191-K190</f>
        <v>12</v>
      </c>
      <c r="AC191" s="5">
        <f>L191-L190</f>
        <v>0</v>
      </c>
      <c r="AD191" s="5">
        <f>M191-M190</f>
        <v>1</v>
      </c>
      <c r="AE191" s="5">
        <f>N191-N190</f>
        <v>6</v>
      </c>
      <c r="AF191" s="5">
        <f t="shared" si="4"/>
        <v>0</v>
      </c>
      <c r="AG191" s="5">
        <f>P191-P190</f>
        <v>161</v>
      </c>
      <c r="AH191" s="5"/>
      <c r="AI191" s="2">
        <f>A191</f>
        <v>44084</v>
      </c>
      <c r="AJ191" s="2"/>
      <c r="AK191" s="5">
        <f>SUM(S185:S191)</f>
        <v>62</v>
      </c>
      <c r="AL191" s="5">
        <f>SUM(T185:T191)</f>
        <v>18</v>
      </c>
      <c r="AM191" s="5">
        <f>SUM(U185:U191)</f>
        <v>12</v>
      </c>
      <c r="AN191" s="5">
        <f>SUM(V185:V191)</f>
        <v>30</v>
      </c>
      <c r="AO191" s="5">
        <f>SUM(W185:W191)</f>
        <v>59</v>
      </c>
      <c r="AP191" s="5">
        <f>SUM(X185:X191)</f>
        <v>48</v>
      </c>
      <c r="AQ191" s="5">
        <f>SUM(Y185:Y191)</f>
        <v>530</v>
      </c>
      <c r="AR191" s="5">
        <f>SUM(Z185:Z191)</f>
        <v>41</v>
      </c>
      <c r="AS191" s="5">
        <f>SUM(AA185:AA191)</f>
        <v>182</v>
      </c>
      <c r="AT191" s="5">
        <f>SUM(AB185:AB191)</f>
        <v>119</v>
      </c>
      <c r="AU191" s="5">
        <f>SUM(AC185:AC191)</f>
        <v>0</v>
      </c>
      <c r="AV191" s="5">
        <f>SUM(AD185:AD191)</f>
        <v>1</v>
      </c>
      <c r="AW191" s="5">
        <f>SUM(AE185:AE191)</f>
        <v>46</v>
      </c>
      <c r="AX191" s="5">
        <f>SUM(AF185:AF191)</f>
        <v>2</v>
      </c>
      <c r="AY191" s="5">
        <f>SUM(AG185:AG191)</f>
        <v>1150</v>
      </c>
      <c r="BA191" s="47">
        <f t="shared" si="5"/>
        <v>44084</v>
      </c>
      <c r="BB191" s="48">
        <f>AK191*100000/$BB$1</f>
        <v>16.785791639592809</v>
      </c>
      <c r="BC191" s="48">
        <f>AL191*100000/$BC$1</f>
        <v>15.583066401177387</v>
      </c>
      <c r="BD191" s="48">
        <f>AM191*100000/$BD$1</f>
        <v>8.0612656187021354</v>
      </c>
      <c r="BE191" s="48">
        <f>AN191*100000/$BE$1</f>
        <v>8.0310534065051531</v>
      </c>
      <c r="BF191" s="48">
        <f>AO191*100000/$BF$1</f>
        <v>19.240803548134622</v>
      </c>
      <c r="BG191" s="48">
        <f>AP191*100000/$BG$1</f>
        <v>8.1953218371179783</v>
      </c>
      <c r="BH191" s="48">
        <f>AQ191*100000/$BH$1</f>
        <v>44.796808438704446</v>
      </c>
      <c r="BI191" s="48">
        <f>AR191*100000/$BI$1</f>
        <v>12.744793285669878</v>
      </c>
      <c r="BJ191" s="48">
        <f>AS191*100000/$BJ$1</f>
        <v>27.496600694969029</v>
      </c>
      <c r="BK191" s="48">
        <f>AT191*100000/$BK$1</f>
        <v>13.111791797968223</v>
      </c>
      <c r="BL191" s="48">
        <f>AU191*100000/$BL$1</f>
        <v>0</v>
      </c>
      <c r="BM191" s="48">
        <f>AV191*100000/$BM$1</f>
        <v>4.3630017452006982</v>
      </c>
      <c r="BN191" s="48">
        <f>AW191*100000/$BN$1</f>
        <v>11.018755838742903</v>
      </c>
      <c r="BO191" s="48">
        <f>AX191*100000/$BO$1</f>
        <v>7.4850299401197606</v>
      </c>
      <c r="BP191" s="48">
        <f>AY191*100000/$BP$1</f>
        <v>21.049548807497299</v>
      </c>
      <c r="BS191" s="3"/>
      <c r="CH191" s="5"/>
    </row>
    <row r="192" spans="1:86" x14ac:dyDescent="0.2">
      <c r="A192" s="8">
        <v>44085</v>
      </c>
      <c r="B192" s="13">
        <v>1445</v>
      </c>
      <c r="C192" s="13">
        <v>395</v>
      </c>
      <c r="D192" s="13">
        <v>326</v>
      </c>
      <c r="E192" s="13">
        <v>1033</v>
      </c>
      <c r="F192" s="13">
        <v>1223</v>
      </c>
      <c r="G192" s="13">
        <v>1998</v>
      </c>
      <c r="H192" s="13">
        <v>6246</v>
      </c>
      <c r="I192" s="13">
        <v>477</v>
      </c>
      <c r="J192" s="13">
        <v>3249</v>
      </c>
      <c r="K192" s="13">
        <v>3540</v>
      </c>
      <c r="L192" s="13">
        <v>17</v>
      </c>
      <c r="M192" s="13">
        <v>57</v>
      </c>
      <c r="N192" s="13">
        <v>2199</v>
      </c>
      <c r="O192" s="13">
        <v>9</v>
      </c>
      <c r="P192" s="11">
        <v>22214</v>
      </c>
      <c r="Q192" s="5">
        <f>SUM(B192:O192)-P192</f>
        <v>0</v>
      </c>
      <c r="R192" s="2">
        <f>A192</f>
        <v>44085</v>
      </c>
      <c r="S192" s="5">
        <f>B192-B191</f>
        <v>12</v>
      </c>
      <c r="T192" s="5">
        <f>C192-C191</f>
        <v>2</v>
      </c>
      <c r="U192" s="5">
        <f>D192-D191</f>
        <v>0</v>
      </c>
      <c r="V192" s="5">
        <f>E192-E191</f>
        <v>3</v>
      </c>
      <c r="W192" s="5">
        <f>F192-F191</f>
        <v>7</v>
      </c>
      <c r="X192" s="5">
        <f>G192-G191</f>
        <v>2</v>
      </c>
      <c r="Y192" s="5">
        <f>H192-H191</f>
        <v>80</v>
      </c>
      <c r="Z192" s="5">
        <f>I192-I191</f>
        <v>4</v>
      </c>
      <c r="AA192" s="5">
        <f>J192-J191</f>
        <v>39</v>
      </c>
      <c r="AB192" s="5">
        <f>K192-K191</f>
        <v>24</v>
      </c>
      <c r="AC192" s="5">
        <f>L192-L191</f>
        <v>0</v>
      </c>
      <c r="AD192" s="5">
        <f>M192-M191</f>
        <v>0</v>
      </c>
      <c r="AE192" s="5">
        <f>N192-N191</f>
        <v>2</v>
      </c>
      <c r="AF192" s="5">
        <f t="shared" si="4"/>
        <v>0</v>
      </c>
      <c r="AG192" s="5">
        <f>P192-P191</f>
        <v>175</v>
      </c>
      <c r="AH192" s="5"/>
      <c r="AI192" s="2">
        <f>A192</f>
        <v>44085</v>
      </c>
      <c r="AJ192" s="2"/>
      <c r="AK192" s="5">
        <f>SUM(S186:S192)</f>
        <v>64</v>
      </c>
      <c r="AL192" s="5">
        <f>SUM(T186:T192)</f>
        <v>17</v>
      </c>
      <c r="AM192" s="5">
        <f>SUM(U186:U192)</f>
        <v>12</v>
      </c>
      <c r="AN192" s="5">
        <f>SUM(V186:V192)</f>
        <v>27</v>
      </c>
      <c r="AO192" s="5">
        <f>SUM(W186:W192)</f>
        <v>59</v>
      </c>
      <c r="AP192" s="5">
        <f>SUM(X186:X192)</f>
        <v>44</v>
      </c>
      <c r="AQ192" s="5">
        <f>SUM(Y186:Y192)</f>
        <v>537</v>
      </c>
      <c r="AR192" s="5">
        <f>SUM(Z186:Z192)</f>
        <v>32</v>
      </c>
      <c r="AS192" s="5">
        <f>SUM(AA186:AA192)</f>
        <v>205</v>
      </c>
      <c r="AT192" s="5">
        <f>SUM(AB186:AB192)</f>
        <v>126</v>
      </c>
      <c r="AU192" s="5">
        <f>SUM(AC186:AC192)</f>
        <v>0</v>
      </c>
      <c r="AV192" s="5">
        <f>SUM(AD186:AD192)</f>
        <v>1</v>
      </c>
      <c r="AW192" s="5">
        <f>SUM(AE186:AE192)</f>
        <v>42</v>
      </c>
      <c r="AX192" s="5">
        <f>SUM(AF186:AF192)</f>
        <v>0</v>
      </c>
      <c r="AY192" s="5">
        <f>SUM(AG186:AG192)</f>
        <v>1166</v>
      </c>
      <c r="BA192" s="47">
        <f t="shared" si="5"/>
        <v>44085</v>
      </c>
      <c r="BB192" s="48">
        <f>AK192*100000/$BB$1</f>
        <v>17.327268789257094</v>
      </c>
      <c r="BC192" s="48">
        <f>AL192*100000/$BC$1</f>
        <v>14.717340490000865</v>
      </c>
      <c r="BD192" s="48">
        <f>AM192*100000/$BD$1</f>
        <v>8.0612656187021354</v>
      </c>
      <c r="BE192" s="48">
        <f>AN192*100000/$BE$1</f>
        <v>7.2279480658546378</v>
      </c>
      <c r="BF192" s="48">
        <f>AO192*100000/$BF$1</f>
        <v>19.240803548134622</v>
      </c>
      <c r="BG192" s="48">
        <f>AP192*100000/$BG$1</f>
        <v>7.5123783506914803</v>
      </c>
      <c r="BH192" s="48">
        <f>AQ192*100000/$BH$1</f>
        <v>45.388464399215636</v>
      </c>
      <c r="BI192" s="48">
        <f>AR192*100000/$BI$1</f>
        <v>9.9471557351569793</v>
      </c>
      <c r="BJ192" s="48">
        <f>AS192*100000/$BJ$1</f>
        <v>30.971445837739839</v>
      </c>
      <c r="BK192" s="48">
        <f>AT192*100000/$BK$1</f>
        <v>13.883073668436943</v>
      </c>
      <c r="BL192" s="48">
        <f>AU192*100000/$BL$1</f>
        <v>0</v>
      </c>
      <c r="BM192" s="48">
        <f>AV192*100000/$BM$1</f>
        <v>4.3630017452006982</v>
      </c>
      <c r="BN192" s="48">
        <f>AW192*100000/$BN$1</f>
        <v>10.060603157113086</v>
      </c>
      <c r="BO192" s="48">
        <f>AX192*100000/$BO$1</f>
        <v>0</v>
      </c>
      <c r="BP192" s="48">
        <f>AY192*100000/$BP$1</f>
        <v>21.342412095253785</v>
      </c>
      <c r="BS192" s="3"/>
      <c r="CH192" s="5"/>
    </row>
    <row r="193" spans="1:86" x14ac:dyDescent="0.2">
      <c r="A193" s="8">
        <v>44086</v>
      </c>
      <c r="B193" s="13">
        <v>1449</v>
      </c>
      <c r="C193" s="13">
        <v>401</v>
      </c>
      <c r="D193" s="13">
        <v>329</v>
      </c>
      <c r="E193" s="13">
        <v>1038</v>
      </c>
      <c r="F193" s="13">
        <v>1224</v>
      </c>
      <c r="G193" s="13">
        <v>2003</v>
      </c>
      <c r="H193" s="13">
        <v>6352</v>
      </c>
      <c r="I193" s="13">
        <v>481</v>
      </c>
      <c r="J193" s="13">
        <v>3297</v>
      </c>
      <c r="K193" s="13">
        <v>3575</v>
      </c>
      <c r="L193" s="13">
        <v>17</v>
      </c>
      <c r="M193" s="13">
        <v>57</v>
      </c>
      <c r="N193" s="13">
        <v>2203</v>
      </c>
      <c r="O193" s="13">
        <v>9</v>
      </c>
      <c r="P193" s="11">
        <v>22435</v>
      </c>
      <c r="Q193" s="5">
        <f>SUM(B193:O193)-P193</f>
        <v>0</v>
      </c>
      <c r="R193" s="2">
        <f>A193</f>
        <v>44086</v>
      </c>
      <c r="S193" s="5">
        <f>B193-B192</f>
        <v>4</v>
      </c>
      <c r="T193" s="5">
        <f>C193-C192</f>
        <v>6</v>
      </c>
      <c r="U193" s="5">
        <f>D193-D192</f>
        <v>3</v>
      </c>
      <c r="V193" s="5">
        <f>E193-E192</f>
        <v>5</v>
      </c>
      <c r="W193" s="5">
        <f>F193-F192</f>
        <v>1</v>
      </c>
      <c r="X193" s="5">
        <f>G193-G192</f>
        <v>5</v>
      </c>
      <c r="Y193" s="5">
        <f>H193-H192</f>
        <v>106</v>
      </c>
      <c r="Z193" s="5">
        <f>I193-I192</f>
        <v>4</v>
      </c>
      <c r="AA193" s="5">
        <f>J193-J192</f>
        <v>48</v>
      </c>
      <c r="AB193" s="5">
        <f>K193-K192</f>
        <v>35</v>
      </c>
      <c r="AC193" s="5">
        <f>L193-L192</f>
        <v>0</v>
      </c>
      <c r="AD193" s="5">
        <f>M193-M192</f>
        <v>0</v>
      </c>
      <c r="AE193" s="5">
        <f>N193-N192</f>
        <v>4</v>
      </c>
      <c r="AF193" s="5">
        <f t="shared" si="4"/>
        <v>0</v>
      </c>
      <c r="AG193" s="5">
        <f>P193-P192</f>
        <v>221</v>
      </c>
      <c r="AH193" s="5"/>
      <c r="AI193" s="2">
        <f>A193</f>
        <v>44086</v>
      </c>
      <c r="AJ193" s="2"/>
      <c r="AK193" s="5">
        <f>SUM(S187:S193)</f>
        <v>61</v>
      </c>
      <c r="AL193" s="5">
        <f>SUM(T187:T193)</f>
        <v>22</v>
      </c>
      <c r="AM193" s="5">
        <f>SUM(U187:U193)</f>
        <v>14</v>
      </c>
      <c r="AN193" s="5">
        <f>SUM(V187:V193)</f>
        <v>32</v>
      </c>
      <c r="AO193" s="5">
        <f>SUM(W187:W193)</f>
        <v>46</v>
      </c>
      <c r="AP193" s="5">
        <f>SUM(X187:X193)</f>
        <v>47</v>
      </c>
      <c r="AQ193" s="5">
        <f>SUM(Y187:Y193)</f>
        <v>575</v>
      </c>
      <c r="AR193" s="5">
        <f>SUM(Z187:Z193)</f>
        <v>30</v>
      </c>
      <c r="AS193" s="5">
        <f>SUM(AA187:AA193)</f>
        <v>233</v>
      </c>
      <c r="AT193" s="5">
        <f>SUM(AB187:AB193)</f>
        <v>147</v>
      </c>
      <c r="AU193" s="5">
        <f>SUM(AC187:AC193)</f>
        <v>0</v>
      </c>
      <c r="AV193" s="5">
        <f>SUM(AD187:AD193)</f>
        <v>1</v>
      </c>
      <c r="AW193" s="5">
        <f>SUM(AE187:AE193)</f>
        <v>38</v>
      </c>
      <c r="AX193" s="5">
        <f>SUM(AF187:AF193)</f>
        <v>0</v>
      </c>
      <c r="AY193" s="5">
        <f>SUM(AG187:AG193)</f>
        <v>1246</v>
      </c>
      <c r="BA193" s="47">
        <f t="shared" si="5"/>
        <v>44086</v>
      </c>
      <c r="BB193" s="48">
        <f>AK193*100000/$BB$1</f>
        <v>16.515053064760668</v>
      </c>
      <c r="BC193" s="48">
        <f>AL193*100000/$BC$1</f>
        <v>19.045970045883472</v>
      </c>
      <c r="BD193" s="48">
        <f>AM193*100000/$BD$1</f>
        <v>9.4048098884858256</v>
      </c>
      <c r="BE193" s="48">
        <f>AN193*100000/$BE$1</f>
        <v>8.56645696693883</v>
      </c>
      <c r="BF193" s="48">
        <f>AO193*100000/$BF$1</f>
        <v>15.001304461257501</v>
      </c>
      <c r="BG193" s="48">
        <f>AP193*100000/$BG$1</f>
        <v>8.0245859655113545</v>
      </c>
      <c r="BH193" s="48">
        <f>AQ193*100000/$BH$1</f>
        <v>48.600311041990672</v>
      </c>
      <c r="BI193" s="48">
        <f>AR193*100000/$BI$1</f>
        <v>9.3254585017096669</v>
      </c>
      <c r="BJ193" s="48">
        <f>AS193*100000/$BJ$1</f>
        <v>35.201692098504303</v>
      </c>
      <c r="BK193" s="48">
        <f>AT193*100000/$BK$1</f>
        <v>16.196919279843101</v>
      </c>
      <c r="BL193" s="48">
        <f>AU193*100000/$BL$1</f>
        <v>0</v>
      </c>
      <c r="BM193" s="48">
        <f>AV193*100000/$BM$1</f>
        <v>4.3630017452006982</v>
      </c>
      <c r="BN193" s="48">
        <f>AW193*100000/$BN$1</f>
        <v>9.102450475483268</v>
      </c>
      <c r="BO193" s="48">
        <f>AX193*100000/$BO$1</f>
        <v>0</v>
      </c>
      <c r="BP193" s="48">
        <f>AY193*100000/$BP$1</f>
        <v>22.806728534036207</v>
      </c>
      <c r="BS193" s="3"/>
      <c r="CH193" s="5"/>
    </row>
    <row r="194" spans="1:86" x14ac:dyDescent="0.2">
      <c r="A194" s="8">
        <v>44087</v>
      </c>
      <c r="B194" s="13">
        <v>1460</v>
      </c>
      <c r="C194" s="13">
        <v>413</v>
      </c>
      <c r="D194" s="13">
        <v>330</v>
      </c>
      <c r="E194" s="13">
        <v>1042</v>
      </c>
      <c r="F194" s="13">
        <v>1228</v>
      </c>
      <c r="G194" s="13">
        <v>2011</v>
      </c>
      <c r="H194" s="13">
        <v>6456</v>
      </c>
      <c r="I194" s="13">
        <v>489</v>
      </c>
      <c r="J194" s="13">
        <v>3359</v>
      </c>
      <c r="K194" s="13">
        <v>3600</v>
      </c>
      <c r="L194" s="13">
        <v>17</v>
      </c>
      <c r="M194" s="13">
        <v>57</v>
      </c>
      <c r="N194" s="13">
        <v>2208</v>
      </c>
      <c r="O194" s="13">
        <v>9</v>
      </c>
      <c r="P194" s="11">
        <v>22679</v>
      </c>
      <c r="Q194" s="5">
        <f>SUM(B194:O194)-P194</f>
        <v>0</v>
      </c>
      <c r="R194" s="2">
        <f>A194</f>
        <v>44087</v>
      </c>
      <c r="S194" s="5">
        <f>B194-B193</f>
        <v>11</v>
      </c>
      <c r="T194" s="5">
        <f>C194-C193</f>
        <v>12</v>
      </c>
      <c r="U194" s="5">
        <f>D194-D193</f>
        <v>1</v>
      </c>
      <c r="V194" s="5">
        <f>E194-E193</f>
        <v>4</v>
      </c>
      <c r="W194" s="5">
        <f>F194-F193</f>
        <v>4</v>
      </c>
      <c r="X194" s="5">
        <f>G194-G193</f>
        <v>8</v>
      </c>
      <c r="Y194" s="5">
        <f>H194-H193</f>
        <v>104</v>
      </c>
      <c r="Z194" s="5">
        <f>I194-I193</f>
        <v>8</v>
      </c>
      <c r="AA194" s="5">
        <f>J194-J193</f>
        <v>62</v>
      </c>
      <c r="AB194" s="5">
        <f>K194-K193</f>
        <v>25</v>
      </c>
      <c r="AC194" s="5">
        <f>L194-L193</f>
        <v>0</v>
      </c>
      <c r="AD194" s="5">
        <f>M194-M193</f>
        <v>0</v>
      </c>
      <c r="AE194" s="5">
        <f>N194-N193</f>
        <v>5</v>
      </c>
      <c r="AF194" s="5">
        <f t="shared" si="4"/>
        <v>0</v>
      </c>
      <c r="AG194" s="5">
        <f>P194-P193</f>
        <v>244</v>
      </c>
      <c r="AH194" s="5"/>
      <c r="AI194" s="2">
        <f>A194</f>
        <v>44087</v>
      </c>
      <c r="AJ194" s="2"/>
      <c r="AK194" s="5">
        <f>SUM(S188:S194)</f>
        <v>61</v>
      </c>
      <c r="AL194" s="5">
        <f>SUM(T188:T194)</f>
        <v>30</v>
      </c>
      <c r="AM194" s="5">
        <f>SUM(U188:U194)</f>
        <v>12</v>
      </c>
      <c r="AN194" s="5">
        <f>SUM(V188:V194)</f>
        <v>28</v>
      </c>
      <c r="AO194" s="5">
        <f>SUM(W188:W194)</f>
        <v>36</v>
      </c>
      <c r="AP194" s="5">
        <f>SUM(X188:X194)</f>
        <v>41</v>
      </c>
      <c r="AQ194" s="5">
        <f>SUM(Y188:Y194)</f>
        <v>587</v>
      </c>
      <c r="AR194" s="5">
        <f>SUM(Z188:Z194)</f>
        <v>32</v>
      </c>
      <c r="AS194" s="5">
        <f>SUM(AA188:AA194)</f>
        <v>265</v>
      </c>
      <c r="AT194" s="5">
        <f>SUM(AB188:AB194)</f>
        <v>154</v>
      </c>
      <c r="AU194" s="5">
        <f>SUM(AC188:AC194)</f>
        <v>0</v>
      </c>
      <c r="AV194" s="5">
        <f>SUM(AD188:AD194)</f>
        <v>1</v>
      </c>
      <c r="AW194" s="5">
        <f>SUM(AE188:AE194)</f>
        <v>35</v>
      </c>
      <c r="AX194" s="5">
        <f>SUM(AF188:AF194)</f>
        <v>0</v>
      </c>
      <c r="AY194" s="5">
        <f>SUM(AG188:AG194)</f>
        <v>1282</v>
      </c>
      <c r="BA194" s="47">
        <f t="shared" si="5"/>
        <v>44087</v>
      </c>
      <c r="BB194" s="48">
        <f>AK194*100000/$BB$1</f>
        <v>16.515053064760668</v>
      </c>
      <c r="BC194" s="48">
        <f>AL194*100000/$BC$1</f>
        <v>25.971777335295645</v>
      </c>
      <c r="BD194" s="48">
        <f>AM194*100000/$BD$1</f>
        <v>8.0612656187021354</v>
      </c>
      <c r="BE194" s="48">
        <f>AN194*100000/$BE$1</f>
        <v>7.4956498460714762</v>
      </c>
      <c r="BF194" s="48">
        <f>AO194*100000/$BF$1</f>
        <v>11.74015131750587</v>
      </c>
      <c r="BG194" s="48">
        <f>AP194*100000/$BG$1</f>
        <v>7.000170735871607</v>
      </c>
      <c r="BH194" s="48">
        <f>AQ194*100000/$BH$1</f>
        <v>49.614578402866996</v>
      </c>
      <c r="BI194" s="48">
        <f>AR194*100000/$BI$1</f>
        <v>9.9471557351569793</v>
      </c>
      <c r="BJ194" s="48">
        <f>AS194*100000/$BJ$1</f>
        <v>40.036259253663694</v>
      </c>
      <c r="BK194" s="48">
        <f>AT194*100000/$BK$1</f>
        <v>16.968201150311817</v>
      </c>
      <c r="BL194" s="48">
        <f>AU194*100000/$BL$1</f>
        <v>0</v>
      </c>
      <c r="BM194" s="48">
        <f>AV194*100000/$BM$1</f>
        <v>4.3630017452006982</v>
      </c>
      <c r="BN194" s="48">
        <f>AW194*100000/$BN$1</f>
        <v>8.3838359642609053</v>
      </c>
      <c r="BO194" s="48">
        <f>AX194*100000/$BO$1</f>
        <v>0</v>
      </c>
      <c r="BP194" s="48">
        <f>AY194*100000/$BP$1</f>
        <v>23.465670931488294</v>
      </c>
      <c r="BS194" s="3"/>
      <c r="CH194" s="5"/>
    </row>
    <row r="195" spans="1:86" x14ac:dyDescent="0.2">
      <c r="A195" s="8">
        <v>44088</v>
      </c>
      <c r="B195" s="13">
        <v>1470</v>
      </c>
      <c r="C195" s="13">
        <v>415</v>
      </c>
      <c r="D195" s="13">
        <v>331</v>
      </c>
      <c r="E195" s="13">
        <v>1044</v>
      </c>
      <c r="F195" s="13">
        <v>1230</v>
      </c>
      <c r="G195" s="13">
        <v>2017</v>
      </c>
      <c r="H195" s="13">
        <v>6483</v>
      </c>
      <c r="I195" s="13">
        <v>494</v>
      </c>
      <c r="J195" s="13">
        <v>3367</v>
      </c>
      <c r="K195" s="13">
        <v>3606</v>
      </c>
      <c r="L195" s="13">
        <v>17</v>
      </c>
      <c r="M195" s="13">
        <v>57</v>
      </c>
      <c r="N195" s="13">
        <v>2209</v>
      </c>
      <c r="O195" s="13">
        <v>9</v>
      </c>
      <c r="P195" s="11">
        <v>22749</v>
      </c>
      <c r="Q195" s="5">
        <f>SUM(B195:O195)-P195</f>
        <v>0</v>
      </c>
      <c r="R195" s="2">
        <f>A195</f>
        <v>44088</v>
      </c>
      <c r="S195" s="5">
        <f>B195-B194</f>
        <v>10</v>
      </c>
      <c r="T195" s="5">
        <f>C195-C194</f>
        <v>2</v>
      </c>
      <c r="U195" s="5">
        <f>D195-D194</f>
        <v>1</v>
      </c>
      <c r="V195" s="5">
        <f>E195-E194</f>
        <v>2</v>
      </c>
      <c r="W195" s="5">
        <f>F195-F194</f>
        <v>2</v>
      </c>
      <c r="X195" s="5">
        <f>G195-G194</f>
        <v>6</v>
      </c>
      <c r="Y195" s="5">
        <f>H195-H194</f>
        <v>27</v>
      </c>
      <c r="Z195" s="5">
        <f>I195-I194</f>
        <v>5</v>
      </c>
      <c r="AA195" s="5">
        <f>J195-J194</f>
        <v>8</v>
      </c>
      <c r="AB195" s="5">
        <f>K195-K194</f>
        <v>6</v>
      </c>
      <c r="AC195" s="5">
        <f>L195-L194</f>
        <v>0</v>
      </c>
      <c r="AD195" s="5">
        <f>M195-M194</f>
        <v>0</v>
      </c>
      <c r="AE195" s="5">
        <f>N195-N194</f>
        <v>1</v>
      </c>
      <c r="AF195" s="5">
        <f t="shared" si="4"/>
        <v>0</v>
      </c>
      <c r="AG195" s="5">
        <f>P195-P194</f>
        <v>70</v>
      </c>
      <c r="AH195" s="5"/>
      <c r="AI195" s="2">
        <f>A195</f>
        <v>44088</v>
      </c>
      <c r="AJ195" s="2"/>
      <c r="AK195" s="5">
        <f>SUM(S189:S195)</f>
        <v>62</v>
      </c>
      <c r="AL195" s="5">
        <f>SUM(T189:T195)</f>
        <v>31</v>
      </c>
      <c r="AM195" s="5">
        <f>SUM(U189:U195)</f>
        <v>13</v>
      </c>
      <c r="AN195" s="5">
        <f>SUM(V189:V195)</f>
        <v>28</v>
      </c>
      <c r="AO195" s="5">
        <f>SUM(W189:W195)</f>
        <v>35</v>
      </c>
      <c r="AP195" s="5">
        <f>SUM(X189:X195)</f>
        <v>39</v>
      </c>
      <c r="AQ195" s="5">
        <f>SUM(Y189:Y195)</f>
        <v>536</v>
      </c>
      <c r="AR195" s="5">
        <f>SUM(Z189:Z195)</f>
        <v>31</v>
      </c>
      <c r="AS195" s="5">
        <f>SUM(AA189:AA195)</f>
        <v>254</v>
      </c>
      <c r="AT195" s="5">
        <f>SUM(AB189:AB195)</f>
        <v>147</v>
      </c>
      <c r="AU195" s="5">
        <f>SUM(AC189:AC195)</f>
        <v>0</v>
      </c>
      <c r="AV195" s="5">
        <f>SUM(AD189:AD195)</f>
        <v>1</v>
      </c>
      <c r="AW195" s="5">
        <f>SUM(AE189:AE195)</f>
        <v>29</v>
      </c>
      <c r="AX195" s="5">
        <f>SUM(AF189:AF195)</f>
        <v>0</v>
      </c>
      <c r="AY195" s="5">
        <f>SUM(AG189:AG195)</f>
        <v>1206</v>
      </c>
      <c r="BA195" s="47">
        <f t="shared" si="5"/>
        <v>44088</v>
      </c>
      <c r="BB195" s="48">
        <f>AK195*100000/$BB$1</f>
        <v>16.785791639592809</v>
      </c>
      <c r="BC195" s="48">
        <f>AL195*100000/$BC$1</f>
        <v>26.837503246472167</v>
      </c>
      <c r="BD195" s="48">
        <f>AM195*100000/$BD$1</f>
        <v>8.7330377535939814</v>
      </c>
      <c r="BE195" s="48">
        <f>AN195*100000/$BE$1</f>
        <v>7.4956498460714762</v>
      </c>
      <c r="BF195" s="48">
        <f>AO195*100000/$BF$1</f>
        <v>11.414036003130708</v>
      </c>
      <c r="BG195" s="48">
        <f>AP195*100000/$BG$1</f>
        <v>6.6586989926583575</v>
      </c>
      <c r="BH195" s="48">
        <f>AQ195*100000/$BH$1</f>
        <v>45.303942119142604</v>
      </c>
      <c r="BI195" s="48">
        <f>AR195*100000/$BI$1</f>
        <v>9.6363071184333222</v>
      </c>
      <c r="BJ195" s="48">
        <f>AS195*100000/$BJ$1</f>
        <v>38.374376794077655</v>
      </c>
      <c r="BK195" s="48">
        <f>AT195*100000/$BK$1</f>
        <v>16.196919279843101</v>
      </c>
      <c r="BL195" s="48">
        <f>AU195*100000/$BL$1</f>
        <v>0</v>
      </c>
      <c r="BM195" s="48">
        <f>AV195*100000/$BM$1</f>
        <v>4.3630017452006982</v>
      </c>
      <c r="BN195" s="48">
        <f>AW195*100000/$BN$1</f>
        <v>6.946606941816178</v>
      </c>
      <c r="BO195" s="48">
        <f>AX195*100000/$BO$1</f>
        <v>0</v>
      </c>
      <c r="BP195" s="48">
        <f>AY195*100000/$BP$1</f>
        <v>22.074570314644994</v>
      </c>
      <c r="BS195" s="3"/>
      <c r="CH195" s="5"/>
    </row>
    <row r="196" spans="1:86" x14ac:dyDescent="0.2">
      <c r="A196" s="8">
        <v>44089</v>
      </c>
      <c r="B196" s="13">
        <v>1483</v>
      </c>
      <c r="C196" s="13">
        <v>420</v>
      </c>
      <c r="D196" s="13">
        <v>333</v>
      </c>
      <c r="E196" s="13">
        <v>1049</v>
      </c>
      <c r="F196" s="13">
        <v>1239</v>
      </c>
      <c r="G196" s="13">
        <v>2026</v>
      </c>
      <c r="H196" s="13">
        <v>6584</v>
      </c>
      <c r="I196" s="13">
        <v>501</v>
      </c>
      <c r="J196" s="13">
        <v>3426</v>
      </c>
      <c r="K196" s="13">
        <v>3659</v>
      </c>
      <c r="L196" s="13">
        <v>17</v>
      </c>
      <c r="M196" s="13">
        <v>57</v>
      </c>
      <c r="N196" s="13">
        <v>2213</v>
      </c>
      <c r="O196" s="13">
        <v>9</v>
      </c>
      <c r="P196" s="11">
        <v>23016</v>
      </c>
      <c r="Q196" s="5">
        <f>SUM(B196:O196)-P196</f>
        <v>0</v>
      </c>
      <c r="R196" s="2">
        <f>A196</f>
        <v>44089</v>
      </c>
      <c r="S196" s="5">
        <f>B196-B195</f>
        <v>13</v>
      </c>
      <c r="T196" s="5">
        <f>C196-C195</f>
        <v>5</v>
      </c>
      <c r="U196" s="5">
        <f>D196-D195</f>
        <v>2</v>
      </c>
      <c r="V196" s="5">
        <f>E196-E195</f>
        <v>5</v>
      </c>
      <c r="W196" s="5">
        <f>F196-F195</f>
        <v>9</v>
      </c>
      <c r="X196" s="5">
        <f>G196-G195</f>
        <v>9</v>
      </c>
      <c r="Y196" s="5">
        <f>H196-H195</f>
        <v>101</v>
      </c>
      <c r="Z196" s="5">
        <f>I196-I195</f>
        <v>7</v>
      </c>
      <c r="AA196" s="5">
        <f>J196-J195</f>
        <v>59</v>
      </c>
      <c r="AB196" s="5">
        <f>K196-K195</f>
        <v>53</v>
      </c>
      <c r="AC196" s="5">
        <f>L196-L195</f>
        <v>0</v>
      </c>
      <c r="AD196" s="5">
        <f>M196-M195</f>
        <v>0</v>
      </c>
      <c r="AE196" s="5">
        <f>N196-N195</f>
        <v>4</v>
      </c>
      <c r="AF196" s="5">
        <f t="shared" ref="AF196:AF259" si="6">O196-O195</f>
        <v>0</v>
      </c>
      <c r="AG196" s="5">
        <f>P196-P195</f>
        <v>267</v>
      </c>
      <c r="AH196" s="5"/>
      <c r="AI196" s="2">
        <f>A196</f>
        <v>44089</v>
      </c>
      <c r="AJ196" s="2"/>
      <c r="AK196" s="5">
        <f>SUM(S190:S196)</f>
        <v>67</v>
      </c>
      <c r="AL196" s="5">
        <f>SUM(T190:T196)</f>
        <v>34</v>
      </c>
      <c r="AM196" s="5">
        <f>SUM(U190:U196)</f>
        <v>11</v>
      </c>
      <c r="AN196" s="5">
        <f>SUM(V190:V196)</f>
        <v>31</v>
      </c>
      <c r="AO196" s="5">
        <f>SUM(W190:W196)</f>
        <v>36</v>
      </c>
      <c r="AP196" s="5">
        <f>SUM(X190:X196)</f>
        <v>43</v>
      </c>
      <c r="AQ196" s="5">
        <f>SUM(Y190:Y196)</f>
        <v>546</v>
      </c>
      <c r="AR196" s="5">
        <f>SUM(Z190:Z196)</f>
        <v>34</v>
      </c>
      <c r="AS196" s="5">
        <f>SUM(AA190:AA196)</f>
        <v>281</v>
      </c>
      <c r="AT196" s="5">
        <f>SUM(AB190:AB196)</f>
        <v>184</v>
      </c>
      <c r="AU196" s="5">
        <f>SUM(AC190:AC196)</f>
        <v>0</v>
      </c>
      <c r="AV196" s="5">
        <f>SUM(AD190:AD196)</f>
        <v>1</v>
      </c>
      <c r="AW196" s="5">
        <f>SUM(AE190:AE196)</f>
        <v>29</v>
      </c>
      <c r="AX196" s="5">
        <f>SUM(AF190:AF196)</f>
        <v>0</v>
      </c>
      <c r="AY196" s="5">
        <f>SUM(AG190:AG196)</f>
        <v>1297</v>
      </c>
      <c r="BA196" s="47">
        <f t="shared" si="5"/>
        <v>44089</v>
      </c>
      <c r="BB196" s="48">
        <f>AK196*100000/$BB$1</f>
        <v>18.139484513753519</v>
      </c>
      <c r="BC196" s="48">
        <f>AL196*100000/$BC$1</f>
        <v>29.43468098000173</v>
      </c>
      <c r="BD196" s="48">
        <f>AM196*100000/$BD$1</f>
        <v>7.3894934838102913</v>
      </c>
      <c r="BE196" s="48">
        <f>AN196*100000/$BE$1</f>
        <v>8.2987551867219924</v>
      </c>
      <c r="BF196" s="48">
        <f>AO196*100000/$BF$1</f>
        <v>11.74015131750587</v>
      </c>
      <c r="BG196" s="48">
        <f>AP196*100000/$BG$1</f>
        <v>7.3416424790848556</v>
      </c>
      <c r="BH196" s="48">
        <f>AQ196*100000/$BH$1</f>
        <v>46.149164919872881</v>
      </c>
      <c r="BI196" s="48">
        <f>AR196*100000/$BI$1</f>
        <v>10.56885296860429</v>
      </c>
      <c r="BJ196" s="48">
        <f>AS196*100000/$BJ$1</f>
        <v>42.453542831243389</v>
      </c>
      <c r="BK196" s="48">
        <f>AT196*100000/$BK$1</f>
        <v>20.273694880892041</v>
      </c>
      <c r="BL196" s="48">
        <f>AU196*100000/$BL$1</f>
        <v>0</v>
      </c>
      <c r="BM196" s="48">
        <f>AV196*100000/$BM$1</f>
        <v>4.3630017452006982</v>
      </c>
      <c r="BN196" s="48">
        <f>AW196*100000/$BN$1</f>
        <v>6.946606941816178</v>
      </c>
      <c r="BO196" s="48">
        <f>AX196*100000/$BO$1</f>
        <v>0</v>
      </c>
      <c r="BP196" s="48">
        <f>AY196*100000/$BP$1</f>
        <v>23.740230263759997</v>
      </c>
      <c r="BS196" s="3"/>
      <c r="CH196" s="5"/>
    </row>
    <row r="197" spans="1:86" x14ac:dyDescent="0.2">
      <c r="A197" s="8">
        <v>44090</v>
      </c>
      <c r="B197" s="13">
        <v>1492</v>
      </c>
      <c r="C197" s="13">
        <v>424</v>
      </c>
      <c r="D197" s="13">
        <v>340</v>
      </c>
      <c r="E197" s="13">
        <v>1052</v>
      </c>
      <c r="F197" s="13">
        <v>1254</v>
      </c>
      <c r="G197" s="13">
        <v>2042</v>
      </c>
      <c r="H197" s="13">
        <v>6689</v>
      </c>
      <c r="I197" s="13">
        <v>512</v>
      </c>
      <c r="J197" s="13">
        <v>3466</v>
      </c>
      <c r="K197" s="13">
        <v>3704</v>
      </c>
      <c r="L197" s="13">
        <v>17</v>
      </c>
      <c r="M197" s="13">
        <v>57</v>
      </c>
      <c r="N197" s="13">
        <v>2225</v>
      </c>
      <c r="O197" s="13">
        <v>9</v>
      </c>
      <c r="P197" s="11">
        <v>23283</v>
      </c>
      <c r="Q197" s="5">
        <f>SUM(B197:O197)-P197</f>
        <v>0</v>
      </c>
      <c r="R197" s="2">
        <f>A197</f>
        <v>44090</v>
      </c>
      <c r="S197" s="5">
        <f>B197-B196</f>
        <v>9</v>
      </c>
      <c r="T197" s="5">
        <f>C197-C196</f>
        <v>4</v>
      </c>
      <c r="U197" s="5">
        <f>D197-D196</f>
        <v>7</v>
      </c>
      <c r="V197" s="5">
        <f>E197-E196</f>
        <v>3</v>
      </c>
      <c r="W197" s="5">
        <f>F197-F196</f>
        <v>15</v>
      </c>
      <c r="X197" s="5">
        <f>G197-G196</f>
        <v>16</v>
      </c>
      <c r="Y197" s="5">
        <f>H197-H196</f>
        <v>105</v>
      </c>
      <c r="Z197" s="5">
        <f>I197-I196</f>
        <v>11</v>
      </c>
      <c r="AA197" s="5">
        <f>J197-J196</f>
        <v>40</v>
      </c>
      <c r="AB197" s="5">
        <f>K197-K196</f>
        <v>45</v>
      </c>
      <c r="AC197" s="5">
        <f>L197-L196</f>
        <v>0</v>
      </c>
      <c r="AD197" s="5">
        <f>M197-M196</f>
        <v>0</v>
      </c>
      <c r="AE197" s="5">
        <f>N197-N196</f>
        <v>12</v>
      </c>
      <c r="AF197" s="5">
        <f t="shared" si="6"/>
        <v>0</v>
      </c>
      <c r="AG197" s="5">
        <f>P197-P196</f>
        <v>267</v>
      </c>
      <c r="AH197" s="5"/>
      <c r="AI197" s="2">
        <f>A197</f>
        <v>44090</v>
      </c>
      <c r="AJ197" s="2"/>
      <c r="AK197" s="5">
        <f>SUM(S191:S197)</f>
        <v>67</v>
      </c>
      <c r="AL197" s="5">
        <f>SUM(T191:T197)</f>
        <v>35</v>
      </c>
      <c r="AM197" s="5">
        <f>SUM(U191:U197)</f>
        <v>17</v>
      </c>
      <c r="AN197" s="5">
        <f>SUM(V191:V197)</f>
        <v>27</v>
      </c>
      <c r="AO197" s="5">
        <f>SUM(W191:W197)</f>
        <v>41</v>
      </c>
      <c r="AP197" s="5">
        <f>SUM(X191:X197)</f>
        <v>51</v>
      </c>
      <c r="AQ197" s="5">
        <f>SUM(Y191:Y197)</f>
        <v>588</v>
      </c>
      <c r="AR197" s="5">
        <f>SUM(Z191:Z197)</f>
        <v>42</v>
      </c>
      <c r="AS197" s="5">
        <f>SUM(AA191:AA197)</f>
        <v>302</v>
      </c>
      <c r="AT197" s="5">
        <f>SUM(AB191:AB197)</f>
        <v>200</v>
      </c>
      <c r="AU197" s="5">
        <f>SUM(AC191:AC197)</f>
        <v>0</v>
      </c>
      <c r="AV197" s="5">
        <f>SUM(AD191:AD197)</f>
        <v>1</v>
      </c>
      <c r="AW197" s="5">
        <f>SUM(AE191:AE197)</f>
        <v>34</v>
      </c>
      <c r="AX197" s="5">
        <f>SUM(AF191:AF197)</f>
        <v>0</v>
      </c>
      <c r="AY197" s="5">
        <f>SUM(AG191:AG197)</f>
        <v>1405</v>
      </c>
      <c r="BA197" s="47">
        <f t="shared" ref="BA197:BA260" si="7">A197</f>
        <v>44090</v>
      </c>
      <c r="BB197" s="48">
        <f>AK197*100000/$BB$1</f>
        <v>18.139484513753519</v>
      </c>
      <c r="BC197" s="48">
        <f>AL197*100000/$BC$1</f>
        <v>30.300406891178252</v>
      </c>
      <c r="BD197" s="48">
        <f>AM197*100000/$BD$1</f>
        <v>11.42012629316136</v>
      </c>
      <c r="BE197" s="48">
        <f>AN197*100000/$BE$1</f>
        <v>7.2279480658546378</v>
      </c>
      <c r="BF197" s="48">
        <f>AO197*100000/$BF$1</f>
        <v>13.370727889381685</v>
      </c>
      <c r="BG197" s="48">
        <f>AP197*100000/$BG$1</f>
        <v>8.7075294519378517</v>
      </c>
      <c r="BH197" s="48">
        <f>AQ197*100000/$BH$1</f>
        <v>49.699100682940021</v>
      </c>
      <c r="BI197" s="48">
        <f>AR197*100000/$BI$1</f>
        <v>13.055641902393534</v>
      </c>
      <c r="BJ197" s="48">
        <f>AS197*100000/$BJ$1</f>
        <v>45.626227526816741</v>
      </c>
      <c r="BK197" s="48">
        <f>AT197*100000/$BK$1</f>
        <v>22.03662487053483</v>
      </c>
      <c r="BL197" s="48">
        <f>AU197*100000/$BL$1</f>
        <v>0</v>
      </c>
      <c r="BM197" s="48">
        <f>AV197*100000/$BM$1</f>
        <v>4.3630017452006982</v>
      </c>
      <c r="BN197" s="48">
        <f>AW197*100000/$BN$1</f>
        <v>8.1442977938534504</v>
      </c>
      <c r="BO197" s="48">
        <f>AX197*100000/$BO$1</f>
        <v>0</v>
      </c>
      <c r="BP197" s="48">
        <f>AY197*100000/$BP$1</f>
        <v>25.717057456116265</v>
      </c>
      <c r="BS197" s="3"/>
      <c r="CH197" s="5"/>
    </row>
    <row r="198" spans="1:86" x14ac:dyDescent="0.2">
      <c r="A198" s="8">
        <v>44091</v>
      </c>
      <c r="B198" s="13">
        <v>1506</v>
      </c>
      <c r="C198" s="13">
        <v>433</v>
      </c>
      <c r="D198" s="13">
        <v>341</v>
      </c>
      <c r="E198" s="13">
        <v>1063</v>
      </c>
      <c r="F198" s="13">
        <v>1263</v>
      </c>
      <c r="G198" s="13">
        <v>2055</v>
      </c>
      <c r="H198" s="13">
        <v>6801</v>
      </c>
      <c r="I198" s="13">
        <v>525</v>
      </c>
      <c r="J198" s="13">
        <v>3518</v>
      </c>
      <c r="K198" s="13">
        <v>3751</v>
      </c>
      <c r="L198" s="13">
        <v>17</v>
      </c>
      <c r="M198" s="13">
        <v>57</v>
      </c>
      <c r="N198" s="13">
        <v>2233</v>
      </c>
      <c r="O198" s="13">
        <v>10</v>
      </c>
      <c r="P198" s="11">
        <v>23573</v>
      </c>
      <c r="Q198" s="5">
        <f>SUM(B198:O198)-P198</f>
        <v>0</v>
      </c>
      <c r="R198" s="2">
        <f>A198</f>
        <v>44091</v>
      </c>
      <c r="S198" s="5">
        <f>B198-B197</f>
        <v>14</v>
      </c>
      <c r="T198" s="5">
        <f>C198-C197</f>
        <v>9</v>
      </c>
      <c r="U198" s="5">
        <f>D198-D197</f>
        <v>1</v>
      </c>
      <c r="V198" s="5">
        <f>E198-E197</f>
        <v>11</v>
      </c>
      <c r="W198" s="5">
        <f>F198-F197</f>
        <v>9</v>
      </c>
      <c r="X198" s="5">
        <f>G198-G197</f>
        <v>13</v>
      </c>
      <c r="Y198" s="5">
        <f>H198-H197</f>
        <v>112</v>
      </c>
      <c r="Z198" s="5">
        <f>I198-I197</f>
        <v>13</v>
      </c>
      <c r="AA198" s="5">
        <f>J198-J197</f>
        <v>52</v>
      </c>
      <c r="AB198" s="5">
        <f>K198-K197</f>
        <v>47</v>
      </c>
      <c r="AC198" s="5">
        <f>L198-L197</f>
        <v>0</v>
      </c>
      <c r="AD198" s="5">
        <f>M198-M197</f>
        <v>0</v>
      </c>
      <c r="AE198" s="5">
        <f>N198-N197</f>
        <v>8</v>
      </c>
      <c r="AF198" s="5">
        <f t="shared" si="6"/>
        <v>1</v>
      </c>
      <c r="AG198" s="5">
        <f>P198-P197</f>
        <v>290</v>
      </c>
      <c r="AH198" s="5"/>
      <c r="AI198" s="2">
        <f>A198</f>
        <v>44091</v>
      </c>
      <c r="AJ198" s="2"/>
      <c r="AK198" s="5">
        <f>SUM(S192:S198)</f>
        <v>73</v>
      </c>
      <c r="AL198" s="5">
        <f>SUM(T192:T198)</f>
        <v>40</v>
      </c>
      <c r="AM198" s="5">
        <f>SUM(U192:U198)</f>
        <v>15</v>
      </c>
      <c r="AN198" s="5">
        <f>SUM(V192:V198)</f>
        <v>33</v>
      </c>
      <c r="AO198" s="5">
        <f>SUM(W192:W198)</f>
        <v>47</v>
      </c>
      <c r="AP198" s="5">
        <f>SUM(X192:X198)</f>
        <v>59</v>
      </c>
      <c r="AQ198" s="5">
        <f>SUM(Y192:Y198)</f>
        <v>635</v>
      </c>
      <c r="AR198" s="5">
        <f>SUM(Z192:Z198)</f>
        <v>52</v>
      </c>
      <c r="AS198" s="5">
        <f>SUM(AA192:AA198)</f>
        <v>308</v>
      </c>
      <c r="AT198" s="5">
        <f>SUM(AB192:AB198)</f>
        <v>235</v>
      </c>
      <c r="AU198" s="5">
        <f>SUM(AC192:AC198)</f>
        <v>0</v>
      </c>
      <c r="AV198" s="5">
        <f>SUM(AD192:AD198)</f>
        <v>0</v>
      </c>
      <c r="AW198" s="5">
        <f>SUM(AE192:AE198)</f>
        <v>36</v>
      </c>
      <c r="AX198" s="5">
        <f>SUM(AF192:AF198)</f>
        <v>1</v>
      </c>
      <c r="AY198" s="5">
        <f>SUM(AG192:AG198)</f>
        <v>1534</v>
      </c>
      <c r="BA198" s="47">
        <f t="shared" si="7"/>
        <v>44091</v>
      </c>
      <c r="BB198" s="48">
        <f>AK198*100000/$BB$1</f>
        <v>19.763915962746371</v>
      </c>
      <c r="BC198" s="48">
        <f>AL198*100000/$BC$1</f>
        <v>34.629036447060862</v>
      </c>
      <c r="BD198" s="48">
        <f>AM198*100000/$BD$1</f>
        <v>10.07658202337767</v>
      </c>
      <c r="BE198" s="48">
        <f>AN198*100000/$BE$1</f>
        <v>8.8341587471556693</v>
      </c>
      <c r="BF198" s="48">
        <f>AO198*100000/$BF$1</f>
        <v>15.327419775632663</v>
      </c>
      <c r="BG198" s="48">
        <f>AP198*100000/$BG$1</f>
        <v>10.073416424790848</v>
      </c>
      <c r="BH198" s="48">
        <f>AQ198*100000/$BH$1</f>
        <v>53.671647846372302</v>
      </c>
      <c r="BI198" s="48">
        <f>AR198*100000/$BI$1</f>
        <v>16.164128069630092</v>
      </c>
      <c r="BJ198" s="48">
        <f>AS198*100000/$BJ$1</f>
        <v>46.532708868409124</v>
      </c>
      <c r="BK198" s="48">
        <f>AT198*100000/$BK$1</f>
        <v>25.893034222878423</v>
      </c>
      <c r="BL198" s="48">
        <f>AU198*100000/$BL$1</f>
        <v>0</v>
      </c>
      <c r="BM198" s="48">
        <f>AV198*100000/$BM$1</f>
        <v>0</v>
      </c>
      <c r="BN198" s="48">
        <f>AW198*100000/$BN$1</f>
        <v>8.6233741346683601</v>
      </c>
      <c r="BO198" s="48">
        <f>AX198*100000/$BO$1</f>
        <v>3.7425149700598803</v>
      </c>
      <c r="BP198" s="48">
        <f>AY198*100000/$BP$1</f>
        <v>28.07826771365292</v>
      </c>
      <c r="BS198" s="3"/>
      <c r="CH198" s="5"/>
    </row>
    <row r="199" spans="1:86" x14ac:dyDescent="0.2">
      <c r="A199" s="8">
        <v>44092</v>
      </c>
      <c r="B199" s="13">
        <v>1514</v>
      </c>
      <c r="C199" s="13">
        <v>447</v>
      </c>
      <c r="D199" s="13">
        <v>343</v>
      </c>
      <c r="E199" s="13">
        <v>1070</v>
      </c>
      <c r="F199" s="13">
        <v>1273</v>
      </c>
      <c r="G199" s="13">
        <v>2065</v>
      </c>
      <c r="H199" s="13">
        <v>6870</v>
      </c>
      <c r="I199" s="13">
        <v>535</v>
      </c>
      <c r="J199" s="13">
        <v>3547</v>
      </c>
      <c r="K199" s="13">
        <v>3781</v>
      </c>
      <c r="L199" s="13">
        <v>17</v>
      </c>
      <c r="M199" s="13">
        <v>57</v>
      </c>
      <c r="N199" s="13">
        <v>2247</v>
      </c>
      <c r="O199" s="13">
        <v>10</v>
      </c>
      <c r="P199" s="11">
        <v>23776</v>
      </c>
      <c r="Q199" s="5">
        <f>SUM(B199:O199)-P199</f>
        <v>0</v>
      </c>
      <c r="R199" s="2">
        <f>A199</f>
        <v>44092</v>
      </c>
      <c r="S199" s="5">
        <f>B199-B198</f>
        <v>8</v>
      </c>
      <c r="T199" s="5">
        <f>C199-C198</f>
        <v>14</v>
      </c>
      <c r="U199" s="5">
        <f>D199-D198</f>
        <v>2</v>
      </c>
      <c r="V199" s="5">
        <f>E199-E198</f>
        <v>7</v>
      </c>
      <c r="W199" s="5">
        <f>F199-F198</f>
        <v>10</v>
      </c>
      <c r="X199" s="5">
        <f>G199-G198</f>
        <v>10</v>
      </c>
      <c r="Y199" s="5">
        <f>H199-H198</f>
        <v>69</v>
      </c>
      <c r="Z199" s="5">
        <f>I199-I198</f>
        <v>10</v>
      </c>
      <c r="AA199" s="5">
        <f>J199-J198</f>
        <v>29</v>
      </c>
      <c r="AB199" s="5">
        <f>K199-K198</f>
        <v>30</v>
      </c>
      <c r="AC199" s="5">
        <f>L199-L198</f>
        <v>0</v>
      </c>
      <c r="AD199" s="5">
        <f>M199-M198</f>
        <v>0</v>
      </c>
      <c r="AE199" s="5">
        <f>N199-N198</f>
        <v>14</v>
      </c>
      <c r="AF199" s="5">
        <f t="shared" si="6"/>
        <v>0</v>
      </c>
      <c r="AG199" s="5">
        <f>P199-P198</f>
        <v>203</v>
      </c>
      <c r="AH199" s="5"/>
      <c r="AI199" s="2">
        <f>A199</f>
        <v>44092</v>
      </c>
      <c r="AJ199" s="2"/>
      <c r="AK199" s="5">
        <f>SUM(S193:S199)</f>
        <v>69</v>
      </c>
      <c r="AL199" s="5">
        <f>SUM(T193:T199)</f>
        <v>52</v>
      </c>
      <c r="AM199" s="5">
        <f>SUM(U193:U199)</f>
        <v>17</v>
      </c>
      <c r="AN199" s="5">
        <f>SUM(V193:V199)</f>
        <v>37</v>
      </c>
      <c r="AO199" s="5">
        <f>SUM(W193:W199)</f>
        <v>50</v>
      </c>
      <c r="AP199" s="5">
        <f>SUM(X193:X199)</f>
        <v>67</v>
      </c>
      <c r="AQ199" s="5">
        <f>SUM(Y193:Y199)</f>
        <v>624</v>
      </c>
      <c r="AR199" s="5">
        <f>SUM(Z193:Z199)</f>
        <v>58</v>
      </c>
      <c r="AS199" s="5">
        <f>SUM(AA193:AA199)</f>
        <v>298</v>
      </c>
      <c r="AT199" s="5">
        <f>SUM(AB193:AB199)</f>
        <v>241</v>
      </c>
      <c r="AU199" s="5">
        <f>SUM(AC193:AC199)</f>
        <v>0</v>
      </c>
      <c r="AV199" s="5">
        <f>SUM(AD193:AD199)</f>
        <v>0</v>
      </c>
      <c r="AW199" s="5">
        <f>SUM(AE193:AE199)</f>
        <v>48</v>
      </c>
      <c r="AX199" s="5">
        <f>SUM(AF193:AF199)</f>
        <v>1</v>
      </c>
      <c r="AY199" s="5">
        <f>SUM(AG193:AG199)</f>
        <v>1562</v>
      </c>
      <c r="BA199" s="47">
        <f t="shared" si="7"/>
        <v>44092</v>
      </c>
      <c r="BB199" s="48">
        <f>AK199*100000/$BB$1</f>
        <v>18.680961663417804</v>
      </c>
      <c r="BC199" s="48">
        <f>AL199*100000/$BC$1</f>
        <v>45.01774738117912</v>
      </c>
      <c r="BD199" s="48">
        <f>AM199*100000/$BD$1</f>
        <v>11.42012629316136</v>
      </c>
      <c r="BE199" s="48">
        <f>AN199*100000/$BE$1</f>
        <v>9.904965868023023</v>
      </c>
      <c r="BF199" s="48">
        <f>AO199*100000/$BF$1</f>
        <v>16.305765718758153</v>
      </c>
      <c r="BG199" s="48">
        <f>AP199*100000/$BG$1</f>
        <v>11.439303397643846</v>
      </c>
      <c r="BH199" s="48">
        <f>AQ199*100000/$BH$1</f>
        <v>52.741902765569002</v>
      </c>
      <c r="BI199" s="48">
        <f>AR199*100000/$BI$1</f>
        <v>18.029219769972023</v>
      </c>
      <c r="BJ199" s="48">
        <f>AS199*100000/$BJ$1</f>
        <v>45.021906632421818</v>
      </c>
      <c r="BK199" s="48">
        <f>AT199*100000/$BK$1</f>
        <v>26.55413296899447</v>
      </c>
      <c r="BL199" s="48">
        <f>AU199*100000/$BL$1</f>
        <v>0</v>
      </c>
      <c r="BM199" s="48">
        <f>AV199*100000/$BM$1</f>
        <v>0</v>
      </c>
      <c r="BN199" s="48">
        <f>AW199*100000/$BN$1</f>
        <v>11.497832179557813</v>
      </c>
      <c r="BO199" s="48">
        <f>AX199*100000/$BO$1</f>
        <v>3.7425149700598803</v>
      </c>
      <c r="BP199" s="48">
        <f>AY199*100000/$BP$1</f>
        <v>28.590778467226766</v>
      </c>
      <c r="BS199" s="3"/>
      <c r="CH199" s="5"/>
    </row>
    <row r="200" spans="1:86" x14ac:dyDescent="0.2">
      <c r="A200" s="8">
        <v>44093</v>
      </c>
      <c r="B200" s="13">
        <v>1527</v>
      </c>
      <c r="C200" s="13">
        <v>460</v>
      </c>
      <c r="D200" s="13">
        <v>346</v>
      </c>
      <c r="E200" s="13">
        <v>1091</v>
      </c>
      <c r="F200" s="13">
        <v>1281</v>
      </c>
      <c r="G200" s="13">
        <v>2078</v>
      </c>
      <c r="H200" s="13">
        <v>6986</v>
      </c>
      <c r="I200" s="13">
        <v>549</v>
      </c>
      <c r="J200" s="13">
        <v>3603</v>
      </c>
      <c r="K200" s="13">
        <v>3861</v>
      </c>
      <c r="L200" s="13">
        <v>19</v>
      </c>
      <c r="M200" s="13">
        <v>60</v>
      </c>
      <c r="N200" s="13">
        <v>2255</v>
      </c>
      <c r="O200" s="13">
        <v>10</v>
      </c>
      <c r="P200" s="11">
        <v>24126</v>
      </c>
      <c r="Q200" s="5">
        <f>SUM(B200:O200)-P200</f>
        <v>0</v>
      </c>
      <c r="R200" s="2">
        <f>A200</f>
        <v>44093</v>
      </c>
      <c r="S200" s="5">
        <f>B200-B199</f>
        <v>13</v>
      </c>
      <c r="T200" s="5">
        <f>C200-C199</f>
        <v>13</v>
      </c>
      <c r="U200" s="5">
        <f>D200-D199</f>
        <v>3</v>
      </c>
      <c r="V200" s="5">
        <f>E200-E199</f>
        <v>21</v>
      </c>
      <c r="W200" s="5">
        <f>F200-F199</f>
        <v>8</v>
      </c>
      <c r="X200" s="5">
        <f>G200-G199</f>
        <v>13</v>
      </c>
      <c r="Y200" s="5">
        <f>H200-H199</f>
        <v>116</v>
      </c>
      <c r="Z200" s="5">
        <f>I200-I199</f>
        <v>14</v>
      </c>
      <c r="AA200" s="5">
        <f>J200-J199</f>
        <v>56</v>
      </c>
      <c r="AB200" s="5">
        <f>K200-K199</f>
        <v>80</v>
      </c>
      <c r="AC200" s="5">
        <f>L200-L199</f>
        <v>2</v>
      </c>
      <c r="AD200" s="5">
        <f>M200-M199</f>
        <v>3</v>
      </c>
      <c r="AE200" s="5">
        <f>N200-N199</f>
        <v>8</v>
      </c>
      <c r="AF200" s="5">
        <f t="shared" si="6"/>
        <v>0</v>
      </c>
      <c r="AG200" s="5">
        <f>P200-P199</f>
        <v>350</v>
      </c>
      <c r="AH200" s="5"/>
      <c r="AI200" s="2">
        <f>A200</f>
        <v>44093</v>
      </c>
      <c r="AJ200" s="2"/>
      <c r="AK200" s="5">
        <f>SUM(S194:S200)</f>
        <v>78</v>
      </c>
      <c r="AL200" s="5">
        <f>SUM(T194:T200)</f>
        <v>59</v>
      </c>
      <c r="AM200" s="5">
        <f>SUM(U194:U200)</f>
        <v>17</v>
      </c>
      <c r="AN200" s="5">
        <f>SUM(V194:V200)</f>
        <v>53</v>
      </c>
      <c r="AO200" s="5">
        <f>SUM(W194:W200)</f>
        <v>57</v>
      </c>
      <c r="AP200" s="5">
        <f>SUM(X194:X200)</f>
        <v>75</v>
      </c>
      <c r="AQ200" s="5">
        <f>SUM(Y194:Y200)</f>
        <v>634</v>
      </c>
      <c r="AR200" s="5">
        <f>SUM(Z194:Z200)</f>
        <v>68</v>
      </c>
      <c r="AS200" s="5">
        <f>SUM(AA194:AA200)</f>
        <v>306</v>
      </c>
      <c r="AT200" s="5">
        <f>SUM(AB194:AB200)</f>
        <v>286</v>
      </c>
      <c r="AU200" s="5">
        <f>SUM(AC194:AC200)</f>
        <v>2</v>
      </c>
      <c r="AV200" s="5">
        <f>SUM(AD194:AD200)</f>
        <v>3</v>
      </c>
      <c r="AW200" s="5">
        <f>SUM(AE194:AE200)</f>
        <v>52</v>
      </c>
      <c r="AX200" s="5">
        <f>SUM(AF194:AF200)</f>
        <v>1</v>
      </c>
      <c r="AY200" s="5">
        <f>SUM(AG194:AG200)</f>
        <v>1691</v>
      </c>
      <c r="BA200" s="47">
        <f t="shared" si="7"/>
        <v>44093</v>
      </c>
      <c r="BB200" s="48">
        <f>AK200*100000/$BB$1</f>
        <v>21.117608836907081</v>
      </c>
      <c r="BC200" s="48">
        <f>AL200*100000/$BC$1</f>
        <v>51.077828759414771</v>
      </c>
      <c r="BD200" s="48">
        <f>AM200*100000/$BD$1</f>
        <v>11.42012629316136</v>
      </c>
      <c r="BE200" s="48">
        <f>AN200*100000/$BE$1</f>
        <v>14.188194351492438</v>
      </c>
      <c r="BF200" s="48">
        <f>AO200*100000/$BF$1</f>
        <v>18.588572919384294</v>
      </c>
      <c r="BG200" s="48">
        <f>AP200*100000/$BG$1</f>
        <v>12.805190370496842</v>
      </c>
      <c r="BH200" s="48">
        <f>AQ200*100000/$BH$1</f>
        <v>53.587125566299278</v>
      </c>
      <c r="BI200" s="48">
        <f>AR200*100000/$BI$1</f>
        <v>21.13770593720858</v>
      </c>
      <c r="BJ200" s="48">
        <f>AS200*100000/$BJ$1</f>
        <v>46.230548421211665</v>
      </c>
      <c r="BK200" s="48">
        <f>AT200*100000/$BK$1</f>
        <v>31.512373564864806</v>
      </c>
      <c r="BL200" s="48">
        <f>AU200*100000/$BL$1</f>
        <v>8.9806915132465193</v>
      </c>
      <c r="BM200" s="48">
        <f>AV200*100000/$BM$1</f>
        <v>13.089005235602095</v>
      </c>
      <c r="BN200" s="48">
        <f>AW200*100000/$BN$1</f>
        <v>12.45598486118763</v>
      </c>
      <c r="BO200" s="48">
        <f>AX200*100000/$BO$1</f>
        <v>3.7425149700598803</v>
      </c>
      <c r="BP200" s="48">
        <f>AY200*100000/$BP$1</f>
        <v>30.951988724763421</v>
      </c>
      <c r="BS200" s="3"/>
      <c r="CH200" s="5"/>
    </row>
    <row r="201" spans="1:86" x14ac:dyDescent="0.2">
      <c r="A201" s="8">
        <v>44094</v>
      </c>
      <c r="B201" s="13">
        <v>1528</v>
      </c>
      <c r="C201" s="13">
        <v>465</v>
      </c>
      <c r="D201" s="13">
        <v>350</v>
      </c>
      <c r="E201" s="13">
        <v>1114</v>
      </c>
      <c r="F201" s="13">
        <v>1293</v>
      </c>
      <c r="G201" s="13">
        <v>2098</v>
      </c>
      <c r="H201" s="13">
        <v>7046</v>
      </c>
      <c r="I201" s="13">
        <v>557</v>
      </c>
      <c r="J201" s="13">
        <v>3652</v>
      </c>
      <c r="K201" s="13">
        <v>3914</v>
      </c>
      <c r="L201" s="13">
        <v>19</v>
      </c>
      <c r="M201" s="13">
        <v>60</v>
      </c>
      <c r="N201" s="13">
        <v>2265</v>
      </c>
      <c r="O201" s="13">
        <v>10</v>
      </c>
      <c r="P201" s="11">
        <v>24371</v>
      </c>
      <c r="Q201" s="5">
        <f>SUM(B201:O201)-P201</f>
        <v>0</v>
      </c>
      <c r="R201" s="2">
        <f>A201</f>
        <v>44094</v>
      </c>
      <c r="S201" s="5">
        <f>B201-B200</f>
        <v>1</v>
      </c>
      <c r="T201" s="5">
        <f>C201-C200</f>
        <v>5</v>
      </c>
      <c r="U201" s="5">
        <f>D201-D200</f>
        <v>4</v>
      </c>
      <c r="V201" s="5">
        <f>E201-E200</f>
        <v>23</v>
      </c>
      <c r="W201" s="5">
        <f>F201-F200</f>
        <v>12</v>
      </c>
      <c r="X201" s="5">
        <f>G201-G200</f>
        <v>20</v>
      </c>
      <c r="Y201" s="5">
        <f>H201-H200</f>
        <v>60</v>
      </c>
      <c r="Z201" s="5">
        <f>I201-I200</f>
        <v>8</v>
      </c>
      <c r="AA201" s="5">
        <f>J201-J200</f>
        <v>49</v>
      </c>
      <c r="AB201" s="5">
        <f>K201-K200</f>
        <v>53</v>
      </c>
      <c r="AC201" s="5">
        <f>L201-L200</f>
        <v>0</v>
      </c>
      <c r="AD201" s="5">
        <f>M201-M200</f>
        <v>0</v>
      </c>
      <c r="AE201" s="5">
        <f>N201-N200</f>
        <v>10</v>
      </c>
      <c r="AF201" s="5">
        <f t="shared" si="6"/>
        <v>0</v>
      </c>
      <c r="AG201" s="5">
        <f>P201-P200</f>
        <v>245</v>
      </c>
      <c r="AH201" s="5"/>
      <c r="AI201" s="2">
        <f>A201</f>
        <v>44094</v>
      </c>
      <c r="AJ201" s="2"/>
      <c r="AK201" s="5">
        <f>SUM(S195:S201)</f>
        <v>68</v>
      </c>
      <c r="AL201" s="5">
        <f>SUM(T195:T201)</f>
        <v>52</v>
      </c>
      <c r="AM201" s="5">
        <f>SUM(U195:U201)</f>
        <v>20</v>
      </c>
      <c r="AN201" s="5">
        <f>SUM(V195:V201)</f>
        <v>72</v>
      </c>
      <c r="AO201" s="5">
        <f>SUM(W195:W201)</f>
        <v>65</v>
      </c>
      <c r="AP201" s="5">
        <f>SUM(X195:X201)</f>
        <v>87</v>
      </c>
      <c r="AQ201" s="5">
        <f>SUM(Y195:Y201)</f>
        <v>590</v>
      </c>
      <c r="AR201" s="5">
        <f>SUM(Z195:Z201)</f>
        <v>68</v>
      </c>
      <c r="AS201" s="5">
        <f>SUM(AA195:AA201)</f>
        <v>293</v>
      </c>
      <c r="AT201" s="5">
        <f>SUM(AB195:AB201)</f>
        <v>314</v>
      </c>
      <c r="AU201" s="5">
        <f>SUM(AC195:AC201)</f>
        <v>2</v>
      </c>
      <c r="AV201" s="5">
        <f>SUM(AD195:AD201)</f>
        <v>3</v>
      </c>
      <c r="AW201" s="5">
        <f>SUM(AE195:AE201)</f>
        <v>57</v>
      </c>
      <c r="AX201" s="5">
        <f>SUM(AF195:AF201)</f>
        <v>1</v>
      </c>
      <c r="AY201" s="5">
        <f>SUM(AG195:AG201)</f>
        <v>1692</v>
      </c>
      <c r="BA201" s="47">
        <f t="shared" si="7"/>
        <v>44094</v>
      </c>
      <c r="BB201" s="48">
        <f>AK201*100000/$BB$1</f>
        <v>18.41022308858566</v>
      </c>
      <c r="BC201" s="48">
        <f>AL201*100000/$BC$1</f>
        <v>45.01774738117912</v>
      </c>
      <c r="BD201" s="48">
        <f>AM201*100000/$BD$1</f>
        <v>13.435442697836894</v>
      </c>
      <c r="BE201" s="48">
        <f>AN201*100000/$BE$1</f>
        <v>19.274528175612367</v>
      </c>
      <c r="BF201" s="48">
        <f>AO201*100000/$BF$1</f>
        <v>21.197495434385598</v>
      </c>
      <c r="BG201" s="48">
        <f>AP201*100000/$BG$1</f>
        <v>14.854020829776337</v>
      </c>
      <c r="BH201" s="48">
        <f>AQ201*100000/$BH$1</f>
        <v>49.868145243086076</v>
      </c>
      <c r="BI201" s="48">
        <f>AR201*100000/$BI$1</f>
        <v>21.13770593720858</v>
      </c>
      <c r="BJ201" s="48">
        <f>AS201*100000/$BJ$1</f>
        <v>44.266505514428161</v>
      </c>
      <c r="BK201" s="48">
        <f>AT201*100000/$BK$1</f>
        <v>34.59750104673968</v>
      </c>
      <c r="BL201" s="48">
        <f>AU201*100000/$BL$1</f>
        <v>8.9806915132465193</v>
      </c>
      <c r="BM201" s="48">
        <f>AV201*100000/$BM$1</f>
        <v>13.089005235602095</v>
      </c>
      <c r="BN201" s="48">
        <f>AW201*100000/$BN$1</f>
        <v>13.653675713224903</v>
      </c>
      <c r="BO201" s="48">
        <f>AX201*100000/$BO$1</f>
        <v>3.7425149700598803</v>
      </c>
      <c r="BP201" s="48">
        <f>AY201*100000/$BP$1</f>
        <v>30.970292680248203</v>
      </c>
      <c r="BS201" s="3"/>
      <c r="CH201" s="5"/>
    </row>
    <row r="202" spans="1:86" x14ac:dyDescent="0.2">
      <c r="A202" s="8">
        <v>44095</v>
      </c>
      <c r="B202" s="13">
        <v>1535</v>
      </c>
      <c r="C202" s="13">
        <v>473</v>
      </c>
      <c r="D202" s="13">
        <v>354</v>
      </c>
      <c r="E202" s="13">
        <v>1128</v>
      </c>
      <c r="F202" s="13">
        <v>1309</v>
      </c>
      <c r="G202" s="13">
        <v>2114</v>
      </c>
      <c r="H202" s="13">
        <v>7149</v>
      </c>
      <c r="I202" s="13">
        <v>559</v>
      </c>
      <c r="J202" s="13">
        <v>3699</v>
      </c>
      <c r="K202" s="13">
        <v>3944</v>
      </c>
      <c r="L202" s="13">
        <v>19</v>
      </c>
      <c r="M202" s="13">
        <v>60</v>
      </c>
      <c r="N202" s="13">
        <v>2273</v>
      </c>
      <c r="O202" s="13">
        <v>10</v>
      </c>
      <c r="P202" s="11">
        <v>24626</v>
      </c>
      <c r="Q202" s="5">
        <f>SUM(B202:O202)-P202</f>
        <v>0</v>
      </c>
      <c r="R202" s="2">
        <f>A202</f>
        <v>44095</v>
      </c>
      <c r="S202" s="5">
        <f>B202-B201</f>
        <v>7</v>
      </c>
      <c r="T202" s="5">
        <f>C202-C201</f>
        <v>8</v>
      </c>
      <c r="U202" s="5">
        <f>D202-D201</f>
        <v>4</v>
      </c>
      <c r="V202" s="5">
        <f>E202-E201</f>
        <v>14</v>
      </c>
      <c r="W202" s="5">
        <f>F202-F201</f>
        <v>16</v>
      </c>
      <c r="X202" s="5">
        <f>G202-G201</f>
        <v>16</v>
      </c>
      <c r="Y202" s="5">
        <f>H202-H201</f>
        <v>103</v>
      </c>
      <c r="Z202" s="5">
        <f>I202-I201</f>
        <v>2</v>
      </c>
      <c r="AA202" s="5">
        <f>J202-J201</f>
        <v>47</v>
      </c>
      <c r="AB202" s="5">
        <f>K202-K201</f>
        <v>30</v>
      </c>
      <c r="AC202" s="5">
        <f>L202-L201</f>
        <v>0</v>
      </c>
      <c r="AD202" s="5">
        <f>M202-M201</f>
        <v>0</v>
      </c>
      <c r="AE202" s="5">
        <f>N202-N201</f>
        <v>8</v>
      </c>
      <c r="AF202" s="5">
        <f t="shared" si="6"/>
        <v>0</v>
      </c>
      <c r="AG202" s="5">
        <f>P202-P201</f>
        <v>255</v>
      </c>
      <c r="AH202" s="5"/>
      <c r="AI202" s="2">
        <f>A202</f>
        <v>44095</v>
      </c>
      <c r="AJ202" s="2"/>
      <c r="AK202" s="5">
        <f>SUM(S196:S202)</f>
        <v>65</v>
      </c>
      <c r="AL202" s="5">
        <f>SUM(T196:T202)</f>
        <v>58</v>
      </c>
      <c r="AM202" s="5">
        <f>SUM(U196:U202)</f>
        <v>23</v>
      </c>
      <c r="AN202" s="5">
        <f>SUM(V196:V202)</f>
        <v>84</v>
      </c>
      <c r="AO202" s="5">
        <f>SUM(W196:W202)</f>
        <v>79</v>
      </c>
      <c r="AP202" s="5">
        <f>SUM(X196:X202)</f>
        <v>97</v>
      </c>
      <c r="AQ202" s="5">
        <f>SUM(Y196:Y202)</f>
        <v>666</v>
      </c>
      <c r="AR202" s="5">
        <f>SUM(Z196:Z202)</f>
        <v>65</v>
      </c>
      <c r="AS202" s="5">
        <f>SUM(AA196:AA202)</f>
        <v>332</v>
      </c>
      <c r="AT202" s="5">
        <f>SUM(AB196:AB202)</f>
        <v>338</v>
      </c>
      <c r="AU202" s="5">
        <f>SUM(AC196:AC202)</f>
        <v>2</v>
      </c>
      <c r="AV202" s="5">
        <f>SUM(AD196:AD202)</f>
        <v>3</v>
      </c>
      <c r="AW202" s="5">
        <f>SUM(AE196:AE202)</f>
        <v>64</v>
      </c>
      <c r="AX202" s="5">
        <f>SUM(AF196:AF202)</f>
        <v>1</v>
      </c>
      <c r="AY202" s="5">
        <f>SUM(AG196:AG202)</f>
        <v>1877</v>
      </c>
      <c r="BA202" s="47">
        <f t="shared" si="7"/>
        <v>44095</v>
      </c>
      <c r="BB202" s="48">
        <f>AK202*100000/$BB$1</f>
        <v>17.598007364089234</v>
      </c>
      <c r="BC202" s="48">
        <f>AL202*100000/$BC$1</f>
        <v>50.212102848238246</v>
      </c>
      <c r="BD202" s="48">
        <f>AM202*100000/$BD$1</f>
        <v>15.450759102512428</v>
      </c>
      <c r="BE202" s="48">
        <f>AN202*100000/$BE$1</f>
        <v>22.486949538214429</v>
      </c>
      <c r="BF202" s="48">
        <f>AO202*100000/$BF$1</f>
        <v>25.763109835637881</v>
      </c>
      <c r="BG202" s="48">
        <f>AP202*100000/$BG$1</f>
        <v>16.561379545842581</v>
      </c>
      <c r="BH202" s="48">
        <f>AQ202*100000/$BH$1</f>
        <v>56.291838528636148</v>
      </c>
      <c r="BI202" s="48">
        <f>AR202*100000/$BI$1</f>
        <v>20.205160087037612</v>
      </c>
      <c r="BJ202" s="48">
        <f>AS202*100000/$BJ$1</f>
        <v>50.158634234778667</v>
      </c>
      <c r="BK202" s="48">
        <f>AT202*100000/$BK$1</f>
        <v>37.241896031203858</v>
      </c>
      <c r="BL202" s="48">
        <f>AU202*100000/$BL$1</f>
        <v>8.9806915132465193</v>
      </c>
      <c r="BM202" s="48">
        <f>AV202*100000/$BM$1</f>
        <v>13.089005235602095</v>
      </c>
      <c r="BN202" s="48">
        <f>AW202*100000/$BN$1</f>
        <v>15.330442906077083</v>
      </c>
      <c r="BO202" s="48">
        <f>AX202*100000/$BO$1</f>
        <v>3.7425149700598803</v>
      </c>
      <c r="BP202" s="48">
        <f>AY202*100000/$BP$1</f>
        <v>34.356524444932553</v>
      </c>
      <c r="BS202" s="3"/>
      <c r="CH202" s="5"/>
    </row>
    <row r="203" spans="1:86" x14ac:dyDescent="0.2">
      <c r="A203" s="8">
        <v>44096</v>
      </c>
      <c r="B203" s="13">
        <v>1542</v>
      </c>
      <c r="C203" s="13">
        <v>473</v>
      </c>
      <c r="D203" s="13">
        <v>356</v>
      </c>
      <c r="E203" s="13">
        <v>1142</v>
      </c>
      <c r="F203" s="13">
        <v>1324</v>
      </c>
      <c r="G203" s="13">
        <v>2121</v>
      </c>
      <c r="H203" s="13">
        <v>7330</v>
      </c>
      <c r="I203" s="13">
        <v>566</v>
      </c>
      <c r="J203" s="13">
        <v>3791</v>
      </c>
      <c r="K203" s="13">
        <v>3995</v>
      </c>
      <c r="L203" s="13">
        <v>19</v>
      </c>
      <c r="M203" s="13">
        <v>60</v>
      </c>
      <c r="N203" s="13">
        <v>2280</v>
      </c>
      <c r="O203" s="13">
        <v>10</v>
      </c>
      <c r="P203" s="11">
        <v>25009</v>
      </c>
      <c r="Q203" s="5">
        <f>SUM(B203:O203)-P203</f>
        <v>0</v>
      </c>
      <c r="R203" s="2">
        <f>A203</f>
        <v>44096</v>
      </c>
      <c r="S203" s="5">
        <f>B203-B202</f>
        <v>7</v>
      </c>
      <c r="T203" s="5">
        <f>C203-C202</f>
        <v>0</v>
      </c>
      <c r="U203" s="5">
        <f>D203-D202</f>
        <v>2</v>
      </c>
      <c r="V203" s="5">
        <f>E203-E202</f>
        <v>14</v>
      </c>
      <c r="W203" s="5">
        <f>F203-F202</f>
        <v>15</v>
      </c>
      <c r="X203" s="5">
        <f>G203-G202</f>
        <v>7</v>
      </c>
      <c r="Y203" s="5">
        <f>H203-H202</f>
        <v>181</v>
      </c>
      <c r="Z203" s="5">
        <f>I203-I202</f>
        <v>7</v>
      </c>
      <c r="AA203" s="5">
        <f>J203-J202</f>
        <v>92</v>
      </c>
      <c r="AB203" s="5">
        <f>K203-K202</f>
        <v>51</v>
      </c>
      <c r="AC203" s="5">
        <f>L203-L202</f>
        <v>0</v>
      </c>
      <c r="AD203" s="5">
        <f>M203-M202</f>
        <v>0</v>
      </c>
      <c r="AE203" s="5">
        <f>N203-N202</f>
        <v>7</v>
      </c>
      <c r="AF203" s="5">
        <f t="shared" si="6"/>
        <v>0</v>
      </c>
      <c r="AG203" s="5">
        <f>P203-P202</f>
        <v>383</v>
      </c>
      <c r="AH203" s="5"/>
      <c r="AI203" s="2">
        <f>A203</f>
        <v>44096</v>
      </c>
      <c r="AJ203" s="2"/>
      <c r="AK203" s="5">
        <f>SUM(S197:S203)</f>
        <v>59</v>
      </c>
      <c r="AL203" s="5">
        <f>SUM(T197:T203)</f>
        <v>53</v>
      </c>
      <c r="AM203" s="5">
        <f>SUM(U197:U203)</f>
        <v>23</v>
      </c>
      <c r="AN203" s="5">
        <f>SUM(V197:V203)</f>
        <v>93</v>
      </c>
      <c r="AO203" s="5">
        <f>SUM(W197:W203)</f>
        <v>85</v>
      </c>
      <c r="AP203" s="5">
        <f>SUM(X197:X203)</f>
        <v>95</v>
      </c>
      <c r="AQ203" s="5">
        <f>SUM(Y197:Y203)</f>
        <v>746</v>
      </c>
      <c r="AR203" s="5">
        <f>SUM(Z197:Z203)</f>
        <v>65</v>
      </c>
      <c r="AS203" s="5">
        <f>SUM(AA197:AA203)</f>
        <v>365</v>
      </c>
      <c r="AT203" s="5">
        <f>SUM(AB197:AB203)</f>
        <v>336</v>
      </c>
      <c r="AU203" s="5">
        <f>SUM(AC197:AC203)</f>
        <v>2</v>
      </c>
      <c r="AV203" s="5">
        <f>SUM(AD197:AD203)</f>
        <v>3</v>
      </c>
      <c r="AW203" s="5">
        <f>SUM(AE197:AE203)</f>
        <v>67</v>
      </c>
      <c r="AX203" s="5">
        <f>SUM(AF197:AF203)</f>
        <v>1</v>
      </c>
      <c r="AY203" s="5">
        <f>SUM(AG197:AG203)</f>
        <v>1993</v>
      </c>
      <c r="BA203" s="47">
        <f t="shared" si="7"/>
        <v>44096</v>
      </c>
      <c r="BB203" s="48">
        <f>AK203*100000/$BB$1</f>
        <v>15.973575915096383</v>
      </c>
      <c r="BC203" s="48">
        <f>AL203*100000/$BC$1</f>
        <v>45.883473292355639</v>
      </c>
      <c r="BD203" s="48">
        <f>AM203*100000/$BD$1</f>
        <v>15.450759102512428</v>
      </c>
      <c r="BE203" s="48">
        <f>AN203*100000/$BE$1</f>
        <v>24.896265560165975</v>
      </c>
      <c r="BF203" s="48">
        <f>AO203*100000/$BF$1</f>
        <v>27.71980172188886</v>
      </c>
      <c r="BG203" s="48">
        <f>AP203*100000/$BG$1</f>
        <v>16.219907802629333</v>
      </c>
      <c r="BH203" s="48">
        <f>AQ203*100000/$BH$1</f>
        <v>63.053620934478332</v>
      </c>
      <c r="BI203" s="48">
        <f>AR203*100000/$BI$1</f>
        <v>20.205160087037612</v>
      </c>
      <c r="BJ203" s="48">
        <f>AS203*100000/$BJ$1</f>
        <v>55.144281613536791</v>
      </c>
      <c r="BK203" s="48">
        <f>AT203*100000/$BK$1</f>
        <v>37.021529782498511</v>
      </c>
      <c r="BL203" s="48">
        <f>AU203*100000/$BL$1</f>
        <v>8.9806915132465193</v>
      </c>
      <c r="BM203" s="48">
        <f>AV203*100000/$BM$1</f>
        <v>13.089005235602095</v>
      </c>
      <c r="BN203" s="48">
        <f>AW203*100000/$BN$1</f>
        <v>16.049057417299448</v>
      </c>
      <c r="BO203" s="48">
        <f>AX203*100000/$BO$1</f>
        <v>3.7425149700598803</v>
      </c>
      <c r="BP203" s="48">
        <f>AY203*100000/$BP$1</f>
        <v>36.479783281167059</v>
      </c>
      <c r="BS203" s="3"/>
      <c r="CH203" s="5"/>
    </row>
    <row r="204" spans="1:86" x14ac:dyDescent="0.2">
      <c r="A204" s="8">
        <v>44097</v>
      </c>
      <c r="B204" s="13">
        <v>1555</v>
      </c>
      <c r="C204" s="13">
        <v>478</v>
      </c>
      <c r="D204" s="13">
        <v>360</v>
      </c>
      <c r="E204" s="13">
        <v>1165</v>
      </c>
      <c r="F204" s="13">
        <v>1336</v>
      </c>
      <c r="G204" s="13">
        <v>2140</v>
      </c>
      <c r="H204" s="13">
        <v>7554</v>
      </c>
      <c r="I204" s="13">
        <v>574</v>
      </c>
      <c r="J204" s="13">
        <v>3898</v>
      </c>
      <c r="K204" s="13">
        <v>4052</v>
      </c>
      <c r="L204" s="13">
        <v>19</v>
      </c>
      <c r="M204" s="13">
        <v>60</v>
      </c>
      <c r="N204" s="13">
        <v>2294</v>
      </c>
      <c r="O204" s="13">
        <v>10</v>
      </c>
      <c r="P204" s="11">
        <v>25495</v>
      </c>
      <c r="Q204" s="5">
        <f>SUM(B204:O204)-P204</f>
        <v>0</v>
      </c>
      <c r="R204" s="2">
        <f>A204</f>
        <v>44097</v>
      </c>
      <c r="S204" s="5">
        <f>B204-B203</f>
        <v>13</v>
      </c>
      <c r="T204" s="5">
        <f>C204-C203</f>
        <v>5</v>
      </c>
      <c r="U204" s="5">
        <f>D204-D203</f>
        <v>4</v>
      </c>
      <c r="V204" s="5">
        <f>E204-E203</f>
        <v>23</v>
      </c>
      <c r="W204" s="5">
        <f>F204-F203</f>
        <v>12</v>
      </c>
      <c r="X204" s="5">
        <f>G204-G203</f>
        <v>19</v>
      </c>
      <c r="Y204" s="5">
        <f>H204-H203</f>
        <v>224</v>
      </c>
      <c r="Z204" s="5">
        <f>I204-I203</f>
        <v>8</v>
      </c>
      <c r="AA204" s="5">
        <f>J204-J203</f>
        <v>107</v>
      </c>
      <c r="AB204" s="5">
        <f>K204-K203</f>
        <v>57</v>
      </c>
      <c r="AC204" s="5">
        <f>L204-L203</f>
        <v>0</v>
      </c>
      <c r="AD204" s="5">
        <f>M204-M203</f>
        <v>0</v>
      </c>
      <c r="AE204" s="5">
        <f>N204-N203</f>
        <v>14</v>
      </c>
      <c r="AF204" s="5">
        <f t="shared" si="6"/>
        <v>0</v>
      </c>
      <c r="AG204" s="5">
        <f>P204-P203</f>
        <v>486</v>
      </c>
      <c r="AH204" s="5"/>
      <c r="AI204" s="2">
        <f>A204</f>
        <v>44097</v>
      </c>
      <c r="AJ204" s="2"/>
      <c r="AK204" s="5">
        <f>SUM(S198:S204)</f>
        <v>63</v>
      </c>
      <c r="AL204" s="5">
        <f>SUM(T198:T204)</f>
        <v>54</v>
      </c>
      <c r="AM204" s="5">
        <f>SUM(U198:U204)</f>
        <v>20</v>
      </c>
      <c r="AN204" s="5">
        <f>SUM(V198:V204)</f>
        <v>113</v>
      </c>
      <c r="AO204" s="5">
        <f>SUM(W198:W204)</f>
        <v>82</v>
      </c>
      <c r="AP204" s="5">
        <f>SUM(X198:X204)</f>
        <v>98</v>
      </c>
      <c r="AQ204" s="5">
        <f>SUM(Y198:Y204)</f>
        <v>865</v>
      </c>
      <c r="AR204" s="5">
        <f>SUM(Z198:Z204)</f>
        <v>62</v>
      </c>
      <c r="AS204" s="5">
        <f>SUM(AA198:AA204)</f>
        <v>432</v>
      </c>
      <c r="AT204" s="5">
        <f>SUM(AB198:AB204)</f>
        <v>348</v>
      </c>
      <c r="AU204" s="5">
        <f>SUM(AC198:AC204)</f>
        <v>2</v>
      </c>
      <c r="AV204" s="5">
        <f>SUM(AD198:AD204)</f>
        <v>3</v>
      </c>
      <c r="AW204" s="5">
        <f>SUM(AE198:AE204)</f>
        <v>69</v>
      </c>
      <c r="AX204" s="5">
        <f>SUM(AF198:AF204)</f>
        <v>1</v>
      </c>
      <c r="AY204" s="5">
        <f>SUM(AG198:AG204)</f>
        <v>2212</v>
      </c>
      <c r="BA204" s="47">
        <f t="shared" si="7"/>
        <v>44097</v>
      </c>
      <c r="BB204" s="48">
        <f>AK204*100000/$BB$1</f>
        <v>17.056530214424953</v>
      </c>
      <c r="BC204" s="48">
        <f>AL204*100000/$BC$1</f>
        <v>46.749199203532164</v>
      </c>
      <c r="BD204" s="48">
        <f>AM204*100000/$BD$1</f>
        <v>13.435442697836894</v>
      </c>
      <c r="BE204" s="48">
        <f>AN204*100000/$BE$1</f>
        <v>30.250301164502744</v>
      </c>
      <c r="BF204" s="48">
        <f>AO204*100000/$BF$1</f>
        <v>26.74145577876337</v>
      </c>
      <c r="BG204" s="48">
        <f>AP204*100000/$BG$1</f>
        <v>16.732115417449204</v>
      </c>
      <c r="BH204" s="48">
        <f>AQ204*100000/$BH$1</f>
        <v>73.111772263168575</v>
      </c>
      <c r="BI204" s="48">
        <f>AR204*100000/$BI$1</f>
        <v>19.272614236866644</v>
      </c>
      <c r="BJ204" s="48">
        <f>AS204*100000/$BJ$1</f>
        <v>65.266656594651764</v>
      </c>
      <c r="BK204" s="48">
        <f>AT204*100000/$BK$1</f>
        <v>38.343727274730604</v>
      </c>
      <c r="BL204" s="48">
        <f>AU204*100000/$BL$1</f>
        <v>8.9806915132465193</v>
      </c>
      <c r="BM204" s="48">
        <f>AV204*100000/$BM$1</f>
        <v>13.089005235602095</v>
      </c>
      <c r="BN204" s="48">
        <f>AW204*100000/$BN$1</f>
        <v>16.528133758114354</v>
      </c>
      <c r="BO204" s="48">
        <f>AX204*100000/$BO$1</f>
        <v>3.7425149700598803</v>
      </c>
      <c r="BP204" s="48">
        <f>AY204*100000/$BP$1</f>
        <v>40.488349532333935</v>
      </c>
      <c r="BS204" s="3"/>
      <c r="CH204" s="5"/>
    </row>
    <row r="205" spans="1:86" x14ac:dyDescent="0.2">
      <c r="A205" s="8">
        <v>44098</v>
      </c>
      <c r="B205" s="13">
        <v>1567</v>
      </c>
      <c r="C205" s="13">
        <v>479</v>
      </c>
      <c r="D205" s="13">
        <v>367</v>
      </c>
      <c r="E205" s="13">
        <v>1182</v>
      </c>
      <c r="F205" s="13">
        <v>1352</v>
      </c>
      <c r="G205" s="13">
        <v>2159</v>
      </c>
      <c r="H205" s="13">
        <v>7773</v>
      </c>
      <c r="I205" s="13">
        <v>594</v>
      </c>
      <c r="J205" s="13">
        <v>3964</v>
      </c>
      <c r="K205" s="13">
        <v>4125</v>
      </c>
      <c r="L205" s="13">
        <v>20</v>
      </c>
      <c r="M205" s="13">
        <v>60</v>
      </c>
      <c r="N205" s="13">
        <v>2308</v>
      </c>
      <c r="O205" s="13">
        <v>10</v>
      </c>
      <c r="P205" s="11">
        <v>25960</v>
      </c>
      <c r="Q205" s="5">
        <f>SUM(B205:O205)-P205</f>
        <v>0</v>
      </c>
      <c r="R205" s="2">
        <f>A205</f>
        <v>44098</v>
      </c>
      <c r="S205" s="5">
        <f>B205-B204</f>
        <v>12</v>
      </c>
      <c r="T205" s="5">
        <f>C205-C204</f>
        <v>1</v>
      </c>
      <c r="U205" s="5">
        <f>D205-D204</f>
        <v>7</v>
      </c>
      <c r="V205" s="5">
        <f>E205-E204</f>
        <v>17</v>
      </c>
      <c r="W205" s="5">
        <f>F205-F204</f>
        <v>16</v>
      </c>
      <c r="X205" s="5">
        <f>G205-G204</f>
        <v>19</v>
      </c>
      <c r="Y205" s="5">
        <f>H205-H204</f>
        <v>219</v>
      </c>
      <c r="Z205" s="5">
        <f>I205-I204</f>
        <v>20</v>
      </c>
      <c r="AA205" s="5">
        <f>J205-J204</f>
        <v>66</v>
      </c>
      <c r="AB205" s="5">
        <f>K205-K204</f>
        <v>73</v>
      </c>
      <c r="AC205" s="5">
        <f>L205-L204</f>
        <v>1</v>
      </c>
      <c r="AD205" s="5">
        <f>M205-M204</f>
        <v>0</v>
      </c>
      <c r="AE205" s="5">
        <f>N205-N204</f>
        <v>14</v>
      </c>
      <c r="AF205" s="5">
        <f t="shared" si="6"/>
        <v>0</v>
      </c>
      <c r="AG205" s="5">
        <f>P205-P204</f>
        <v>465</v>
      </c>
      <c r="AH205" s="5"/>
      <c r="AI205" s="2">
        <f>A205</f>
        <v>44098</v>
      </c>
      <c r="AJ205" s="2"/>
      <c r="AK205" s="5">
        <f>SUM(S199:S205)</f>
        <v>61</v>
      </c>
      <c r="AL205" s="5">
        <f>SUM(T199:T205)</f>
        <v>46</v>
      </c>
      <c r="AM205" s="5">
        <f>SUM(U199:U205)</f>
        <v>26</v>
      </c>
      <c r="AN205" s="5">
        <f>SUM(V199:V205)</f>
        <v>119</v>
      </c>
      <c r="AO205" s="5">
        <f>SUM(W199:W205)</f>
        <v>89</v>
      </c>
      <c r="AP205" s="5">
        <f>SUM(X199:X205)</f>
        <v>104</v>
      </c>
      <c r="AQ205" s="5">
        <f>SUM(Y199:Y205)</f>
        <v>972</v>
      </c>
      <c r="AR205" s="5">
        <f>SUM(Z199:Z205)</f>
        <v>69</v>
      </c>
      <c r="AS205" s="5">
        <f>SUM(AA199:AA205)</f>
        <v>446</v>
      </c>
      <c r="AT205" s="5">
        <f>SUM(AB199:AB205)</f>
        <v>374</v>
      </c>
      <c r="AU205" s="5">
        <f>SUM(AC199:AC205)</f>
        <v>3</v>
      </c>
      <c r="AV205" s="5">
        <f>SUM(AD199:AD205)</f>
        <v>3</v>
      </c>
      <c r="AW205" s="5">
        <f>SUM(AE199:AE205)</f>
        <v>75</v>
      </c>
      <c r="AX205" s="5">
        <f>SUM(AF199:AF205)</f>
        <v>0</v>
      </c>
      <c r="AY205" s="5">
        <f>SUM(AG199:AG205)</f>
        <v>2387</v>
      </c>
      <c r="BA205" s="47">
        <f t="shared" si="7"/>
        <v>44098</v>
      </c>
      <c r="BB205" s="48">
        <f>AK205*100000/$BB$1</f>
        <v>16.515053064760668</v>
      </c>
      <c r="BC205" s="48">
        <f>AL205*100000/$BC$1</f>
        <v>39.823391914119988</v>
      </c>
      <c r="BD205" s="48">
        <f>AM205*100000/$BD$1</f>
        <v>17.466075507187963</v>
      </c>
      <c r="BE205" s="48">
        <f>AN205*100000/$BE$1</f>
        <v>31.856511845803773</v>
      </c>
      <c r="BF205" s="48">
        <f>AO205*100000/$BF$1</f>
        <v>29.024262979389512</v>
      </c>
      <c r="BG205" s="48">
        <f>AP205*100000/$BG$1</f>
        <v>17.756530647088955</v>
      </c>
      <c r="BH205" s="48">
        <f>AQ205*100000/$BH$1</f>
        <v>82.155656230982487</v>
      </c>
      <c r="BI205" s="48">
        <f>AR205*100000/$BI$1</f>
        <v>21.448554553932237</v>
      </c>
      <c r="BJ205" s="48">
        <f>AS205*100000/$BJ$1</f>
        <v>67.381779725033994</v>
      </c>
      <c r="BK205" s="48">
        <f>AT205*100000/$BK$1</f>
        <v>41.208488507900128</v>
      </c>
      <c r="BL205" s="48">
        <f>AU205*100000/$BL$1</f>
        <v>13.471037269869781</v>
      </c>
      <c r="BM205" s="48">
        <f>AV205*100000/$BM$1</f>
        <v>13.089005235602095</v>
      </c>
      <c r="BN205" s="48">
        <f>AW205*100000/$BN$1</f>
        <v>17.965362780559083</v>
      </c>
      <c r="BO205" s="48">
        <f>AX205*100000/$BO$1</f>
        <v>0</v>
      </c>
      <c r="BP205" s="48">
        <f>AY205*100000/$BP$1</f>
        <v>43.691541742170486</v>
      </c>
      <c r="BS205" s="3"/>
      <c r="CH205" s="5"/>
    </row>
    <row r="206" spans="1:86" x14ac:dyDescent="0.2">
      <c r="A206" s="8">
        <v>44099</v>
      </c>
      <c r="B206" s="13">
        <v>1591</v>
      </c>
      <c r="C206" s="13">
        <v>487</v>
      </c>
      <c r="D206" s="13">
        <v>370</v>
      </c>
      <c r="E206" s="13">
        <v>1200</v>
      </c>
      <c r="F206" s="13">
        <v>1363</v>
      </c>
      <c r="G206" s="13">
        <v>2171</v>
      </c>
      <c r="H206" s="13">
        <v>8028</v>
      </c>
      <c r="I206" s="13">
        <v>609</v>
      </c>
      <c r="J206" s="13">
        <v>4025</v>
      </c>
      <c r="K206" s="13">
        <v>4244</v>
      </c>
      <c r="L206" s="13">
        <v>20</v>
      </c>
      <c r="M206" s="13">
        <v>60</v>
      </c>
      <c r="N206" s="13">
        <v>2337</v>
      </c>
      <c r="O206" s="13">
        <v>13</v>
      </c>
      <c r="P206" s="11">
        <v>26518</v>
      </c>
      <c r="Q206" s="5">
        <f>SUM(B206:O206)-P206</f>
        <v>0</v>
      </c>
      <c r="R206" s="2">
        <f>A206</f>
        <v>44099</v>
      </c>
      <c r="S206" s="5">
        <f>B206-B205</f>
        <v>24</v>
      </c>
      <c r="T206" s="5">
        <f>C206-C205</f>
        <v>8</v>
      </c>
      <c r="U206" s="5">
        <f>D206-D205</f>
        <v>3</v>
      </c>
      <c r="V206" s="5">
        <f>E206-E205</f>
        <v>18</v>
      </c>
      <c r="W206" s="5">
        <f>F206-F205</f>
        <v>11</v>
      </c>
      <c r="X206" s="5">
        <f>G206-G205</f>
        <v>12</v>
      </c>
      <c r="Y206" s="5">
        <f>H206-H205</f>
        <v>255</v>
      </c>
      <c r="Z206" s="5">
        <f>I206-I205</f>
        <v>15</v>
      </c>
      <c r="AA206" s="5">
        <f>J206-J205</f>
        <v>61</v>
      </c>
      <c r="AB206" s="5">
        <f>K206-K205</f>
        <v>119</v>
      </c>
      <c r="AC206" s="5">
        <f>L206-L205</f>
        <v>0</v>
      </c>
      <c r="AD206" s="5">
        <f>M206-M205</f>
        <v>0</v>
      </c>
      <c r="AE206" s="5">
        <f>N206-N205</f>
        <v>29</v>
      </c>
      <c r="AF206" s="5">
        <f t="shared" si="6"/>
        <v>3</v>
      </c>
      <c r="AG206" s="5">
        <f>P206-P205</f>
        <v>558</v>
      </c>
      <c r="AH206" s="5"/>
      <c r="AI206" s="2">
        <f>A206</f>
        <v>44099</v>
      </c>
      <c r="AJ206" s="2"/>
      <c r="AK206" s="5">
        <f>SUM(S200:S206)</f>
        <v>77</v>
      </c>
      <c r="AL206" s="5">
        <f>SUM(T200:T206)</f>
        <v>40</v>
      </c>
      <c r="AM206" s="5">
        <f>SUM(U200:U206)</f>
        <v>27</v>
      </c>
      <c r="AN206" s="5">
        <f>SUM(V200:V206)</f>
        <v>130</v>
      </c>
      <c r="AO206" s="5">
        <f>SUM(W200:W206)</f>
        <v>90</v>
      </c>
      <c r="AP206" s="5">
        <f>SUM(X200:X206)</f>
        <v>106</v>
      </c>
      <c r="AQ206" s="5">
        <f>SUM(Y200:Y206)</f>
        <v>1158</v>
      </c>
      <c r="AR206" s="5">
        <f>SUM(Z200:Z206)</f>
        <v>74</v>
      </c>
      <c r="AS206" s="5">
        <f>SUM(AA200:AA206)</f>
        <v>478</v>
      </c>
      <c r="AT206" s="5">
        <f>SUM(AB200:AB206)</f>
        <v>463</v>
      </c>
      <c r="AU206" s="5">
        <f>SUM(AC200:AC206)</f>
        <v>3</v>
      </c>
      <c r="AV206" s="5">
        <f>SUM(AD200:AD206)</f>
        <v>3</v>
      </c>
      <c r="AW206" s="5">
        <f>SUM(AE200:AE206)</f>
        <v>90</v>
      </c>
      <c r="AX206" s="5">
        <f>SUM(AF200:AF206)</f>
        <v>3</v>
      </c>
      <c r="AY206" s="5">
        <f>SUM(AG200:AG206)</f>
        <v>2742</v>
      </c>
      <c r="BA206" s="47">
        <f t="shared" si="7"/>
        <v>44099</v>
      </c>
      <c r="BB206" s="48">
        <f>AK206*100000/$BB$1</f>
        <v>20.84687026207494</v>
      </c>
      <c r="BC206" s="48">
        <f>AL206*100000/$BC$1</f>
        <v>34.629036447060862</v>
      </c>
      <c r="BD206" s="48">
        <f>AM206*100000/$BD$1</f>
        <v>18.137847642079805</v>
      </c>
      <c r="BE206" s="48">
        <f>AN206*100000/$BE$1</f>
        <v>34.801231428188999</v>
      </c>
      <c r="BF206" s="48">
        <f>AO206*100000/$BF$1</f>
        <v>29.350378293764674</v>
      </c>
      <c r="BG206" s="48">
        <f>AP206*100000/$BG$1</f>
        <v>18.098002390302202</v>
      </c>
      <c r="BH206" s="48">
        <f>AQ206*100000/$BH$1</f>
        <v>97.876800324565551</v>
      </c>
      <c r="BI206" s="48">
        <f>AR206*100000/$BI$1</f>
        <v>23.002797637550511</v>
      </c>
      <c r="BJ206" s="48">
        <f>AS206*100000/$BJ$1</f>
        <v>72.216346880193385</v>
      </c>
      <c r="BK206" s="48">
        <f>AT206*100000/$BK$1</f>
        <v>51.014786575288127</v>
      </c>
      <c r="BL206" s="48">
        <f>AU206*100000/$BL$1</f>
        <v>13.471037269869781</v>
      </c>
      <c r="BM206" s="48">
        <f>AV206*100000/$BM$1</f>
        <v>13.089005235602095</v>
      </c>
      <c r="BN206" s="48">
        <f>AW206*100000/$BN$1</f>
        <v>21.558435336670897</v>
      </c>
      <c r="BO206" s="48">
        <f>AX206*100000/$BO$1</f>
        <v>11.22754491017964</v>
      </c>
      <c r="BP206" s="48">
        <f>AY206*100000/$BP$1</f>
        <v>50.189445939267479</v>
      </c>
      <c r="BS206" s="3"/>
      <c r="CH206" s="5"/>
    </row>
    <row r="207" spans="1:86" x14ac:dyDescent="0.2">
      <c r="A207" s="8">
        <v>44100</v>
      </c>
      <c r="B207" s="13">
        <v>1618</v>
      </c>
      <c r="C207" s="13">
        <v>493</v>
      </c>
      <c r="D207" s="13">
        <v>379</v>
      </c>
      <c r="E207" s="13">
        <v>1246</v>
      </c>
      <c r="F207" s="13">
        <v>1379</v>
      </c>
      <c r="G207" s="13">
        <v>2196</v>
      </c>
      <c r="H207" s="13">
        <v>8318</v>
      </c>
      <c r="I207" s="13">
        <v>622</v>
      </c>
      <c r="J207" s="13">
        <v>4116</v>
      </c>
      <c r="K207" s="13">
        <v>4357</v>
      </c>
      <c r="L207" s="13">
        <v>22</v>
      </c>
      <c r="M207" s="13">
        <v>60</v>
      </c>
      <c r="N207" s="13">
        <v>2413</v>
      </c>
      <c r="O207" s="13">
        <v>13</v>
      </c>
      <c r="P207" s="11">
        <v>27232</v>
      </c>
      <c r="Q207" s="5">
        <f>SUM(B207:O207)-P207</f>
        <v>0</v>
      </c>
      <c r="R207" s="2">
        <f>A207</f>
        <v>44100</v>
      </c>
      <c r="S207" s="5">
        <f>B207-B206</f>
        <v>27</v>
      </c>
      <c r="T207" s="5">
        <f>C207-C206</f>
        <v>6</v>
      </c>
      <c r="U207" s="5">
        <f>D207-D206</f>
        <v>9</v>
      </c>
      <c r="V207" s="5">
        <f>E207-E206</f>
        <v>46</v>
      </c>
      <c r="W207" s="5">
        <f>F207-F206</f>
        <v>16</v>
      </c>
      <c r="X207" s="5">
        <f>G207-G206</f>
        <v>25</v>
      </c>
      <c r="Y207" s="5">
        <f>H207-H206</f>
        <v>290</v>
      </c>
      <c r="Z207" s="5">
        <f>I207-I206</f>
        <v>13</v>
      </c>
      <c r="AA207" s="5">
        <f>J207-J206</f>
        <v>91</v>
      </c>
      <c r="AB207" s="5">
        <f>K207-K206</f>
        <v>113</v>
      </c>
      <c r="AC207" s="5">
        <f>L207-L206</f>
        <v>2</v>
      </c>
      <c r="AD207" s="5">
        <f>M207-M206</f>
        <v>0</v>
      </c>
      <c r="AE207" s="5">
        <f>N207-N206</f>
        <v>76</v>
      </c>
      <c r="AF207" s="5">
        <f t="shared" si="6"/>
        <v>0</v>
      </c>
      <c r="AG207" s="5">
        <f>P207-P206</f>
        <v>714</v>
      </c>
      <c r="AH207" s="5"/>
      <c r="AI207" s="2">
        <f>A207</f>
        <v>44100</v>
      </c>
      <c r="AJ207" s="2"/>
      <c r="AK207" s="5">
        <f>SUM(S201:S207)</f>
        <v>91</v>
      </c>
      <c r="AL207" s="5">
        <f>SUM(T201:T207)</f>
        <v>33</v>
      </c>
      <c r="AM207" s="5">
        <f>SUM(U201:U207)</f>
        <v>33</v>
      </c>
      <c r="AN207" s="5">
        <f>SUM(V201:V207)</f>
        <v>155</v>
      </c>
      <c r="AO207" s="5">
        <f>SUM(W201:W207)</f>
        <v>98</v>
      </c>
      <c r="AP207" s="5">
        <f>SUM(X201:X207)</f>
        <v>118</v>
      </c>
      <c r="AQ207" s="5">
        <f>SUM(Y201:Y207)</f>
        <v>1332</v>
      </c>
      <c r="AR207" s="5">
        <f>SUM(Z201:Z207)</f>
        <v>73</v>
      </c>
      <c r="AS207" s="5">
        <f>SUM(AA201:AA207)</f>
        <v>513</v>
      </c>
      <c r="AT207" s="5">
        <f>SUM(AB201:AB207)</f>
        <v>496</v>
      </c>
      <c r="AU207" s="5">
        <f>SUM(AC201:AC207)</f>
        <v>3</v>
      </c>
      <c r="AV207" s="5">
        <f>SUM(AD201:AD207)</f>
        <v>0</v>
      </c>
      <c r="AW207" s="5">
        <f>SUM(AE201:AE207)</f>
        <v>158</v>
      </c>
      <c r="AX207" s="5">
        <f>SUM(AF201:AF207)</f>
        <v>3</v>
      </c>
      <c r="AY207" s="5">
        <f>SUM(AG201:AG207)</f>
        <v>3106</v>
      </c>
      <c r="BA207" s="47">
        <f t="shared" si="7"/>
        <v>44100</v>
      </c>
      <c r="BB207" s="48">
        <f>AK207*100000/$BB$1</f>
        <v>24.637210309724928</v>
      </c>
      <c r="BC207" s="48">
        <f>AL207*100000/$BC$1</f>
        <v>28.568955068825211</v>
      </c>
      <c r="BD207" s="48">
        <f>AM207*100000/$BD$1</f>
        <v>22.168480451430874</v>
      </c>
      <c r="BE207" s="48">
        <f>AN207*100000/$BE$1</f>
        <v>41.49377593360996</v>
      </c>
      <c r="BF207" s="48">
        <f>AO207*100000/$BF$1</f>
        <v>31.959300808765981</v>
      </c>
      <c r="BG207" s="48">
        <f>AP207*100000/$BG$1</f>
        <v>20.146832849581696</v>
      </c>
      <c r="BH207" s="48">
        <f>AQ207*100000/$BH$1</f>
        <v>112.5836770572723</v>
      </c>
      <c r="BI207" s="48">
        <f>AR207*100000/$BI$1</f>
        <v>22.691949020826858</v>
      </c>
      <c r="BJ207" s="48">
        <f>AS207*100000/$BJ$1</f>
        <v>77.504154706148967</v>
      </c>
      <c r="BK207" s="48">
        <f>AT207*100000/$BK$1</f>
        <v>54.650829678926378</v>
      </c>
      <c r="BL207" s="48">
        <f>AU207*100000/$BL$1</f>
        <v>13.471037269869781</v>
      </c>
      <c r="BM207" s="48">
        <f>AV207*100000/$BM$1</f>
        <v>0</v>
      </c>
      <c r="BN207" s="48">
        <f>AW207*100000/$BN$1</f>
        <v>37.847030924377798</v>
      </c>
      <c r="BO207" s="48">
        <f>AX207*100000/$BO$1</f>
        <v>11.22754491017964</v>
      </c>
      <c r="BP207" s="48">
        <f>AY207*100000/$BP$1</f>
        <v>56.852085735727492</v>
      </c>
      <c r="BS207" s="3"/>
      <c r="CH207" s="5"/>
    </row>
    <row r="208" spans="1:86" x14ac:dyDescent="0.2">
      <c r="A208" s="8">
        <v>44101</v>
      </c>
      <c r="B208" s="13">
        <v>1638</v>
      </c>
      <c r="C208" s="13">
        <v>497</v>
      </c>
      <c r="D208" s="13">
        <v>388</v>
      </c>
      <c r="E208" s="13">
        <v>1251</v>
      </c>
      <c r="F208" s="13">
        <v>1385</v>
      </c>
      <c r="G208" s="13">
        <v>2208</v>
      </c>
      <c r="H208" s="13">
        <v>8490</v>
      </c>
      <c r="I208" s="13">
        <v>630</v>
      </c>
      <c r="J208" s="13">
        <v>4174</v>
      </c>
      <c r="K208" s="13">
        <v>4397</v>
      </c>
      <c r="L208" s="13">
        <v>22</v>
      </c>
      <c r="M208" s="13">
        <v>60</v>
      </c>
      <c r="N208" s="13">
        <v>2419</v>
      </c>
      <c r="O208" s="12">
        <v>17</v>
      </c>
      <c r="P208" s="11">
        <v>27576</v>
      </c>
      <c r="Q208" s="5">
        <f>SUM(B208:O208)-P208</f>
        <v>0</v>
      </c>
      <c r="R208" s="2">
        <f>A208</f>
        <v>44101</v>
      </c>
      <c r="S208" s="5">
        <f>B208-B207</f>
        <v>20</v>
      </c>
      <c r="T208" s="5">
        <f>C208-C207</f>
        <v>4</v>
      </c>
      <c r="U208" s="5">
        <f>D208-D207</f>
        <v>9</v>
      </c>
      <c r="V208" s="5">
        <f>E208-E207</f>
        <v>5</v>
      </c>
      <c r="W208" s="5">
        <f>F208-F207</f>
        <v>6</v>
      </c>
      <c r="X208" s="5">
        <f>G208-G207</f>
        <v>12</v>
      </c>
      <c r="Y208" s="5">
        <f>H208-H207</f>
        <v>172</v>
      </c>
      <c r="Z208" s="5">
        <f>I208-I207</f>
        <v>8</v>
      </c>
      <c r="AA208" s="5">
        <f>J208-J207</f>
        <v>58</v>
      </c>
      <c r="AB208" s="5">
        <f>K208-K207</f>
        <v>40</v>
      </c>
      <c r="AC208" s="5">
        <f>L208-L207</f>
        <v>0</v>
      </c>
      <c r="AD208" s="5">
        <f>M208-M207</f>
        <v>0</v>
      </c>
      <c r="AE208" s="5">
        <f>N208-N207</f>
        <v>6</v>
      </c>
      <c r="AF208" s="5">
        <f t="shared" si="6"/>
        <v>4</v>
      </c>
      <c r="AG208" s="5">
        <f>P208-P207</f>
        <v>344</v>
      </c>
      <c r="AH208" s="5"/>
      <c r="AI208" s="2">
        <f>A208</f>
        <v>44101</v>
      </c>
      <c r="AJ208" s="2"/>
      <c r="AK208" s="5">
        <f>SUM(S202:S208)</f>
        <v>110</v>
      </c>
      <c r="AL208" s="5">
        <f>SUM(T202:T208)</f>
        <v>32</v>
      </c>
      <c r="AM208" s="5">
        <f>SUM(U202:U208)</f>
        <v>38</v>
      </c>
      <c r="AN208" s="5">
        <f>SUM(V202:V208)</f>
        <v>137</v>
      </c>
      <c r="AO208" s="5">
        <f>SUM(W202:W208)</f>
        <v>92</v>
      </c>
      <c r="AP208" s="5">
        <f>SUM(X202:X208)</f>
        <v>110</v>
      </c>
      <c r="AQ208" s="5">
        <f>SUM(Y202:Y208)</f>
        <v>1444</v>
      </c>
      <c r="AR208" s="5">
        <f>SUM(Z202:Z208)</f>
        <v>73</v>
      </c>
      <c r="AS208" s="5">
        <f>SUM(AA202:AA208)</f>
        <v>522</v>
      </c>
      <c r="AT208" s="5">
        <f>SUM(AB202:AB208)</f>
        <v>483</v>
      </c>
      <c r="AU208" s="5">
        <f>SUM(AC202:AC208)</f>
        <v>3</v>
      </c>
      <c r="AV208" s="5">
        <f>SUM(AD202:AD208)</f>
        <v>0</v>
      </c>
      <c r="AW208" s="5">
        <f>SUM(AE202:AE208)</f>
        <v>154</v>
      </c>
      <c r="AX208" s="5">
        <f>SUM(AF202:AF208)</f>
        <v>7</v>
      </c>
      <c r="AY208" s="5">
        <f>SUM(AG202:AG208)</f>
        <v>3205</v>
      </c>
      <c r="BA208" s="47">
        <f t="shared" si="7"/>
        <v>44101</v>
      </c>
      <c r="BB208" s="48">
        <f>AK208*100000/$BB$1</f>
        <v>29.78124323153563</v>
      </c>
      <c r="BC208" s="48">
        <f>AL208*100000/$BC$1</f>
        <v>27.703229157648689</v>
      </c>
      <c r="BD208" s="48">
        <f>AM208*100000/$BD$1</f>
        <v>25.527341125890096</v>
      </c>
      <c r="BE208" s="48">
        <f>AN208*100000/$BE$1</f>
        <v>36.675143889706867</v>
      </c>
      <c r="BF208" s="48">
        <f>AO208*100000/$BF$1</f>
        <v>30.002608922515002</v>
      </c>
      <c r="BG208" s="48">
        <f>AP208*100000/$BG$1</f>
        <v>18.780945876728701</v>
      </c>
      <c r="BH208" s="48">
        <f>AQ208*100000/$BH$1</f>
        <v>122.05017242545135</v>
      </c>
      <c r="BI208" s="48">
        <f>AR208*100000/$BI$1</f>
        <v>22.691949020826858</v>
      </c>
      <c r="BJ208" s="48">
        <f>AS208*100000/$BJ$1</f>
        <v>78.86387671853754</v>
      </c>
      <c r="BK208" s="48">
        <f>AT208*100000/$BK$1</f>
        <v>53.218449062341612</v>
      </c>
      <c r="BL208" s="48">
        <f>AU208*100000/$BL$1</f>
        <v>13.471037269869781</v>
      </c>
      <c r="BM208" s="48">
        <f>AV208*100000/$BM$1</f>
        <v>0</v>
      </c>
      <c r="BN208" s="48">
        <f>AW208*100000/$BN$1</f>
        <v>36.888878242747985</v>
      </c>
      <c r="BO208" s="48">
        <f>AX208*100000/$BO$1</f>
        <v>26.197604790419163</v>
      </c>
      <c r="BP208" s="48">
        <f>AY208*100000/$BP$1</f>
        <v>58.66417732872074</v>
      </c>
      <c r="BS208" s="3"/>
      <c r="CH208" s="5"/>
    </row>
    <row r="209" spans="1:86" x14ac:dyDescent="0.2">
      <c r="A209" s="8">
        <v>44102</v>
      </c>
      <c r="B209" s="13">
        <v>1646</v>
      </c>
      <c r="C209" s="13">
        <v>501</v>
      </c>
      <c r="D209" s="13">
        <v>391</v>
      </c>
      <c r="E209" s="13">
        <v>1263</v>
      </c>
      <c r="F209" s="13">
        <v>1396</v>
      </c>
      <c r="G209" s="13">
        <v>2221</v>
      </c>
      <c r="H209" s="13">
        <v>8543</v>
      </c>
      <c r="I209" s="13">
        <v>634</v>
      </c>
      <c r="J209" s="13">
        <v>4211</v>
      </c>
      <c r="K209" s="13">
        <v>4451</v>
      </c>
      <c r="L209" s="13">
        <v>22</v>
      </c>
      <c r="M209" s="13">
        <v>60</v>
      </c>
      <c r="N209" s="13">
        <v>2433</v>
      </c>
      <c r="O209" s="12">
        <v>26</v>
      </c>
      <c r="P209" s="11">
        <v>27798</v>
      </c>
      <c r="Q209" s="5">
        <f>SUM(B209:O209)-P209</f>
        <v>0</v>
      </c>
      <c r="R209" s="2">
        <f>A209</f>
        <v>44102</v>
      </c>
      <c r="S209" s="5">
        <f>B209-B208</f>
        <v>8</v>
      </c>
      <c r="T209" s="5">
        <f>C209-C208</f>
        <v>4</v>
      </c>
      <c r="U209" s="5">
        <f>D209-D208</f>
        <v>3</v>
      </c>
      <c r="V209" s="5">
        <f>E209-E208</f>
        <v>12</v>
      </c>
      <c r="W209" s="5">
        <f>F209-F208</f>
        <v>11</v>
      </c>
      <c r="X209" s="5">
        <f>G209-G208</f>
        <v>13</v>
      </c>
      <c r="Y209" s="5">
        <f>H209-H208</f>
        <v>53</v>
      </c>
      <c r="Z209" s="5">
        <f>I209-I208</f>
        <v>4</v>
      </c>
      <c r="AA209" s="5">
        <f>J209-J208</f>
        <v>37</v>
      </c>
      <c r="AB209" s="5">
        <f>K209-K208</f>
        <v>54</v>
      </c>
      <c r="AC209" s="5">
        <f>L209-L208</f>
        <v>0</v>
      </c>
      <c r="AD209" s="5">
        <f>M209-M208</f>
        <v>0</v>
      </c>
      <c r="AE209" s="5">
        <f>N209-N208</f>
        <v>14</v>
      </c>
      <c r="AF209" s="5">
        <f t="shared" si="6"/>
        <v>9</v>
      </c>
      <c r="AG209" s="5">
        <f>P209-P208</f>
        <v>222</v>
      </c>
      <c r="AH209" s="5"/>
      <c r="AI209" s="2">
        <f>A209</f>
        <v>44102</v>
      </c>
      <c r="AJ209" s="2"/>
      <c r="AK209" s="5">
        <f>SUM(S203:S209)</f>
        <v>111</v>
      </c>
      <c r="AL209" s="5">
        <f>SUM(T203:T209)</f>
        <v>28</v>
      </c>
      <c r="AM209" s="5">
        <f>SUM(U203:U209)</f>
        <v>37</v>
      </c>
      <c r="AN209" s="5">
        <f>SUM(V203:V209)</f>
        <v>135</v>
      </c>
      <c r="AO209" s="5">
        <f>SUM(W203:W209)</f>
        <v>87</v>
      </c>
      <c r="AP209" s="5">
        <f>SUM(X203:X209)</f>
        <v>107</v>
      </c>
      <c r="AQ209" s="5">
        <f>SUM(Y203:Y209)</f>
        <v>1394</v>
      </c>
      <c r="AR209" s="5">
        <f>SUM(Z203:Z209)</f>
        <v>75</v>
      </c>
      <c r="AS209" s="5">
        <f>SUM(AA203:AA209)</f>
        <v>512</v>
      </c>
      <c r="AT209" s="5">
        <f>SUM(AB203:AB209)</f>
        <v>507</v>
      </c>
      <c r="AU209" s="5">
        <f>SUM(AC203:AC209)</f>
        <v>3</v>
      </c>
      <c r="AV209" s="5">
        <f>SUM(AD203:AD209)</f>
        <v>0</v>
      </c>
      <c r="AW209" s="5">
        <f>SUM(AE203:AE209)</f>
        <v>160</v>
      </c>
      <c r="AX209" s="5">
        <f>SUM(AF203:AF209)</f>
        <v>16</v>
      </c>
      <c r="AY209" s="5">
        <f>SUM(AG203:AG209)</f>
        <v>3172</v>
      </c>
      <c r="BA209" s="47">
        <f t="shared" si="7"/>
        <v>44102</v>
      </c>
      <c r="BB209" s="48">
        <f>AK209*100000/$BB$1</f>
        <v>30.05198180636777</v>
      </c>
      <c r="BC209" s="48">
        <f>AL209*100000/$BC$1</f>
        <v>24.240325512942601</v>
      </c>
      <c r="BD209" s="48">
        <f>AM209*100000/$BD$1</f>
        <v>24.855568990998254</v>
      </c>
      <c r="BE209" s="48">
        <f>AN209*100000/$BE$1</f>
        <v>36.139740329273188</v>
      </c>
      <c r="BF209" s="48">
        <f>AO209*100000/$BF$1</f>
        <v>28.372032350639184</v>
      </c>
      <c r="BG209" s="48">
        <f>AP209*100000/$BG$1</f>
        <v>18.268738261908826</v>
      </c>
      <c r="BH209" s="48">
        <f>AQ209*100000/$BH$1</f>
        <v>117.82405842179999</v>
      </c>
      <c r="BI209" s="48">
        <f>AR209*100000/$BI$1</f>
        <v>23.313646254274168</v>
      </c>
      <c r="BJ209" s="48">
        <f>AS209*100000/$BJ$1</f>
        <v>77.353074482550241</v>
      </c>
      <c r="BK209" s="48">
        <f>AT209*100000/$BK$1</f>
        <v>55.86284404680579</v>
      </c>
      <c r="BL209" s="48">
        <f>AU209*100000/$BL$1</f>
        <v>13.471037269869781</v>
      </c>
      <c r="BM209" s="48">
        <f>AV209*100000/$BM$1</f>
        <v>0</v>
      </c>
      <c r="BN209" s="48">
        <f>AW209*100000/$BN$1</f>
        <v>38.326107265192711</v>
      </c>
      <c r="BO209" s="48">
        <f>AX209*100000/$BO$1</f>
        <v>59.880239520958085</v>
      </c>
      <c r="BP209" s="48">
        <f>AY209*100000/$BP$1</f>
        <v>58.060146797722986</v>
      </c>
      <c r="BS209" s="3"/>
      <c r="CH209" s="5"/>
    </row>
    <row r="210" spans="1:86" x14ac:dyDescent="0.2">
      <c r="A210" s="8">
        <v>44103</v>
      </c>
      <c r="B210" s="13">
        <v>1684</v>
      </c>
      <c r="C210" s="13">
        <v>509</v>
      </c>
      <c r="D210" s="13">
        <v>399</v>
      </c>
      <c r="E210" s="13">
        <v>1299</v>
      </c>
      <c r="F210" s="13">
        <v>1420</v>
      </c>
      <c r="G210" s="13">
        <v>2275</v>
      </c>
      <c r="H210" s="13">
        <v>8845</v>
      </c>
      <c r="I210" s="13">
        <v>646</v>
      </c>
      <c r="J210" s="13">
        <v>4302</v>
      </c>
      <c r="K210" s="13">
        <v>4631</v>
      </c>
      <c r="L210" s="13">
        <v>23</v>
      </c>
      <c r="M210" s="13">
        <v>60</v>
      </c>
      <c r="N210" s="13">
        <v>2483</v>
      </c>
      <c r="O210" s="12">
        <v>28</v>
      </c>
      <c r="P210" s="11">
        <v>28604</v>
      </c>
      <c r="Q210" s="5">
        <f>SUM(B210:O210)-P210</f>
        <v>0</v>
      </c>
      <c r="R210" s="2">
        <f>A210</f>
        <v>44103</v>
      </c>
      <c r="S210" s="5">
        <f>B210-B209</f>
        <v>38</v>
      </c>
      <c r="T210" s="5">
        <f>C210-C209</f>
        <v>8</v>
      </c>
      <c r="U210" s="5">
        <f>D210-D209</f>
        <v>8</v>
      </c>
      <c r="V210" s="5">
        <f>E210-E209</f>
        <v>36</v>
      </c>
      <c r="W210" s="5">
        <f>F210-F209</f>
        <v>24</v>
      </c>
      <c r="X210" s="5">
        <f>G210-G209</f>
        <v>54</v>
      </c>
      <c r="Y210" s="5">
        <f>H210-H209</f>
        <v>302</v>
      </c>
      <c r="Z210" s="5">
        <f>I210-I209</f>
        <v>12</v>
      </c>
      <c r="AA210" s="5">
        <f>J210-J209</f>
        <v>91</v>
      </c>
      <c r="AB210" s="5">
        <f>K210-K209</f>
        <v>180</v>
      </c>
      <c r="AC210" s="5">
        <f>L210-L209</f>
        <v>1</v>
      </c>
      <c r="AD210" s="5">
        <f>M210-M209</f>
        <v>0</v>
      </c>
      <c r="AE210" s="5">
        <f>N210-N209</f>
        <v>50</v>
      </c>
      <c r="AF210" s="5">
        <f t="shared" si="6"/>
        <v>2</v>
      </c>
      <c r="AG210" s="5">
        <f>P210-P209</f>
        <v>806</v>
      </c>
      <c r="AH210" s="5"/>
      <c r="AI210" s="2">
        <f>A210</f>
        <v>44103</v>
      </c>
      <c r="AJ210" s="2"/>
      <c r="AK210" s="5">
        <f>SUM(S204:S210)</f>
        <v>142</v>
      </c>
      <c r="AL210" s="5">
        <f>SUM(T204:T210)</f>
        <v>36</v>
      </c>
      <c r="AM210" s="5">
        <f>SUM(U204:U210)</f>
        <v>43</v>
      </c>
      <c r="AN210" s="5">
        <f>SUM(V204:V210)</f>
        <v>157</v>
      </c>
      <c r="AO210" s="5">
        <f>SUM(W204:W210)</f>
        <v>96</v>
      </c>
      <c r="AP210" s="5">
        <f>SUM(X204:X210)</f>
        <v>154</v>
      </c>
      <c r="AQ210" s="5">
        <f>SUM(Y204:Y210)</f>
        <v>1515</v>
      </c>
      <c r="AR210" s="5">
        <f>SUM(Z204:Z210)</f>
        <v>80</v>
      </c>
      <c r="AS210" s="5">
        <f>SUM(AA204:AA210)</f>
        <v>511</v>
      </c>
      <c r="AT210" s="5">
        <f>SUM(AB204:AB210)</f>
        <v>636</v>
      </c>
      <c r="AU210" s="5">
        <f>SUM(AC204:AC210)</f>
        <v>4</v>
      </c>
      <c r="AV210" s="5">
        <f>SUM(AD204:AD210)</f>
        <v>0</v>
      </c>
      <c r="AW210" s="5">
        <f>SUM(AE204:AE210)</f>
        <v>203</v>
      </c>
      <c r="AX210" s="5">
        <f>SUM(AF204:AF210)</f>
        <v>18</v>
      </c>
      <c r="AY210" s="5">
        <f>SUM(AG204:AG210)</f>
        <v>3595</v>
      </c>
      <c r="BA210" s="47">
        <f t="shared" si="7"/>
        <v>44103</v>
      </c>
      <c r="BB210" s="48">
        <f>AK210*100000/$BB$1</f>
        <v>38.444877626164178</v>
      </c>
      <c r="BC210" s="48">
        <f>AL210*100000/$BC$1</f>
        <v>31.166132802354774</v>
      </c>
      <c r="BD210" s="48">
        <f>AM210*100000/$BD$1</f>
        <v>28.886201800349323</v>
      </c>
      <c r="BE210" s="48">
        <f>AN210*100000/$BE$1</f>
        <v>42.029179494043632</v>
      </c>
      <c r="BF210" s="48">
        <f>AO210*100000/$BF$1</f>
        <v>31.307070180015653</v>
      </c>
      <c r="BG210" s="48">
        <f>AP210*100000/$BG$1</f>
        <v>26.293324227420182</v>
      </c>
      <c r="BH210" s="48">
        <f>AQ210*100000/$BH$1</f>
        <v>128.0512543106363</v>
      </c>
      <c r="BI210" s="48">
        <f>AR210*100000/$BI$1</f>
        <v>24.867889337892446</v>
      </c>
      <c r="BJ210" s="48">
        <f>AS210*100000/$BJ$1</f>
        <v>77.201994258951501</v>
      </c>
      <c r="BK210" s="48">
        <f>AT210*100000/$BK$1</f>
        <v>70.07646708830076</v>
      </c>
      <c r="BL210" s="48">
        <f>AU210*100000/$BL$1</f>
        <v>17.961383026493039</v>
      </c>
      <c r="BM210" s="48">
        <f>AV210*100000/$BM$1</f>
        <v>0</v>
      </c>
      <c r="BN210" s="48">
        <f>AW210*100000/$BN$1</f>
        <v>48.626248592713246</v>
      </c>
      <c r="BO210" s="48">
        <f>AX210*100000/$BO$1</f>
        <v>67.365269461077844</v>
      </c>
      <c r="BP210" s="48">
        <f>AY210*100000/$BP$1</f>
        <v>65.802719967785038</v>
      </c>
      <c r="BS210" s="3"/>
      <c r="CH210" s="5"/>
    </row>
    <row r="211" spans="1:86" x14ac:dyDescent="0.2">
      <c r="A211" s="8">
        <v>44104</v>
      </c>
      <c r="B211" s="13">
        <v>1703</v>
      </c>
      <c r="C211" s="13">
        <v>514</v>
      </c>
      <c r="D211" s="13">
        <v>411</v>
      </c>
      <c r="E211" s="13">
        <v>1331</v>
      </c>
      <c r="F211" s="13">
        <v>1448</v>
      </c>
      <c r="G211" s="13">
        <v>2313</v>
      </c>
      <c r="H211" s="13">
        <v>9077</v>
      </c>
      <c r="I211" s="13">
        <v>653</v>
      </c>
      <c r="J211" s="13">
        <v>4375</v>
      </c>
      <c r="K211" s="13">
        <v>4791</v>
      </c>
      <c r="L211" s="13">
        <v>23</v>
      </c>
      <c r="M211" s="13">
        <v>60</v>
      </c>
      <c r="N211" s="13">
        <v>2515</v>
      </c>
      <c r="O211" s="12">
        <v>30</v>
      </c>
      <c r="P211" s="11">
        <v>29244</v>
      </c>
      <c r="Q211" s="5">
        <f>SUM(B211:O211)-P211</f>
        <v>0</v>
      </c>
      <c r="R211" s="2">
        <f>A211</f>
        <v>44104</v>
      </c>
      <c r="S211" s="5">
        <f>B211-B210</f>
        <v>19</v>
      </c>
      <c r="T211" s="5">
        <f>C211-C210</f>
        <v>5</v>
      </c>
      <c r="U211" s="5">
        <f>D211-D210</f>
        <v>12</v>
      </c>
      <c r="V211" s="5">
        <f>E211-E210</f>
        <v>32</v>
      </c>
      <c r="W211" s="5">
        <f>F211-F210</f>
        <v>28</v>
      </c>
      <c r="X211" s="5">
        <f>G211-G210</f>
        <v>38</v>
      </c>
      <c r="Y211" s="5">
        <f>H211-H210</f>
        <v>232</v>
      </c>
      <c r="Z211" s="5">
        <f>I211-I210</f>
        <v>7</v>
      </c>
      <c r="AA211" s="5">
        <f>J211-J210</f>
        <v>73</v>
      </c>
      <c r="AB211" s="5">
        <f>K211-K210</f>
        <v>160</v>
      </c>
      <c r="AC211" s="5">
        <f>L211-L210</f>
        <v>0</v>
      </c>
      <c r="AD211" s="5">
        <f>M211-M210</f>
        <v>0</v>
      </c>
      <c r="AE211" s="5">
        <f>N211-N210</f>
        <v>32</v>
      </c>
      <c r="AF211" s="5">
        <f t="shared" si="6"/>
        <v>2</v>
      </c>
      <c r="AG211" s="5">
        <f>P211-P210</f>
        <v>640</v>
      </c>
      <c r="AH211" s="5"/>
      <c r="AI211" s="2">
        <f>A211</f>
        <v>44104</v>
      </c>
      <c r="AJ211" s="5">
        <f>SUM(AG205:AG211)</f>
        <v>3749</v>
      </c>
      <c r="AK211" s="5">
        <f>SUM(S205:S211)</f>
        <v>148</v>
      </c>
      <c r="AL211" s="5">
        <f>SUM(T205:T211)</f>
        <v>36</v>
      </c>
      <c r="AM211" s="5">
        <f>SUM(U205:U211)</f>
        <v>51</v>
      </c>
      <c r="AN211" s="5">
        <f>SUM(V205:V211)</f>
        <v>166</v>
      </c>
      <c r="AO211" s="5">
        <f>SUM(W205:W211)</f>
        <v>112</v>
      </c>
      <c r="AP211" s="5">
        <f>SUM(X205:X211)</f>
        <v>173</v>
      </c>
      <c r="AQ211" s="5">
        <f>SUM(Y205:Y211)</f>
        <v>1523</v>
      </c>
      <c r="AR211" s="5">
        <f>SUM(Z205:Z211)</f>
        <v>79</v>
      </c>
      <c r="AS211" s="5">
        <f>SUM(AA205:AA211)</f>
        <v>477</v>
      </c>
      <c r="AT211" s="5">
        <f>SUM(AB205:AB211)</f>
        <v>739</v>
      </c>
      <c r="AU211" s="5">
        <f>SUM(AC205:AC211)</f>
        <v>4</v>
      </c>
      <c r="AV211" s="5">
        <f>SUM(AD205:AD211)</f>
        <v>0</v>
      </c>
      <c r="AW211" s="5">
        <f>SUM(AE205:AE211)</f>
        <v>221</v>
      </c>
      <c r="AX211" s="5">
        <f>SUM(AF205:AF211)</f>
        <v>20</v>
      </c>
      <c r="AY211" s="5">
        <f>SUM(AG205:AG211)</f>
        <v>3749</v>
      </c>
      <c r="BA211" s="47">
        <f t="shared" si="7"/>
        <v>44104</v>
      </c>
      <c r="BB211" s="48">
        <f>AK211*100000/$BB$1</f>
        <v>40.06930907515703</v>
      </c>
      <c r="BC211" s="48">
        <f>AL211*100000/$BC$1</f>
        <v>31.166132802354774</v>
      </c>
      <c r="BD211" s="48">
        <f>AM211*100000/$BD$1</f>
        <v>34.26037887948408</v>
      </c>
      <c r="BE211" s="48">
        <f>AN211*100000/$BE$1</f>
        <v>44.438495515995179</v>
      </c>
      <c r="BF211" s="48">
        <f>AO211*100000/$BF$1</f>
        <v>36.524915210018264</v>
      </c>
      <c r="BG211" s="48">
        <f>AP211*100000/$BG$1</f>
        <v>29.537305787946046</v>
      </c>
      <c r="BH211" s="48">
        <f>AQ211*100000/$BH$1</f>
        <v>128.72743255122049</v>
      </c>
      <c r="BI211" s="48">
        <f>AR211*100000/$BI$1</f>
        <v>24.557040721168789</v>
      </c>
      <c r="BJ211" s="48">
        <f>AS211*100000/$BJ$1</f>
        <v>72.065266656594645</v>
      </c>
      <c r="BK211" s="48">
        <f>AT211*100000/$BK$1</f>
        <v>81.425328896626198</v>
      </c>
      <c r="BL211" s="48">
        <f>AU211*100000/$BL$1</f>
        <v>17.961383026493039</v>
      </c>
      <c r="BM211" s="48">
        <f>AV211*100000/$BM$1</f>
        <v>0</v>
      </c>
      <c r="BN211" s="48">
        <f>AW211*100000/$BN$1</f>
        <v>52.93793566004743</v>
      </c>
      <c r="BO211" s="48">
        <f>AX211*100000/$BO$1</f>
        <v>74.850299401197603</v>
      </c>
      <c r="BP211" s="48">
        <f>AY211*100000/$BP$1</f>
        <v>68.621529112441195</v>
      </c>
      <c r="BS211" s="3"/>
      <c r="CH211" s="5"/>
    </row>
    <row r="212" spans="1:86" x14ac:dyDescent="0.2">
      <c r="A212" s="8">
        <v>44105</v>
      </c>
      <c r="B212" s="13">
        <v>1730</v>
      </c>
      <c r="C212" s="13">
        <v>515</v>
      </c>
      <c r="D212" s="13">
        <v>416</v>
      </c>
      <c r="E212" s="13">
        <v>1358</v>
      </c>
      <c r="F212" s="13">
        <v>1467</v>
      </c>
      <c r="G212" s="13">
        <v>2338</v>
      </c>
      <c r="H212" s="13">
        <v>9321</v>
      </c>
      <c r="I212" s="13">
        <v>669</v>
      </c>
      <c r="J212" s="13">
        <v>4498</v>
      </c>
      <c r="K212" s="13">
        <v>4957</v>
      </c>
      <c r="L212" s="13">
        <v>23</v>
      </c>
      <c r="M212" s="13">
        <v>60</v>
      </c>
      <c r="N212" s="13">
        <v>2528</v>
      </c>
      <c r="O212" s="12">
        <v>32</v>
      </c>
      <c r="P212" s="11">
        <v>29912</v>
      </c>
      <c r="Q212" s="5">
        <f>SUM(B212:O212)-P212</f>
        <v>0</v>
      </c>
      <c r="R212" s="2">
        <f>A212</f>
        <v>44105</v>
      </c>
      <c r="S212" s="5">
        <f>B212-B211</f>
        <v>27</v>
      </c>
      <c r="T212" s="5">
        <f>C212-C211</f>
        <v>1</v>
      </c>
      <c r="U212" s="5">
        <f>D212-D211</f>
        <v>5</v>
      </c>
      <c r="V212" s="5">
        <f>E212-E211</f>
        <v>27</v>
      </c>
      <c r="W212" s="5">
        <f>F212-F211</f>
        <v>19</v>
      </c>
      <c r="X212" s="5">
        <f>G212-G211</f>
        <v>25</v>
      </c>
      <c r="Y212" s="5">
        <f>H212-H211</f>
        <v>244</v>
      </c>
      <c r="Z212" s="5">
        <f>I212-I211</f>
        <v>16</v>
      </c>
      <c r="AA212" s="5">
        <f>J212-J211</f>
        <v>123</v>
      </c>
      <c r="AB212" s="5">
        <f>K212-K211</f>
        <v>166</v>
      </c>
      <c r="AC212" s="5">
        <f>L212-L211</f>
        <v>0</v>
      </c>
      <c r="AD212" s="5">
        <f>M212-M211</f>
        <v>0</v>
      </c>
      <c r="AE212" s="5">
        <f>N212-N211</f>
        <v>13</v>
      </c>
      <c r="AF212" s="5">
        <f t="shared" si="6"/>
        <v>2</v>
      </c>
      <c r="AG212" s="5">
        <f>P212-P211</f>
        <v>668</v>
      </c>
      <c r="AH212" s="5"/>
      <c r="AI212" s="2">
        <f>A212</f>
        <v>44105</v>
      </c>
      <c r="AJ212" s="5">
        <f>SUM(AG206:AG212)</f>
        <v>3952</v>
      </c>
      <c r="AK212" s="5">
        <f>SUM(S206:S212)</f>
        <v>163</v>
      </c>
      <c r="AL212" s="5">
        <f>SUM(T206:T212)</f>
        <v>36</v>
      </c>
      <c r="AM212" s="5">
        <f>SUM(U206:U212)</f>
        <v>49</v>
      </c>
      <c r="AN212" s="5">
        <f>SUM(V206:V212)</f>
        <v>176</v>
      </c>
      <c r="AO212" s="5">
        <f>SUM(W206:W212)</f>
        <v>115</v>
      </c>
      <c r="AP212" s="5">
        <f>SUM(X206:X212)</f>
        <v>179</v>
      </c>
      <c r="AQ212" s="5">
        <f>SUM(Y206:Y212)</f>
        <v>1548</v>
      </c>
      <c r="AR212" s="5">
        <f>SUM(Z206:Z212)</f>
        <v>75</v>
      </c>
      <c r="AS212" s="5">
        <f>SUM(AA206:AA212)</f>
        <v>534</v>
      </c>
      <c r="AT212" s="5">
        <f>SUM(AB206:AB212)</f>
        <v>832</v>
      </c>
      <c r="AU212" s="5">
        <f>SUM(AC206:AC212)</f>
        <v>3</v>
      </c>
      <c r="AV212" s="5">
        <f>SUM(AD206:AD212)</f>
        <v>0</v>
      </c>
      <c r="AW212" s="5">
        <f>SUM(AE206:AE212)</f>
        <v>220</v>
      </c>
      <c r="AX212" s="5">
        <f>SUM(AF206:AF212)</f>
        <v>22</v>
      </c>
      <c r="AY212" s="5">
        <f>SUM(AG206:AG212)</f>
        <v>3952</v>
      </c>
      <c r="BA212" s="47">
        <f t="shared" si="7"/>
        <v>44105</v>
      </c>
      <c r="BB212" s="48">
        <f>AK212*100000/$BB$1</f>
        <v>44.130387697639158</v>
      </c>
      <c r="BC212" s="48">
        <f>AL212*100000/$BC$1</f>
        <v>31.166132802354774</v>
      </c>
      <c r="BD212" s="48">
        <f>AM212*100000/$BD$1</f>
        <v>32.916834609700388</v>
      </c>
      <c r="BE212" s="48">
        <f>AN212*100000/$BE$1</f>
        <v>47.115513318163565</v>
      </c>
      <c r="BF212" s="48">
        <f>AO212*100000/$BF$1</f>
        <v>37.503261153143754</v>
      </c>
      <c r="BG212" s="48">
        <f>AP212*100000/$BG$1</f>
        <v>30.561721017585796</v>
      </c>
      <c r="BH212" s="48">
        <f>AQ212*100000/$BH$1</f>
        <v>130.84048955304618</v>
      </c>
      <c r="BI212" s="48">
        <f>AR212*100000/$BI$1</f>
        <v>23.313646254274168</v>
      </c>
      <c r="BJ212" s="48">
        <f>AS212*100000/$BJ$1</f>
        <v>80.676839401722319</v>
      </c>
      <c r="BK212" s="48">
        <f>AT212*100000/$BK$1</f>
        <v>91.67235946142489</v>
      </c>
      <c r="BL212" s="48">
        <f>AU212*100000/$BL$1</f>
        <v>13.471037269869781</v>
      </c>
      <c r="BM212" s="48">
        <f>AV212*100000/$BM$1</f>
        <v>0</v>
      </c>
      <c r="BN212" s="48">
        <f>AW212*100000/$BN$1</f>
        <v>52.698397489639973</v>
      </c>
      <c r="BO212" s="48">
        <f>AX212*100000/$BO$1</f>
        <v>82.335329341317362</v>
      </c>
      <c r="BP212" s="48">
        <f>AY212*100000/$BP$1</f>
        <v>72.337232075851588</v>
      </c>
      <c r="BS212" s="3"/>
      <c r="CH212" s="5"/>
    </row>
    <row r="213" spans="1:86" x14ac:dyDescent="0.2">
      <c r="A213" s="8">
        <v>44106</v>
      </c>
      <c r="B213" s="13">
        <v>1776</v>
      </c>
      <c r="C213" s="13">
        <v>520</v>
      </c>
      <c r="D213" s="13">
        <v>429</v>
      </c>
      <c r="E213" s="13">
        <v>1381</v>
      </c>
      <c r="F213" s="13">
        <v>1492</v>
      </c>
      <c r="G213" s="13">
        <v>2362</v>
      </c>
      <c r="H213" s="13">
        <v>9645</v>
      </c>
      <c r="I213" s="13">
        <v>681</v>
      </c>
      <c r="J213" s="13">
        <v>4600</v>
      </c>
      <c r="K213" s="13">
        <v>5121</v>
      </c>
      <c r="L213" s="13">
        <v>23</v>
      </c>
      <c r="M213" s="13">
        <v>60</v>
      </c>
      <c r="N213" s="13">
        <v>2558</v>
      </c>
      <c r="O213" s="12">
        <v>39</v>
      </c>
      <c r="P213" s="11">
        <v>30687</v>
      </c>
      <c r="Q213" s="5">
        <f>SUM(B213:O213)-P213</f>
        <v>0</v>
      </c>
      <c r="R213" s="2">
        <f>A213</f>
        <v>44106</v>
      </c>
      <c r="S213" s="5">
        <f>B213-B212</f>
        <v>46</v>
      </c>
      <c r="T213" s="5">
        <f>C213-C212</f>
        <v>5</v>
      </c>
      <c r="U213" s="5">
        <f>D213-D212</f>
        <v>13</v>
      </c>
      <c r="V213" s="5">
        <f>E213-E212</f>
        <v>23</v>
      </c>
      <c r="W213" s="5">
        <f>F213-F212</f>
        <v>25</v>
      </c>
      <c r="X213" s="5">
        <f>G213-G212</f>
        <v>24</v>
      </c>
      <c r="Y213" s="5">
        <f>H213-H212</f>
        <v>324</v>
      </c>
      <c r="Z213" s="5">
        <f>I213-I212</f>
        <v>12</v>
      </c>
      <c r="AA213" s="5">
        <f>J213-J212</f>
        <v>102</v>
      </c>
      <c r="AB213" s="5">
        <f>K213-K212</f>
        <v>164</v>
      </c>
      <c r="AC213" s="5">
        <f>L213-L212</f>
        <v>0</v>
      </c>
      <c r="AD213" s="5">
        <f>M213-M212</f>
        <v>0</v>
      </c>
      <c r="AE213" s="5">
        <f>N213-N212</f>
        <v>30</v>
      </c>
      <c r="AF213" s="5">
        <f t="shared" si="6"/>
        <v>7</v>
      </c>
      <c r="AG213" s="5">
        <f>P213-P212</f>
        <v>775</v>
      </c>
      <c r="AH213" s="5"/>
      <c r="AI213" s="2">
        <f>A213</f>
        <v>44106</v>
      </c>
      <c r="AJ213" s="5">
        <f>SUM(AG207:AG213)</f>
        <v>4169</v>
      </c>
      <c r="AK213" s="5">
        <f>SUM(S207:S213)</f>
        <v>185</v>
      </c>
      <c r="AL213" s="5">
        <f>SUM(T207:T213)</f>
        <v>33</v>
      </c>
      <c r="AM213" s="5">
        <f>SUM(U207:U213)</f>
        <v>59</v>
      </c>
      <c r="AN213" s="5">
        <f>SUM(V207:V213)</f>
        <v>181</v>
      </c>
      <c r="AO213" s="5">
        <f>SUM(W207:W213)</f>
        <v>129</v>
      </c>
      <c r="AP213" s="5">
        <f>SUM(X207:X213)</f>
        <v>191</v>
      </c>
      <c r="AQ213" s="5">
        <f>SUM(Y207:Y213)</f>
        <v>1617</v>
      </c>
      <c r="AR213" s="5">
        <f>SUM(Z207:Z213)</f>
        <v>72</v>
      </c>
      <c r="AS213" s="5">
        <f>SUM(AA207:AA213)</f>
        <v>575</v>
      </c>
      <c r="AT213" s="5">
        <f>SUM(AB207:AB213)</f>
        <v>877</v>
      </c>
      <c r="AU213" s="5">
        <f>SUM(AC207:AC213)</f>
        <v>3</v>
      </c>
      <c r="AV213" s="5">
        <f>SUM(AD207:AD213)</f>
        <v>0</v>
      </c>
      <c r="AW213" s="5">
        <f>SUM(AE207:AE213)</f>
        <v>221</v>
      </c>
      <c r="AX213" s="5">
        <f>SUM(AF207:AF213)</f>
        <v>26</v>
      </c>
      <c r="AY213" s="5">
        <f>SUM(AG207:AG213)</f>
        <v>4169</v>
      </c>
      <c r="BA213" s="47">
        <f t="shared" si="7"/>
        <v>44106</v>
      </c>
      <c r="BB213" s="48">
        <f>AK213*100000/$BB$1</f>
        <v>50.086636343946289</v>
      </c>
      <c r="BC213" s="48">
        <f>AL213*100000/$BC$1</f>
        <v>28.568955068825211</v>
      </c>
      <c r="BD213" s="48">
        <f>AM213*100000/$BD$1</f>
        <v>39.634555958618833</v>
      </c>
      <c r="BE213" s="48">
        <f>AN213*100000/$BE$1</f>
        <v>48.454022219247761</v>
      </c>
      <c r="BF213" s="48">
        <f>AO213*100000/$BF$1</f>
        <v>42.068875554396037</v>
      </c>
      <c r="BG213" s="48">
        <f>AP213*100000/$BG$1</f>
        <v>32.61055147686529</v>
      </c>
      <c r="BH213" s="48">
        <f>AQ213*100000/$BH$1</f>
        <v>136.67252687808505</v>
      </c>
      <c r="BI213" s="48">
        <f>AR213*100000/$BI$1</f>
        <v>22.381100404103201</v>
      </c>
      <c r="BJ213" s="48">
        <f>AS213*100000/$BJ$1</f>
        <v>86.871128569270283</v>
      </c>
      <c r="BK213" s="48">
        <f>AT213*100000/$BK$1</f>
        <v>96.630600057295226</v>
      </c>
      <c r="BL213" s="48">
        <f>AU213*100000/$BL$1</f>
        <v>13.471037269869781</v>
      </c>
      <c r="BM213" s="48">
        <f>AV213*100000/$BM$1</f>
        <v>0</v>
      </c>
      <c r="BN213" s="48">
        <f>AW213*100000/$BN$1</f>
        <v>52.93793566004743</v>
      </c>
      <c r="BO213" s="48">
        <f>AX213*100000/$BO$1</f>
        <v>97.305389221556879</v>
      </c>
      <c r="BP213" s="48">
        <f>AY213*100000/$BP$1</f>
        <v>76.309190416048907</v>
      </c>
      <c r="BS213" s="3"/>
      <c r="CH213" s="5"/>
    </row>
    <row r="214" spans="1:86" x14ac:dyDescent="0.2">
      <c r="A214" s="8">
        <v>44107</v>
      </c>
      <c r="B214" s="13">
        <v>1810</v>
      </c>
      <c r="C214" s="13">
        <v>524</v>
      </c>
      <c r="D214" s="13">
        <v>434</v>
      </c>
      <c r="E214" s="13">
        <v>1404</v>
      </c>
      <c r="F214" s="13">
        <v>1526</v>
      </c>
      <c r="G214" s="13">
        <v>2381</v>
      </c>
      <c r="H214" s="13">
        <v>9944</v>
      </c>
      <c r="I214" s="13">
        <v>700</v>
      </c>
      <c r="J214" s="13">
        <v>4752</v>
      </c>
      <c r="K214" s="13">
        <v>5264</v>
      </c>
      <c r="L214" s="13">
        <v>23</v>
      </c>
      <c r="M214" s="13">
        <v>60</v>
      </c>
      <c r="N214" s="13">
        <v>2585</v>
      </c>
      <c r="O214" s="13">
        <v>44</v>
      </c>
      <c r="P214" s="11">
        <v>31451</v>
      </c>
      <c r="Q214" s="5">
        <f>SUM(B214:O214)-P214</f>
        <v>0</v>
      </c>
      <c r="R214" s="2">
        <f>A214</f>
        <v>44107</v>
      </c>
      <c r="S214" s="5">
        <f>B214-B213</f>
        <v>34</v>
      </c>
      <c r="T214" s="5">
        <f>C214-C213</f>
        <v>4</v>
      </c>
      <c r="U214" s="5">
        <f>D214-D213</f>
        <v>5</v>
      </c>
      <c r="V214" s="5">
        <f>E214-E213</f>
        <v>23</v>
      </c>
      <c r="W214" s="5">
        <f>F214-F213</f>
        <v>34</v>
      </c>
      <c r="X214" s="5">
        <f>G214-G213</f>
        <v>19</v>
      </c>
      <c r="Y214" s="5">
        <f>H214-H213</f>
        <v>299</v>
      </c>
      <c r="Z214" s="5">
        <f>I214-I213</f>
        <v>19</v>
      </c>
      <c r="AA214" s="5">
        <f>J214-J213</f>
        <v>152</v>
      </c>
      <c r="AB214" s="5">
        <f>K214-K213</f>
        <v>143</v>
      </c>
      <c r="AC214" s="5">
        <f>L214-L213</f>
        <v>0</v>
      </c>
      <c r="AD214" s="5">
        <f>M214-M213</f>
        <v>0</v>
      </c>
      <c r="AE214" s="5">
        <f>N214-N213</f>
        <v>27</v>
      </c>
      <c r="AF214" s="5">
        <f t="shared" si="6"/>
        <v>5</v>
      </c>
      <c r="AG214" s="5">
        <f>P214-P213</f>
        <v>764</v>
      </c>
      <c r="AH214" s="5"/>
      <c r="AI214" s="2">
        <f>A214</f>
        <v>44107</v>
      </c>
      <c r="AJ214" s="5">
        <f>SUM(AG208:AG214)</f>
        <v>4219</v>
      </c>
      <c r="AK214" s="5">
        <f>SUM(S208:S214)</f>
        <v>192</v>
      </c>
      <c r="AL214" s="5">
        <f>SUM(T208:T214)</f>
        <v>31</v>
      </c>
      <c r="AM214" s="5">
        <f>SUM(U208:U214)</f>
        <v>55</v>
      </c>
      <c r="AN214" s="5">
        <f>SUM(V208:V214)</f>
        <v>158</v>
      </c>
      <c r="AO214" s="5">
        <f>SUM(W208:W214)</f>
        <v>147</v>
      </c>
      <c r="AP214" s="5">
        <f>SUM(X208:X214)</f>
        <v>185</v>
      </c>
      <c r="AQ214" s="5">
        <f>SUM(Y208:Y214)</f>
        <v>1626</v>
      </c>
      <c r="AR214" s="5">
        <f>SUM(Z208:Z214)</f>
        <v>78</v>
      </c>
      <c r="AS214" s="5">
        <f>SUM(AA208:AA214)</f>
        <v>636</v>
      </c>
      <c r="AT214" s="5">
        <f>SUM(AB208:AB214)</f>
        <v>907</v>
      </c>
      <c r="AU214" s="5">
        <f>SUM(AC208:AC214)</f>
        <v>1</v>
      </c>
      <c r="AV214" s="5">
        <f>SUM(AD208:AD214)</f>
        <v>0</v>
      </c>
      <c r="AW214" s="5">
        <f>SUM(AE208:AE214)</f>
        <v>172</v>
      </c>
      <c r="AX214" s="5">
        <f>SUM(AF208:AF214)</f>
        <v>31</v>
      </c>
      <c r="AY214" s="5">
        <f>SUM(AG208:AG214)</f>
        <v>4219</v>
      </c>
      <c r="BA214" s="47">
        <f t="shared" si="7"/>
        <v>44107</v>
      </c>
      <c r="BB214" s="48">
        <f>AK214*100000/$BB$1</f>
        <v>51.981806367771277</v>
      </c>
      <c r="BC214" s="48">
        <f>AL214*100000/$BC$1</f>
        <v>26.837503246472167</v>
      </c>
      <c r="BD214" s="48">
        <f>AM214*100000/$BD$1</f>
        <v>36.947467419051456</v>
      </c>
      <c r="BE214" s="48">
        <f>AN214*100000/$BE$1</f>
        <v>42.296881274260471</v>
      </c>
      <c r="BF214" s="48">
        <f>AO214*100000/$BF$1</f>
        <v>47.938951213148968</v>
      </c>
      <c r="BG214" s="48">
        <f>AP214*100000/$BG$1</f>
        <v>31.586136247225543</v>
      </c>
      <c r="BH214" s="48">
        <f>AQ214*100000/$BH$1</f>
        <v>137.4332273987423</v>
      </c>
      <c r="BI214" s="48">
        <f>AR214*100000/$BI$1</f>
        <v>24.246192104445136</v>
      </c>
      <c r="BJ214" s="48">
        <f>AS214*100000/$BJ$1</f>
        <v>96.087022208792874</v>
      </c>
      <c r="BK214" s="48">
        <f>AT214*100000/$BK$1</f>
        <v>99.93609378787545</v>
      </c>
      <c r="BL214" s="48">
        <f>AU214*100000/$BL$1</f>
        <v>4.4903457566232596</v>
      </c>
      <c r="BM214" s="48">
        <f>AV214*100000/$BM$1</f>
        <v>0</v>
      </c>
      <c r="BN214" s="48">
        <f>AW214*100000/$BN$1</f>
        <v>41.200565310082162</v>
      </c>
      <c r="BO214" s="48">
        <f>AX214*100000/$BO$1</f>
        <v>116.01796407185628</v>
      </c>
      <c r="BP214" s="48">
        <f>AY214*100000/$BP$1</f>
        <v>77.224388190287925</v>
      </c>
      <c r="BS214" s="3"/>
      <c r="CH214" s="5"/>
    </row>
    <row r="215" spans="1:86" x14ac:dyDescent="0.2">
      <c r="A215" s="8">
        <v>44108</v>
      </c>
      <c r="B215" s="13">
        <v>1852</v>
      </c>
      <c r="C215" s="13">
        <v>530</v>
      </c>
      <c r="D215" s="13">
        <v>441</v>
      </c>
      <c r="E215" s="13">
        <v>1430</v>
      </c>
      <c r="F215" s="13">
        <v>1553</v>
      </c>
      <c r="G215" s="13">
        <v>2407</v>
      </c>
      <c r="H215" s="13">
        <v>10210</v>
      </c>
      <c r="I215" s="13">
        <v>715</v>
      </c>
      <c r="J215" s="13">
        <v>4890</v>
      </c>
      <c r="K215" s="13">
        <v>5440</v>
      </c>
      <c r="L215" s="13">
        <v>23</v>
      </c>
      <c r="M215" s="13">
        <v>60</v>
      </c>
      <c r="N215" s="13">
        <v>2614</v>
      </c>
      <c r="O215" s="12">
        <v>44</v>
      </c>
      <c r="P215" s="11">
        <v>32209</v>
      </c>
      <c r="Q215" s="5">
        <f>SUM(B215:O215)-P215</f>
        <v>0</v>
      </c>
      <c r="R215" s="2">
        <f>A215</f>
        <v>44108</v>
      </c>
      <c r="S215" s="5">
        <f>B215-B214</f>
        <v>42</v>
      </c>
      <c r="T215" s="5">
        <f>C215-C214</f>
        <v>6</v>
      </c>
      <c r="U215" s="5">
        <f>D215-D214</f>
        <v>7</v>
      </c>
      <c r="V215" s="5">
        <f>E215-E214</f>
        <v>26</v>
      </c>
      <c r="W215" s="5">
        <f>F215-F214</f>
        <v>27</v>
      </c>
      <c r="X215" s="5">
        <f>G215-G214</f>
        <v>26</v>
      </c>
      <c r="Y215" s="5">
        <f>H215-H214</f>
        <v>266</v>
      </c>
      <c r="Z215" s="5">
        <f>I215-I214</f>
        <v>15</v>
      </c>
      <c r="AA215" s="5">
        <f>J215-J214</f>
        <v>138</v>
      </c>
      <c r="AB215" s="5">
        <f>K215-K214</f>
        <v>176</v>
      </c>
      <c r="AC215" s="5">
        <f>L215-L214</f>
        <v>0</v>
      </c>
      <c r="AD215" s="5">
        <f>M215-M214</f>
        <v>0</v>
      </c>
      <c r="AE215" s="5">
        <f>N215-N214</f>
        <v>29</v>
      </c>
      <c r="AF215" s="5">
        <f t="shared" si="6"/>
        <v>0</v>
      </c>
      <c r="AG215" s="5">
        <f>P215-P214</f>
        <v>758</v>
      </c>
      <c r="AH215" s="5"/>
      <c r="AI215" s="2">
        <f>A215</f>
        <v>44108</v>
      </c>
      <c r="AJ215" s="5">
        <f>SUM(AG209:AG215)</f>
        <v>4633</v>
      </c>
      <c r="AK215" s="5">
        <f>SUM(S209:S215)</f>
        <v>214</v>
      </c>
      <c r="AL215" s="5">
        <f>SUM(T209:T215)</f>
        <v>33</v>
      </c>
      <c r="AM215" s="5">
        <f>SUM(U209:U215)</f>
        <v>53</v>
      </c>
      <c r="AN215" s="5">
        <f>SUM(V209:V215)</f>
        <v>179</v>
      </c>
      <c r="AO215" s="5">
        <f>SUM(W209:W215)</f>
        <v>168</v>
      </c>
      <c r="AP215" s="5">
        <f>SUM(X209:X215)</f>
        <v>199</v>
      </c>
      <c r="AQ215" s="5">
        <f>SUM(Y209:Y215)</f>
        <v>1720</v>
      </c>
      <c r="AR215" s="5">
        <f>SUM(Z209:Z215)</f>
        <v>85</v>
      </c>
      <c r="AS215" s="5">
        <f>SUM(AA209:AA215)</f>
        <v>716</v>
      </c>
      <c r="AT215" s="5">
        <f>SUM(AB209:AB215)</f>
        <v>1043</v>
      </c>
      <c r="AU215" s="5">
        <f>SUM(AC209:AC215)</f>
        <v>1</v>
      </c>
      <c r="AV215" s="5">
        <f>SUM(AD209:AD215)</f>
        <v>0</v>
      </c>
      <c r="AW215" s="5">
        <f>SUM(AE209:AE215)</f>
        <v>195</v>
      </c>
      <c r="AX215" s="5">
        <f>SUM(AF209:AF215)</f>
        <v>27</v>
      </c>
      <c r="AY215" s="5">
        <f>SUM(AG209:AG215)</f>
        <v>4633</v>
      </c>
      <c r="BA215" s="47">
        <f t="shared" si="7"/>
        <v>44108</v>
      </c>
      <c r="BB215" s="48">
        <f>AK215*100000/$BB$1</f>
        <v>57.938055014078408</v>
      </c>
      <c r="BC215" s="48">
        <f>AL215*100000/$BC$1</f>
        <v>28.568955068825211</v>
      </c>
      <c r="BD215" s="48">
        <f>AM215*100000/$BD$1</f>
        <v>35.603923149267771</v>
      </c>
      <c r="BE215" s="48">
        <f>AN215*100000/$BE$1</f>
        <v>47.918618658814083</v>
      </c>
      <c r="BF215" s="48">
        <f>AO215*100000/$BF$1</f>
        <v>54.787372815027396</v>
      </c>
      <c r="BG215" s="48">
        <f>AP215*100000/$BG$1</f>
        <v>33.976438449718287</v>
      </c>
      <c r="BH215" s="48">
        <f>AQ215*100000/$BH$1</f>
        <v>145.37832172560687</v>
      </c>
      <c r="BI215" s="48">
        <f>AR215*100000/$BI$1</f>
        <v>26.422132421510724</v>
      </c>
      <c r="BJ215" s="48">
        <f>AS215*100000/$BJ$1</f>
        <v>108.17344009669134</v>
      </c>
      <c r="BK215" s="48">
        <f>AT215*100000/$BK$1</f>
        <v>114.92099869983913</v>
      </c>
      <c r="BL215" s="48">
        <f>AU215*100000/$BL$1</f>
        <v>4.4903457566232596</v>
      </c>
      <c r="BM215" s="48">
        <f>AV215*100000/$BM$1</f>
        <v>0</v>
      </c>
      <c r="BN215" s="48">
        <f>AW215*100000/$BN$1</f>
        <v>46.709943229453614</v>
      </c>
      <c r="BO215" s="48">
        <f>AX215*100000/$BO$1</f>
        <v>101.04790419161677</v>
      </c>
      <c r="BP215" s="48">
        <f>AY215*100000/$BP$1</f>
        <v>84.802225760986943</v>
      </c>
      <c r="BS215" s="3"/>
      <c r="CH215" s="5"/>
    </row>
    <row r="216" spans="1:86" x14ac:dyDescent="0.2">
      <c r="A216" s="8">
        <v>44109</v>
      </c>
      <c r="B216" s="13">
        <v>1892</v>
      </c>
      <c r="C216" s="13">
        <v>540</v>
      </c>
      <c r="D216" s="13">
        <v>446</v>
      </c>
      <c r="E216" s="13">
        <v>1452</v>
      </c>
      <c r="F216" s="13">
        <v>1589</v>
      </c>
      <c r="G216" s="13">
        <v>2431</v>
      </c>
      <c r="H216" s="13">
        <v>10452</v>
      </c>
      <c r="I216" s="13">
        <v>722</v>
      </c>
      <c r="J216" s="13">
        <v>5020</v>
      </c>
      <c r="K216" s="13">
        <v>5585</v>
      </c>
      <c r="L216" s="13">
        <v>23</v>
      </c>
      <c r="M216" s="13">
        <v>60</v>
      </c>
      <c r="N216" s="13">
        <v>2647</v>
      </c>
      <c r="O216" s="12">
        <v>47</v>
      </c>
      <c r="P216" s="11">
        <v>32906</v>
      </c>
      <c r="Q216" s="5">
        <f>SUM(B216:O216)-P216</f>
        <v>0</v>
      </c>
      <c r="R216" s="2">
        <f>A216</f>
        <v>44109</v>
      </c>
      <c r="S216" s="5">
        <f>B216-B215</f>
        <v>40</v>
      </c>
      <c r="T216" s="5">
        <f>C216-C215</f>
        <v>10</v>
      </c>
      <c r="U216" s="5">
        <f>D216-D215</f>
        <v>5</v>
      </c>
      <c r="V216" s="5">
        <f>E216-E215</f>
        <v>22</v>
      </c>
      <c r="W216" s="5">
        <f>F216-F215</f>
        <v>36</v>
      </c>
      <c r="X216" s="5">
        <f>G216-G215</f>
        <v>24</v>
      </c>
      <c r="Y216" s="5">
        <f>H216-H215</f>
        <v>242</v>
      </c>
      <c r="Z216" s="5">
        <f>I216-I215</f>
        <v>7</v>
      </c>
      <c r="AA216" s="5">
        <f>J216-J215</f>
        <v>130</v>
      </c>
      <c r="AB216" s="5">
        <f>K216-K215</f>
        <v>145</v>
      </c>
      <c r="AC216" s="5">
        <f>L216-L215</f>
        <v>0</v>
      </c>
      <c r="AD216" s="5">
        <f>M216-M215</f>
        <v>0</v>
      </c>
      <c r="AE216" s="5">
        <f>N216-N215</f>
        <v>33</v>
      </c>
      <c r="AF216" s="5">
        <f t="shared" si="6"/>
        <v>3</v>
      </c>
      <c r="AG216" s="5">
        <f>P216-P215</f>
        <v>697</v>
      </c>
      <c r="AH216" s="5"/>
      <c r="AI216" s="2">
        <f>A216</f>
        <v>44109</v>
      </c>
      <c r="AJ216" s="5">
        <f>SUM(AG210:AG216)</f>
        <v>5108</v>
      </c>
      <c r="AK216" s="5">
        <f>SUM(S210:S216)</f>
        <v>246</v>
      </c>
      <c r="AL216" s="5">
        <f>SUM(T210:T216)</f>
        <v>39</v>
      </c>
      <c r="AM216" s="5">
        <f>SUM(U210:U216)</f>
        <v>55</v>
      </c>
      <c r="AN216" s="5">
        <f>SUM(V210:V216)</f>
        <v>189</v>
      </c>
      <c r="AO216" s="5">
        <f>SUM(W210:W216)</f>
        <v>193</v>
      </c>
      <c r="AP216" s="5">
        <f>SUM(X210:X216)</f>
        <v>210</v>
      </c>
      <c r="AQ216" s="5">
        <f>SUM(Y210:Y216)</f>
        <v>1909</v>
      </c>
      <c r="AR216" s="5">
        <f>SUM(Z210:Z216)</f>
        <v>88</v>
      </c>
      <c r="AS216" s="5">
        <f>SUM(AA210:AA216)</f>
        <v>809</v>
      </c>
      <c r="AT216" s="5">
        <f>SUM(AB210:AB216)</f>
        <v>1134</v>
      </c>
      <c r="AU216" s="5">
        <f>SUM(AC210:AC216)</f>
        <v>1</v>
      </c>
      <c r="AV216" s="5">
        <f>SUM(AD210:AD216)</f>
        <v>0</v>
      </c>
      <c r="AW216" s="5">
        <f>SUM(AE210:AE216)</f>
        <v>214</v>
      </c>
      <c r="AX216" s="5">
        <f>SUM(AF210:AF216)</f>
        <v>21</v>
      </c>
      <c r="AY216" s="5">
        <f>SUM(AG210:AG216)</f>
        <v>5108</v>
      </c>
      <c r="BA216" s="47">
        <f t="shared" si="7"/>
        <v>44109</v>
      </c>
      <c r="BB216" s="48">
        <f>AK216*100000/$BB$1</f>
        <v>66.601689408706946</v>
      </c>
      <c r="BC216" s="48">
        <f>AL216*100000/$BC$1</f>
        <v>33.763310535884337</v>
      </c>
      <c r="BD216" s="48">
        <f>AM216*100000/$BD$1</f>
        <v>36.947467419051456</v>
      </c>
      <c r="BE216" s="48">
        <f>AN216*100000/$BE$1</f>
        <v>50.595636460982469</v>
      </c>
      <c r="BF216" s="48">
        <f>AO216*100000/$BF$1</f>
        <v>62.940255674406473</v>
      </c>
      <c r="BG216" s="48">
        <f>AP216*100000/$BG$1</f>
        <v>35.854533037391157</v>
      </c>
      <c r="BH216" s="48">
        <f>AQ216*100000/$BH$1</f>
        <v>161.35303265940902</v>
      </c>
      <c r="BI216" s="48">
        <f>AR216*100000/$BI$1</f>
        <v>27.354678271681692</v>
      </c>
      <c r="BJ216" s="48">
        <f>AS216*100000/$BJ$1</f>
        <v>122.22390089137332</v>
      </c>
      <c r="BK216" s="48">
        <f>AT216*100000/$BK$1</f>
        <v>124.94766301593248</v>
      </c>
      <c r="BL216" s="48">
        <f>AU216*100000/$BL$1</f>
        <v>4.4903457566232596</v>
      </c>
      <c r="BM216" s="48">
        <f>AV216*100000/$BM$1</f>
        <v>0</v>
      </c>
      <c r="BN216" s="48">
        <f>AW216*100000/$BN$1</f>
        <v>51.261168467195247</v>
      </c>
      <c r="BO216" s="48">
        <f>AX216*100000/$BO$1</f>
        <v>78.592814371257489</v>
      </c>
      <c r="BP216" s="48">
        <f>AY216*100000/$BP$1</f>
        <v>93.496604616257571</v>
      </c>
      <c r="BS216" s="3"/>
      <c r="CH216" s="5"/>
    </row>
    <row r="217" spans="1:86" x14ac:dyDescent="0.2">
      <c r="A217" s="8">
        <v>44110</v>
      </c>
      <c r="B217" s="13">
        <v>1932</v>
      </c>
      <c r="C217" s="13">
        <v>544</v>
      </c>
      <c r="D217" s="13">
        <v>449</v>
      </c>
      <c r="E217" s="13">
        <v>1473</v>
      </c>
      <c r="F217" s="13">
        <v>1631</v>
      </c>
      <c r="G217" s="13">
        <v>2451</v>
      </c>
      <c r="H217" s="13">
        <v>10755</v>
      </c>
      <c r="I217" s="13">
        <v>728</v>
      </c>
      <c r="J217" s="13">
        <v>5187</v>
      </c>
      <c r="K217" s="13">
        <v>5749</v>
      </c>
      <c r="L217" s="13">
        <v>23</v>
      </c>
      <c r="M217" s="13">
        <v>60</v>
      </c>
      <c r="N217" s="13">
        <v>2674</v>
      </c>
      <c r="O217" s="12">
        <v>50</v>
      </c>
      <c r="P217" s="11">
        <v>33706</v>
      </c>
      <c r="Q217" s="5">
        <f>SUM(B217:O217)-P217</f>
        <v>0</v>
      </c>
      <c r="R217" s="2">
        <f>A217</f>
        <v>44110</v>
      </c>
      <c r="S217" s="5">
        <f>B217-B216</f>
        <v>40</v>
      </c>
      <c r="T217" s="5">
        <f>C217-C216</f>
        <v>4</v>
      </c>
      <c r="U217" s="5">
        <f>D217-D216</f>
        <v>3</v>
      </c>
      <c r="V217" s="5">
        <f>E217-E216</f>
        <v>21</v>
      </c>
      <c r="W217" s="5">
        <f>F217-F216</f>
        <v>42</v>
      </c>
      <c r="X217" s="5">
        <f>G217-G216</f>
        <v>20</v>
      </c>
      <c r="Y217" s="5">
        <f>H217-H216</f>
        <v>303</v>
      </c>
      <c r="Z217" s="5">
        <f>I217-I216</f>
        <v>6</v>
      </c>
      <c r="AA217" s="5">
        <f>J217-J216</f>
        <v>167</v>
      </c>
      <c r="AB217" s="5">
        <f>K217-K216</f>
        <v>164</v>
      </c>
      <c r="AC217" s="5">
        <f>L217-L216</f>
        <v>0</v>
      </c>
      <c r="AD217" s="5">
        <f>M217-M216</f>
        <v>0</v>
      </c>
      <c r="AE217" s="5">
        <f>N217-N216</f>
        <v>27</v>
      </c>
      <c r="AF217" s="5">
        <f t="shared" si="6"/>
        <v>3</v>
      </c>
      <c r="AG217" s="5">
        <f>P217-P216</f>
        <v>800</v>
      </c>
      <c r="AH217" s="5"/>
      <c r="AI217" s="2">
        <f>A217</f>
        <v>44110</v>
      </c>
      <c r="AJ217" s="5">
        <f>SUM(AG211:AG217)</f>
        <v>5102</v>
      </c>
      <c r="AK217" s="5">
        <f>SUM(S211:S217)</f>
        <v>248</v>
      </c>
      <c r="AL217" s="5">
        <f>SUM(T211:T217)</f>
        <v>35</v>
      </c>
      <c r="AM217" s="5">
        <f>SUM(U211:U217)</f>
        <v>50</v>
      </c>
      <c r="AN217" s="5">
        <f>SUM(V211:V217)</f>
        <v>174</v>
      </c>
      <c r="AO217" s="5">
        <f>SUM(W211:W217)</f>
        <v>211</v>
      </c>
      <c r="AP217" s="5">
        <f>SUM(X211:X217)</f>
        <v>176</v>
      </c>
      <c r="AQ217" s="5">
        <f>SUM(Y211:Y217)</f>
        <v>1910</v>
      </c>
      <c r="AR217" s="5">
        <f>SUM(Z211:Z217)</f>
        <v>82</v>
      </c>
      <c r="AS217" s="5">
        <f>SUM(AA211:AA217)</f>
        <v>885</v>
      </c>
      <c r="AT217" s="5">
        <f>SUM(AB211:AB217)</f>
        <v>1118</v>
      </c>
      <c r="AU217" s="5">
        <f>SUM(AC211:AC217)</f>
        <v>0</v>
      </c>
      <c r="AV217" s="5">
        <f>SUM(AD211:AD217)</f>
        <v>0</v>
      </c>
      <c r="AW217" s="5">
        <f>SUM(AE211:AE217)</f>
        <v>191</v>
      </c>
      <c r="AX217" s="5">
        <f>SUM(AF211:AF217)</f>
        <v>22</v>
      </c>
      <c r="AY217" s="5">
        <f>SUM(AG211:AG217)</f>
        <v>5102</v>
      </c>
      <c r="BA217" s="47">
        <f t="shared" si="7"/>
        <v>44110</v>
      </c>
      <c r="BB217" s="48">
        <f>AK217*100000/$BB$1</f>
        <v>67.143166558371234</v>
      </c>
      <c r="BC217" s="48">
        <f>AL217*100000/$BC$1</f>
        <v>30.300406891178252</v>
      </c>
      <c r="BD217" s="48">
        <f>AM217*100000/$BD$1</f>
        <v>33.588606744592234</v>
      </c>
      <c r="BE217" s="48">
        <f>AN217*100000/$BE$1</f>
        <v>46.580109757729886</v>
      </c>
      <c r="BF217" s="48">
        <f>AO217*100000/$BF$1</f>
        <v>68.810331333159411</v>
      </c>
      <c r="BG217" s="48">
        <f>AP217*100000/$BG$1</f>
        <v>30.049513402765921</v>
      </c>
      <c r="BH217" s="48">
        <f>AQ217*100000/$BH$1</f>
        <v>161.43755493948206</v>
      </c>
      <c r="BI217" s="48">
        <f>AR217*100000/$BI$1</f>
        <v>25.489586571339757</v>
      </c>
      <c r="BJ217" s="48">
        <f>AS217*100000/$BJ$1</f>
        <v>133.70599788487687</v>
      </c>
      <c r="BK217" s="48">
        <f>AT217*100000/$BK$1</f>
        <v>123.18473302628969</v>
      </c>
      <c r="BL217" s="48">
        <f>AU217*100000/$BL$1</f>
        <v>0</v>
      </c>
      <c r="BM217" s="48">
        <f>AV217*100000/$BM$1</f>
        <v>0</v>
      </c>
      <c r="BN217" s="48">
        <f>AW217*100000/$BN$1</f>
        <v>45.751790547823795</v>
      </c>
      <c r="BO217" s="48">
        <f>AX217*100000/$BO$1</f>
        <v>82.335329341317362</v>
      </c>
      <c r="BP217" s="48">
        <f>AY217*100000/$BP$1</f>
        <v>93.386780883348891</v>
      </c>
      <c r="BS217" s="3"/>
      <c r="CH217" s="5"/>
    </row>
    <row r="218" spans="1:86" x14ac:dyDescent="0.2">
      <c r="A218" s="8">
        <v>44111</v>
      </c>
      <c r="B218" s="13">
        <v>1995</v>
      </c>
      <c r="C218" s="13">
        <v>549</v>
      </c>
      <c r="D218" s="13">
        <v>464</v>
      </c>
      <c r="E218" s="13">
        <v>1515</v>
      </c>
      <c r="F218" s="13">
        <v>1667</v>
      </c>
      <c r="G218" s="13">
        <v>2485</v>
      </c>
      <c r="H218" s="13">
        <v>11165</v>
      </c>
      <c r="I218" s="13">
        <v>747</v>
      </c>
      <c r="J218" s="13">
        <v>5382</v>
      </c>
      <c r="K218" s="13">
        <v>5939</v>
      </c>
      <c r="L218" s="13">
        <v>23</v>
      </c>
      <c r="M218" s="13">
        <v>60</v>
      </c>
      <c r="N218" s="13">
        <v>2716</v>
      </c>
      <c r="O218" s="12">
        <v>53</v>
      </c>
      <c r="P218" s="11">
        <v>34760</v>
      </c>
      <c r="Q218" s="5">
        <f>SUM(B218:O218)-P218</f>
        <v>0</v>
      </c>
      <c r="R218" s="2">
        <f>A218</f>
        <v>44111</v>
      </c>
      <c r="S218" s="5">
        <f>B218-B217</f>
        <v>63</v>
      </c>
      <c r="T218" s="5">
        <f>C218-C217</f>
        <v>5</v>
      </c>
      <c r="U218" s="5">
        <f>D218-D217</f>
        <v>15</v>
      </c>
      <c r="V218" s="5">
        <f>E218-E217</f>
        <v>42</v>
      </c>
      <c r="W218" s="5">
        <f>F218-F217</f>
        <v>36</v>
      </c>
      <c r="X218" s="5">
        <f>G218-G217</f>
        <v>34</v>
      </c>
      <c r="Y218" s="5">
        <f>H218-H217</f>
        <v>410</v>
      </c>
      <c r="Z218" s="5">
        <f>I218-I217</f>
        <v>19</v>
      </c>
      <c r="AA218" s="5">
        <f>J218-J217</f>
        <v>195</v>
      </c>
      <c r="AB218" s="5">
        <f>K218-K217</f>
        <v>190</v>
      </c>
      <c r="AC218" s="5">
        <f>L218-L217</f>
        <v>0</v>
      </c>
      <c r="AD218" s="5">
        <f>M218-M217</f>
        <v>0</v>
      </c>
      <c r="AE218" s="5">
        <f>N218-N217</f>
        <v>42</v>
      </c>
      <c r="AF218" s="5">
        <f t="shared" si="6"/>
        <v>3</v>
      </c>
      <c r="AG218" s="5">
        <f>P218-P217</f>
        <v>1054</v>
      </c>
      <c r="AH218" s="5"/>
      <c r="AI218" s="2">
        <f>A218</f>
        <v>44111</v>
      </c>
      <c r="AJ218" s="5">
        <f>SUM(AG212:AG218)</f>
        <v>5516</v>
      </c>
      <c r="AK218" s="5">
        <f>SUM(S212:S218)</f>
        <v>292</v>
      </c>
      <c r="AL218" s="5">
        <f>SUM(T212:T218)</f>
        <v>35</v>
      </c>
      <c r="AM218" s="5">
        <f>SUM(U212:U218)</f>
        <v>53</v>
      </c>
      <c r="AN218" s="5">
        <f>SUM(V212:V218)</f>
        <v>184</v>
      </c>
      <c r="AO218" s="5">
        <f>SUM(W212:W218)</f>
        <v>219</v>
      </c>
      <c r="AP218" s="5">
        <f>SUM(X212:X218)</f>
        <v>172</v>
      </c>
      <c r="AQ218" s="5">
        <f>SUM(Y212:Y218)</f>
        <v>2088</v>
      </c>
      <c r="AR218" s="5">
        <f>SUM(Z212:Z218)</f>
        <v>94</v>
      </c>
      <c r="AS218" s="5">
        <f>SUM(AA212:AA218)</f>
        <v>1007</v>
      </c>
      <c r="AT218" s="5">
        <f>SUM(AB212:AB218)</f>
        <v>1148</v>
      </c>
      <c r="AU218" s="5">
        <f>SUM(AC212:AC218)</f>
        <v>0</v>
      </c>
      <c r="AV218" s="5">
        <f>SUM(AD212:AD218)</f>
        <v>0</v>
      </c>
      <c r="AW218" s="5">
        <f>SUM(AE212:AE218)</f>
        <v>201</v>
      </c>
      <c r="AX218" s="5">
        <f>SUM(AF212:AF218)</f>
        <v>23</v>
      </c>
      <c r="AY218" s="5">
        <f>SUM(AG212:AG218)</f>
        <v>5516</v>
      </c>
      <c r="BA218" s="47">
        <f t="shared" si="7"/>
        <v>44111</v>
      </c>
      <c r="BB218" s="48">
        <f>AK218*100000/$BB$1</f>
        <v>79.055663850985482</v>
      </c>
      <c r="BC218" s="48">
        <f>AL218*100000/$BC$1</f>
        <v>30.300406891178252</v>
      </c>
      <c r="BD218" s="48">
        <f>AM218*100000/$BD$1</f>
        <v>35.603923149267771</v>
      </c>
      <c r="BE218" s="48">
        <f>AN218*100000/$BE$1</f>
        <v>49.257127559898272</v>
      </c>
      <c r="BF218" s="48">
        <f>AO218*100000/$BF$1</f>
        <v>71.419253848160707</v>
      </c>
      <c r="BG218" s="48">
        <f>AP218*100000/$BG$1</f>
        <v>29.366569916339422</v>
      </c>
      <c r="BH218" s="48">
        <f>AQ218*100000/$BH$1</f>
        <v>176.4825207924809</v>
      </c>
      <c r="BI218" s="48">
        <f>AR218*100000/$BI$1</f>
        <v>29.219769972023624</v>
      </c>
      <c r="BJ218" s="48">
        <f>AS218*100000/$BJ$1</f>
        <v>152.13778516392205</v>
      </c>
      <c r="BK218" s="48">
        <f>AT218*100000/$BK$1</f>
        <v>126.49022675686992</v>
      </c>
      <c r="BL218" s="48">
        <f>AU218*100000/$BL$1</f>
        <v>0</v>
      </c>
      <c r="BM218" s="48">
        <f>AV218*100000/$BM$1</f>
        <v>0</v>
      </c>
      <c r="BN218" s="48">
        <f>AW218*100000/$BN$1</f>
        <v>48.14717225189834</v>
      </c>
      <c r="BO218" s="48">
        <f>AX218*100000/$BO$1</f>
        <v>86.077844311377248</v>
      </c>
      <c r="BP218" s="48">
        <f>AY218*100000/$BP$1</f>
        <v>100.96461845404792</v>
      </c>
      <c r="BS218" s="3"/>
      <c r="CH218" s="5"/>
    </row>
    <row r="219" spans="1:86" x14ac:dyDescent="0.2">
      <c r="A219" s="8">
        <v>44112</v>
      </c>
      <c r="B219" s="13">
        <v>2068</v>
      </c>
      <c r="C219" s="13">
        <v>560</v>
      </c>
      <c r="D219" s="13">
        <v>471</v>
      </c>
      <c r="E219" s="13">
        <v>1537</v>
      </c>
      <c r="F219" s="13">
        <v>1701</v>
      </c>
      <c r="G219" s="13">
        <v>2525</v>
      </c>
      <c r="H219" s="13">
        <v>11570</v>
      </c>
      <c r="I219" s="13">
        <v>758</v>
      </c>
      <c r="J219" s="13">
        <v>5612</v>
      </c>
      <c r="K219" s="13">
        <v>6091</v>
      </c>
      <c r="L219" s="13">
        <v>23</v>
      </c>
      <c r="M219" s="13">
        <v>60</v>
      </c>
      <c r="N219" s="13">
        <v>2758</v>
      </c>
      <c r="O219" s="12">
        <v>53</v>
      </c>
      <c r="P219" s="11">
        <v>35787</v>
      </c>
      <c r="Q219" s="5">
        <f>SUM(B219:O219)-P219</f>
        <v>0</v>
      </c>
      <c r="R219" s="2">
        <f>A219</f>
        <v>44112</v>
      </c>
      <c r="S219" s="5">
        <f>B219-B218</f>
        <v>73</v>
      </c>
      <c r="T219" s="5">
        <f>C219-C218</f>
        <v>11</v>
      </c>
      <c r="U219" s="5">
        <f>D219-D218</f>
        <v>7</v>
      </c>
      <c r="V219" s="5">
        <f>E219-E218</f>
        <v>22</v>
      </c>
      <c r="W219" s="5">
        <f>F219-F218</f>
        <v>34</v>
      </c>
      <c r="X219" s="5">
        <f>G219-G218</f>
        <v>40</v>
      </c>
      <c r="Y219" s="5">
        <f>H219-H218</f>
        <v>405</v>
      </c>
      <c r="Z219" s="5">
        <f>I219-I218</f>
        <v>11</v>
      </c>
      <c r="AA219" s="5">
        <f>J219-J218</f>
        <v>230</v>
      </c>
      <c r="AB219" s="5">
        <f>K219-K218</f>
        <v>152</v>
      </c>
      <c r="AC219" s="5">
        <f>L219-L218</f>
        <v>0</v>
      </c>
      <c r="AD219" s="5">
        <f>M219-M218</f>
        <v>0</v>
      </c>
      <c r="AE219" s="5">
        <f>N219-N218</f>
        <v>42</v>
      </c>
      <c r="AF219" s="5">
        <f t="shared" si="6"/>
        <v>0</v>
      </c>
      <c r="AG219" s="5">
        <f>P219-P218</f>
        <v>1027</v>
      </c>
      <c r="AH219" s="5"/>
      <c r="AI219" s="2">
        <f>A219</f>
        <v>44112</v>
      </c>
      <c r="AJ219" s="5">
        <f>SUM(AG213:AG219)</f>
        <v>5875</v>
      </c>
      <c r="AK219" s="5">
        <f>SUM(S213:S219)</f>
        <v>338</v>
      </c>
      <c r="AL219" s="5">
        <f>SUM(T213:T219)</f>
        <v>45</v>
      </c>
      <c r="AM219" s="5">
        <f>SUM(U213:U219)</f>
        <v>55</v>
      </c>
      <c r="AN219" s="5">
        <f>SUM(V213:V219)</f>
        <v>179</v>
      </c>
      <c r="AO219" s="5">
        <f>SUM(W213:W219)</f>
        <v>234</v>
      </c>
      <c r="AP219" s="5">
        <f>SUM(X213:X219)</f>
        <v>187</v>
      </c>
      <c r="AQ219" s="5">
        <f>SUM(Y213:Y219)</f>
        <v>2249</v>
      </c>
      <c r="AR219" s="5">
        <f>SUM(Z213:Z219)</f>
        <v>89</v>
      </c>
      <c r="AS219" s="5">
        <f>SUM(AA213:AA219)</f>
        <v>1114</v>
      </c>
      <c r="AT219" s="5">
        <f>SUM(AB213:AB219)</f>
        <v>1134</v>
      </c>
      <c r="AU219" s="5">
        <f>SUM(AC213:AC219)</f>
        <v>0</v>
      </c>
      <c r="AV219" s="5">
        <f>SUM(AD213:AD219)</f>
        <v>0</v>
      </c>
      <c r="AW219" s="5">
        <f>SUM(AE213:AE219)</f>
        <v>230</v>
      </c>
      <c r="AX219" s="5">
        <f>SUM(AF213:AF219)</f>
        <v>21</v>
      </c>
      <c r="AY219" s="5">
        <f>SUM(AG213:AG219)</f>
        <v>5875</v>
      </c>
      <c r="BA219" s="47">
        <f t="shared" si="7"/>
        <v>44112</v>
      </c>
      <c r="BB219" s="48">
        <f>AK219*100000/$BB$1</f>
        <v>91.509638293264018</v>
      </c>
      <c r="BC219" s="48">
        <f>AL219*100000/$BC$1</f>
        <v>38.957666002943469</v>
      </c>
      <c r="BD219" s="48">
        <f>AM219*100000/$BD$1</f>
        <v>36.947467419051456</v>
      </c>
      <c r="BE219" s="48">
        <f>AN219*100000/$BE$1</f>
        <v>47.918618658814083</v>
      </c>
      <c r="BF219" s="48">
        <f>AO219*100000/$BF$1</f>
        <v>76.310983563788156</v>
      </c>
      <c r="BG219" s="48">
        <f>AP219*100000/$BG$1</f>
        <v>31.927607990438791</v>
      </c>
      <c r="BH219" s="48">
        <f>AQ219*100000/$BH$1</f>
        <v>190.0906078842383</v>
      </c>
      <c r="BI219" s="48">
        <f>AR219*100000/$BI$1</f>
        <v>27.665526888405346</v>
      </c>
      <c r="BJ219" s="48">
        <f>AS219*100000/$BJ$1</f>
        <v>168.30336908898624</v>
      </c>
      <c r="BK219" s="48">
        <f>AT219*100000/$BK$1</f>
        <v>124.94766301593248</v>
      </c>
      <c r="BL219" s="48">
        <f>AU219*100000/$BL$1</f>
        <v>0</v>
      </c>
      <c r="BM219" s="48">
        <f>AV219*100000/$BM$1</f>
        <v>0</v>
      </c>
      <c r="BN219" s="48">
        <f>AW219*100000/$BN$1</f>
        <v>55.093779193714518</v>
      </c>
      <c r="BO219" s="48">
        <f>AX219*100000/$BO$1</f>
        <v>78.592814371257489</v>
      </c>
      <c r="BP219" s="48">
        <f>AY219*100000/$BP$1</f>
        <v>107.53573847308404</v>
      </c>
      <c r="BS219" s="3"/>
      <c r="CH219" s="5"/>
    </row>
    <row r="220" spans="1:86" x14ac:dyDescent="0.2">
      <c r="A220" s="8">
        <v>44113</v>
      </c>
      <c r="B220" s="13">
        <v>2152</v>
      </c>
      <c r="C220" s="13">
        <v>564</v>
      </c>
      <c r="D220" s="13">
        <v>484</v>
      </c>
      <c r="E220" s="13">
        <v>1564</v>
      </c>
      <c r="F220" s="13">
        <v>1754</v>
      </c>
      <c r="G220" s="13">
        <v>2593</v>
      </c>
      <c r="H220" s="13">
        <v>12010</v>
      </c>
      <c r="I220" s="13">
        <v>772</v>
      </c>
      <c r="J220" s="13">
        <v>5918</v>
      </c>
      <c r="K220" s="13">
        <v>6283</v>
      </c>
      <c r="L220" s="13">
        <v>23</v>
      </c>
      <c r="M220" s="13">
        <v>60</v>
      </c>
      <c r="N220" s="13">
        <v>2800</v>
      </c>
      <c r="O220" s="12">
        <v>56</v>
      </c>
      <c r="P220" s="11">
        <v>37033</v>
      </c>
      <c r="Q220" s="5">
        <f>SUM(B220:O220)-P220</f>
        <v>0</v>
      </c>
      <c r="R220" s="2">
        <f>A220</f>
        <v>44113</v>
      </c>
      <c r="S220" s="5">
        <f>B220-B219</f>
        <v>84</v>
      </c>
      <c r="T220" s="5">
        <f>C220-C219</f>
        <v>4</v>
      </c>
      <c r="U220" s="5">
        <f>D220-D219</f>
        <v>13</v>
      </c>
      <c r="V220" s="5">
        <f>E220-E219</f>
        <v>27</v>
      </c>
      <c r="W220" s="5">
        <f>F220-F219</f>
        <v>53</v>
      </c>
      <c r="X220" s="5">
        <f>G220-G219</f>
        <v>68</v>
      </c>
      <c r="Y220" s="5">
        <f>H220-H219</f>
        <v>440</v>
      </c>
      <c r="Z220" s="5">
        <f>I220-I219</f>
        <v>14</v>
      </c>
      <c r="AA220" s="5">
        <f>J220-J219</f>
        <v>306</v>
      </c>
      <c r="AB220" s="5">
        <f>K220-K219</f>
        <v>192</v>
      </c>
      <c r="AC220" s="5">
        <f>L220-L219</f>
        <v>0</v>
      </c>
      <c r="AD220" s="5">
        <f>M220-M219</f>
        <v>0</v>
      </c>
      <c r="AE220" s="5">
        <f>N220-N219</f>
        <v>42</v>
      </c>
      <c r="AF220" s="5">
        <f t="shared" si="6"/>
        <v>3</v>
      </c>
      <c r="AG220" s="5">
        <f>P220-P219</f>
        <v>1246</v>
      </c>
      <c r="AH220" s="5"/>
      <c r="AI220" s="2">
        <f>A220</f>
        <v>44113</v>
      </c>
      <c r="AJ220" s="5">
        <f>SUM(AG214:AG220)</f>
        <v>6346</v>
      </c>
      <c r="AK220" s="5">
        <f>SUM(S214:S220)</f>
        <v>376</v>
      </c>
      <c r="AL220" s="5">
        <f>SUM(T214:T220)</f>
        <v>44</v>
      </c>
      <c r="AM220" s="5">
        <f>SUM(U214:U220)</f>
        <v>55</v>
      </c>
      <c r="AN220" s="5">
        <f>SUM(V214:V220)</f>
        <v>183</v>
      </c>
      <c r="AO220" s="5">
        <f>SUM(W214:W220)</f>
        <v>262</v>
      </c>
      <c r="AP220" s="5">
        <f>SUM(X214:X220)</f>
        <v>231</v>
      </c>
      <c r="AQ220" s="5">
        <f>SUM(Y214:Y220)</f>
        <v>2365</v>
      </c>
      <c r="AR220" s="5">
        <f>SUM(Z214:Z220)</f>
        <v>91</v>
      </c>
      <c r="AS220" s="5">
        <f>SUM(AA214:AA220)</f>
        <v>1318</v>
      </c>
      <c r="AT220" s="5">
        <f>SUM(AB214:AB220)</f>
        <v>1162</v>
      </c>
      <c r="AU220" s="5">
        <f>SUM(AC214:AC220)</f>
        <v>0</v>
      </c>
      <c r="AV220" s="5">
        <f>SUM(AD214:AD220)</f>
        <v>0</v>
      </c>
      <c r="AW220" s="5">
        <f>SUM(AE214:AE220)</f>
        <v>242</v>
      </c>
      <c r="AX220" s="5">
        <f>SUM(AF214:AF220)</f>
        <v>17</v>
      </c>
      <c r="AY220" s="5">
        <f>SUM(AG214:AG220)</f>
        <v>6346</v>
      </c>
      <c r="BA220" s="47">
        <f t="shared" si="7"/>
        <v>44113</v>
      </c>
      <c r="BB220" s="48">
        <f>AK220*100000/$BB$1</f>
        <v>101.79770413688543</v>
      </c>
      <c r="BC220" s="48">
        <f>AL220*100000/$BC$1</f>
        <v>38.091940091766944</v>
      </c>
      <c r="BD220" s="48">
        <f>AM220*100000/$BD$1</f>
        <v>36.947467419051456</v>
      </c>
      <c r="BE220" s="48">
        <f>AN220*100000/$BE$1</f>
        <v>48.989425779681433</v>
      </c>
      <c r="BF220" s="48">
        <f>AO220*100000/$BF$1</f>
        <v>85.442212366292722</v>
      </c>
      <c r="BG220" s="48">
        <f>AP220*100000/$BG$1</f>
        <v>39.439986341130272</v>
      </c>
      <c r="BH220" s="48">
        <f>AQ220*100000/$BH$1</f>
        <v>199.89519237270946</v>
      </c>
      <c r="BI220" s="48">
        <f>AR220*100000/$BI$1</f>
        <v>28.287224121852656</v>
      </c>
      <c r="BJ220" s="48">
        <f>AS220*100000/$BJ$1</f>
        <v>199.12373470312735</v>
      </c>
      <c r="BK220" s="48">
        <f>AT220*100000/$BK$1</f>
        <v>128.03279049780735</v>
      </c>
      <c r="BL220" s="48">
        <f>AU220*100000/$BL$1</f>
        <v>0</v>
      </c>
      <c r="BM220" s="48">
        <f>AV220*100000/$BM$1</f>
        <v>0</v>
      </c>
      <c r="BN220" s="48">
        <f>AW220*100000/$BN$1</f>
        <v>57.968237238603969</v>
      </c>
      <c r="BO220" s="48">
        <f>AX220*100000/$BO$1</f>
        <v>63.622754491017965</v>
      </c>
      <c r="BP220" s="48">
        <f>AY220*100000/$BP$1</f>
        <v>116.15690150641554</v>
      </c>
      <c r="BS220" s="3"/>
      <c r="CH220" s="5"/>
    </row>
    <row r="221" spans="1:86" x14ac:dyDescent="0.2">
      <c r="A221" s="8">
        <v>44114</v>
      </c>
      <c r="B221" s="13">
        <v>2223</v>
      </c>
      <c r="C221" s="13">
        <v>567</v>
      </c>
      <c r="D221" s="13">
        <v>510</v>
      </c>
      <c r="E221" s="13">
        <v>1602</v>
      </c>
      <c r="F221" s="13">
        <v>1784</v>
      </c>
      <c r="G221" s="13">
        <v>2645</v>
      </c>
      <c r="H221" s="13">
        <v>12367</v>
      </c>
      <c r="I221" s="13">
        <v>784</v>
      </c>
      <c r="J221" s="13">
        <v>6122</v>
      </c>
      <c r="K221" s="13">
        <v>6443</v>
      </c>
      <c r="L221" s="13">
        <v>24</v>
      </c>
      <c r="M221" s="13">
        <v>61</v>
      </c>
      <c r="N221" s="13">
        <v>2854</v>
      </c>
      <c r="O221" s="12">
        <v>56</v>
      </c>
      <c r="P221" s="11">
        <v>38042</v>
      </c>
      <c r="Q221" s="5">
        <f>SUM(B221:O221)-P221</f>
        <v>0</v>
      </c>
      <c r="R221" s="2">
        <f>A221</f>
        <v>44114</v>
      </c>
      <c r="S221" s="5">
        <f>B221-B220</f>
        <v>71</v>
      </c>
      <c r="T221" s="5">
        <f>C221-C220</f>
        <v>3</v>
      </c>
      <c r="U221" s="5">
        <f>D221-D220</f>
        <v>26</v>
      </c>
      <c r="V221" s="5">
        <f>E221-E220</f>
        <v>38</v>
      </c>
      <c r="W221" s="5">
        <f>F221-F220</f>
        <v>30</v>
      </c>
      <c r="X221" s="5">
        <f>G221-G220</f>
        <v>52</v>
      </c>
      <c r="Y221" s="5">
        <f>H221-H220</f>
        <v>357</v>
      </c>
      <c r="Z221" s="5">
        <f>I221-I220</f>
        <v>12</v>
      </c>
      <c r="AA221" s="5">
        <f>J221-J220</f>
        <v>204</v>
      </c>
      <c r="AB221" s="5">
        <f>K221-K220</f>
        <v>160</v>
      </c>
      <c r="AC221" s="5">
        <f>L221-L220</f>
        <v>1</v>
      </c>
      <c r="AD221" s="5">
        <f>M221-M220</f>
        <v>1</v>
      </c>
      <c r="AE221" s="5">
        <f>N221-N220</f>
        <v>54</v>
      </c>
      <c r="AF221" s="5">
        <f t="shared" si="6"/>
        <v>0</v>
      </c>
      <c r="AG221" s="5">
        <f>P221-P220</f>
        <v>1009</v>
      </c>
      <c r="AH221" s="5"/>
      <c r="AI221" s="2">
        <f>A221</f>
        <v>44114</v>
      </c>
      <c r="AJ221" s="5">
        <f>SUM(AG215:AG221)</f>
        <v>6591</v>
      </c>
      <c r="AK221" s="5">
        <f>SUM(S215:S221)</f>
        <v>413</v>
      </c>
      <c r="AL221" s="5">
        <f>SUM(T215:T221)</f>
        <v>43</v>
      </c>
      <c r="AM221" s="5">
        <f>SUM(U215:U221)</f>
        <v>76</v>
      </c>
      <c r="AN221" s="5">
        <f>SUM(V215:V221)</f>
        <v>198</v>
      </c>
      <c r="AO221" s="5">
        <f>SUM(W215:W221)</f>
        <v>258</v>
      </c>
      <c r="AP221" s="5">
        <f>SUM(X215:X221)</f>
        <v>264</v>
      </c>
      <c r="AQ221" s="5">
        <f>SUM(Y215:Y221)</f>
        <v>2423</v>
      </c>
      <c r="AR221" s="5">
        <f>SUM(Z215:Z221)</f>
        <v>84</v>
      </c>
      <c r="AS221" s="5">
        <f>SUM(AA215:AA221)</f>
        <v>1370</v>
      </c>
      <c r="AT221" s="5">
        <f>SUM(AB215:AB221)</f>
        <v>1179</v>
      </c>
      <c r="AU221" s="5">
        <f>SUM(AC215:AC221)</f>
        <v>1</v>
      </c>
      <c r="AV221" s="5">
        <f>SUM(AD215:AD221)</f>
        <v>1</v>
      </c>
      <c r="AW221" s="5">
        <f>SUM(AE215:AE221)</f>
        <v>269</v>
      </c>
      <c r="AX221" s="5">
        <f>SUM(AF215:AF221)</f>
        <v>12</v>
      </c>
      <c r="AY221" s="5">
        <f>SUM(AG215:AG221)</f>
        <v>6591</v>
      </c>
      <c r="BA221" s="47">
        <f t="shared" si="7"/>
        <v>44114</v>
      </c>
      <c r="BB221" s="48">
        <f>AK221*100000/$BB$1</f>
        <v>111.81503140567467</v>
      </c>
      <c r="BC221" s="48">
        <f>AL221*100000/$BC$1</f>
        <v>37.226214180590425</v>
      </c>
      <c r="BD221" s="48">
        <f>AM221*100000/$BD$1</f>
        <v>51.054682251780193</v>
      </c>
      <c r="BE221" s="48">
        <f>AN221*100000/$BE$1</f>
        <v>53.004952482934009</v>
      </c>
      <c r="BF221" s="48">
        <f>AO221*100000/$BF$1</f>
        <v>84.137751108792074</v>
      </c>
      <c r="BG221" s="48">
        <f>AP221*100000/$BG$1</f>
        <v>45.07427010414888</v>
      </c>
      <c r="BH221" s="48">
        <f>AQ221*100000/$BH$1</f>
        <v>204.79748461694501</v>
      </c>
      <c r="BI221" s="48">
        <f>AR221*100000/$BI$1</f>
        <v>26.111283804787067</v>
      </c>
      <c r="BJ221" s="48">
        <f>AS221*100000/$BJ$1</f>
        <v>206.97990633026137</v>
      </c>
      <c r="BK221" s="48">
        <f>AT221*100000/$BK$1</f>
        <v>129.90590361180281</v>
      </c>
      <c r="BL221" s="48">
        <f>AU221*100000/$BL$1</f>
        <v>4.4903457566232596</v>
      </c>
      <c r="BM221" s="48">
        <f>AV221*100000/$BM$1</f>
        <v>4.3630017452006982</v>
      </c>
      <c r="BN221" s="48">
        <f>AW221*100000/$BN$1</f>
        <v>64.435767839605248</v>
      </c>
      <c r="BO221" s="48">
        <f>AX221*100000/$BO$1</f>
        <v>44.91017964071856</v>
      </c>
      <c r="BP221" s="48">
        <f>AY221*100000/$BP$1</f>
        <v>120.6413706001867</v>
      </c>
      <c r="BS221" s="3"/>
      <c r="CH221" s="5"/>
    </row>
    <row r="222" spans="1:86" x14ac:dyDescent="0.2">
      <c r="A222" s="8">
        <v>44115</v>
      </c>
      <c r="B222" s="13">
        <v>2295</v>
      </c>
      <c r="C222" s="13">
        <v>570</v>
      </c>
      <c r="D222" s="13">
        <v>547</v>
      </c>
      <c r="E222" s="13">
        <v>1634</v>
      </c>
      <c r="F222" s="13">
        <v>1829</v>
      </c>
      <c r="G222" s="13">
        <v>2684</v>
      </c>
      <c r="H222" s="13">
        <v>12663</v>
      </c>
      <c r="I222" s="13">
        <v>795</v>
      </c>
      <c r="J222" s="13">
        <v>6347</v>
      </c>
      <c r="K222" s="13">
        <v>6601</v>
      </c>
      <c r="L222" s="13">
        <v>24</v>
      </c>
      <c r="M222" s="13">
        <v>62</v>
      </c>
      <c r="N222" s="13">
        <v>2890</v>
      </c>
      <c r="O222" s="12">
        <v>57</v>
      </c>
      <c r="P222" s="11">
        <v>38998</v>
      </c>
      <c r="Q222" s="5">
        <f>SUM(B222:O222)-P222</f>
        <v>0</v>
      </c>
      <c r="R222" s="2">
        <f>A222</f>
        <v>44115</v>
      </c>
      <c r="S222" s="5">
        <f>B222-B221</f>
        <v>72</v>
      </c>
      <c r="T222" s="5">
        <f>C222-C221</f>
        <v>3</v>
      </c>
      <c r="U222" s="5">
        <f>D222-D221</f>
        <v>37</v>
      </c>
      <c r="V222" s="5">
        <f>E222-E221</f>
        <v>32</v>
      </c>
      <c r="W222" s="5">
        <f>F222-F221</f>
        <v>45</v>
      </c>
      <c r="X222" s="5">
        <f>G222-G221</f>
        <v>39</v>
      </c>
      <c r="Y222" s="5">
        <f>H222-H221</f>
        <v>296</v>
      </c>
      <c r="Z222" s="5">
        <f>I222-I221</f>
        <v>11</v>
      </c>
      <c r="AA222" s="5">
        <f>J222-J221</f>
        <v>225</v>
      </c>
      <c r="AB222" s="5">
        <f>K222-K221</f>
        <v>158</v>
      </c>
      <c r="AC222" s="5">
        <f>L222-L221</f>
        <v>0</v>
      </c>
      <c r="AD222" s="5">
        <f>M222-M221</f>
        <v>1</v>
      </c>
      <c r="AE222" s="5">
        <f>N222-N221</f>
        <v>36</v>
      </c>
      <c r="AF222" s="5">
        <f t="shared" si="6"/>
        <v>1</v>
      </c>
      <c r="AG222" s="5">
        <f>P222-P221</f>
        <v>956</v>
      </c>
      <c r="AH222" s="5"/>
      <c r="AI222" s="2">
        <f>A222</f>
        <v>44115</v>
      </c>
      <c r="AJ222" s="5">
        <f>SUM(AG216:AG222)</f>
        <v>6789</v>
      </c>
      <c r="AK222" s="5">
        <f>SUM(S216:S222)</f>
        <v>443</v>
      </c>
      <c r="AL222" s="5">
        <f>SUM(T216:T222)</f>
        <v>40</v>
      </c>
      <c r="AM222" s="5">
        <f>SUM(U216:U222)</f>
        <v>106</v>
      </c>
      <c r="AN222" s="5">
        <f>SUM(V216:V222)</f>
        <v>204</v>
      </c>
      <c r="AO222" s="5">
        <f>SUM(W216:W222)</f>
        <v>276</v>
      </c>
      <c r="AP222" s="5">
        <f>SUM(X216:X222)</f>
        <v>277</v>
      </c>
      <c r="AQ222" s="5">
        <f>SUM(Y216:Y222)</f>
        <v>2453</v>
      </c>
      <c r="AR222" s="5">
        <f>SUM(Z216:Z222)</f>
        <v>80</v>
      </c>
      <c r="AS222" s="5">
        <f>SUM(AA216:AA222)</f>
        <v>1457</v>
      </c>
      <c r="AT222" s="5">
        <f>SUM(AB216:AB222)</f>
        <v>1161</v>
      </c>
      <c r="AU222" s="5">
        <f>SUM(AC216:AC222)</f>
        <v>1</v>
      </c>
      <c r="AV222" s="5">
        <f>SUM(AD216:AD222)</f>
        <v>2</v>
      </c>
      <c r="AW222" s="5">
        <f>SUM(AE216:AE222)</f>
        <v>276</v>
      </c>
      <c r="AX222" s="5">
        <f>SUM(AF216:AF222)</f>
        <v>13</v>
      </c>
      <c r="AY222" s="5">
        <f>SUM(AG216:AG222)</f>
        <v>6789</v>
      </c>
      <c r="BA222" s="47">
        <f t="shared" si="7"/>
        <v>44115</v>
      </c>
      <c r="BB222" s="48">
        <f>AK222*100000/$BB$1</f>
        <v>119.93718865063894</v>
      </c>
      <c r="BC222" s="48">
        <f>AL222*100000/$BC$1</f>
        <v>34.629036447060862</v>
      </c>
      <c r="BD222" s="48">
        <f>AM222*100000/$BD$1</f>
        <v>71.207846298535543</v>
      </c>
      <c r="BE222" s="48">
        <f>AN222*100000/$BE$1</f>
        <v>54.611163164235045</v>
      </c>
      <c r="BF222" s="48">
        <f>AO222*100000/$BF$1</f>
        <v>90.007826767544998</v>
      </c>
      <c r="BG222" s="48">
        <f>AP222*100000/$BG$1</f>
        <v>47.293836435035004</v>
      </c>
      <c r="BH222" s="48">
        <f>AQ222*100000/$BH$1</f>
        <v>207.33315301913584</v>
      </c>
      <c r="BI222" s="48">
        <f>AR222*100000/$BI$1</f>
        <v>24.867889337892446</v>
      </c>
      <c r="BJ222" s="48">
        <f>AS222*100000/$BJ$1</f>
        <v>220.12388578335097</v>
      </c>
      <c r="BK222" s="48">
        <f>AT222*100000/$BK$1</f>
        <v>127.92260737345468</v>
      </c>
      <c r="BL222" s="48">
        <f>AU222*100000/$BL$1</f>
        <v>4.4903457566232596</v>
      </c>
      <c r="BM222" s="48">
        <f>AV222*100000/$BM$1</f>
        <v>8.7260034904013963</v>
      </c>
      <c r="BN222" s="48">
        <f>AW222*100000/$BN$1</f>
        <v>66.112535032457416</v>
      </c>
      <c r="BO222" s="48">
        <f>AX222*100000/$BO$1</f>
        <v>48.65269461077844</v>
      </c>
      <c r="BP222" s="48">
        <f>AY222*100000/$BP$1</f>
        <v>124.26555378617319</v>
      </c>
      <c r="BS222" s="3"/>
      <c r="CH222" s="5"/>
    </row>
    <row r="223" spans="1:86" x14ac:dyDescent="0.2">
      <c r="A223" s="8">
        <v>44116</v>
      </c>
      <c r="B223" s="13">
        <v>2383</v>
      </c>
      <c r="C223" s="13">
        <v>574</v>
      </c>
      <c r="D223" s="13">
        <v>556</v>
      </c>
      <c r="E223" s="13">
        <v>1653</v>
      </c>
      <c r="F223" s="13">
        <v>1862</v>
      </c>
      <c r="G223" s="13">
        <v>2719</v>
      </c>
      <c r="H223" s="13">
        <v>13022</v>
      </c>
      <c r="I223" s="13">
        <v>807</v>
      </c>
      <c r="J223" s="13">
        <v>6591</v>
      </c>
      <c r="K223" s="13">
        <v>6713</v>
      </c>
      <c r="L223" s="13">
        <v>24</v>
      </c>
      <c r="M223" s="13">
        <v>62</v>
      </c>
      <c r="N223" s="13">
        <v>2935</v>
      </c>
      <c r="O223" s="12">
        <v>58</v>
      </c>
      <c r="P223" s="11">
        <v>39959</v>
      </c>
      <c r="Q223" s="5">
        <f>SUM(B223:O223)-P223</f>
        <v>0</v>
      </c>
      <c r="R223" s="2">
        <f>A223</f>
        <v>44116</v>
      </c>
      <c r="S223" s="5">
        <f>B223-B222</f>
        <v>88</v>
      </c>
      <c r="T223" s="5">
        <f>C223-C222</f>
        <v>4</v>
      </c>
      <c r="U223" s="5">
        <f>D223-D222</f>
        <v>9</v>
      </c>
      <c r="V223" s="5">
        <f>E223-E222</f>
        <v>19</v>
      </c>
      <c r="W223" s="5">
        <f>F223-F222</f>
        <v>33</v>
      </c>
      <c r="X223" s="5">
        <f>G223-G222</f>
        <v>35</v>
      </c>
      <c r="Y223" s="5">
        <f>H223-H222</f>
        <v>359</v>
      </c>
      <c r="Z223" s="5">
        <f>I223-I222</f>
        <v>12</v>
      </c>
      <c r="AA223" s="5">
        <f>J223-J222</f>
        <v>244</v>
      </c>
      <c r="AB223" s="5">
        <f>K223-K222</f>
        <v>112</v>
      </c>
      <c r="AC223" s="5">
        <f>L223-L222</f>
        <v>0</v>
      </c>
      <c r="AD223" s="5">
        <f>M223-M222</f>
        <v>0</v>
      </c>
      <c r="AE223" s="5">
        <f>N223-N222</f>
        <v>45</v>
      </c>
      <c r="AF223" s="5">
        <f t="shared" si="6"/>
        <v>1</v>
      </c>
      <c r="AG223" s="5">
        <f>P223-P222</f>
        <v>961</v>
      </c>
      <c r="AH223" s="5"/>
      <c r="AI223" s="2">
        <f>A223</f>
        <v>44116</v>
      </c>
      <c r="AJ223" s="5">
        <f>SUM(AG217:AG223)</f>
        <v>7053</v>
      </c>
      <c r="AK223" s="5">
        <f>SUM(S217:S223)</f>
        <v>491</v>
      </c>
      <c r="AL223" s="5">
        <f>SUM(T217:T223)</f>
        <v>34</v>
      </c>
      <c r="AM223" s="5">
        <f>SUM(U217:U223)</f>
        <v>110</v>
      </c>
      <c r="AN223" s="5">
        <f>SUM(V217:V223)</f>
        <v>201</v>
      </c>
      <c r="AO223" s="5">
        <f>SUM(W217:W223)</f>
        <v>273</v>
      </c>
      <c r="AP223" s="5">
        <f>SUM(X217:X223)</f>
        <v>288</v>
      </c>
      <c r="AQ223" s="5">
        <f>SUM(Y217:Y223)</f>
        <v>2570</v>
      </c>
      <c r="AR223" s="5">
        <f>SUM(Z217:Z223)</f>
        <v>85</v>
      </c>
      <c r="AS223" s="5">
        <f>SUM(AA217:AA223)</f>
        <v>1571</v>
      </c>
      <c r="AT223" s="5">
        <f>SUM(AB217:AB223)</f>
        <v>1128</v>
      </c>
      <c r="AU223" s="5">
        <f>SUM(AC217:AC223)</f>
        <v>1</v>
      </c>
      <c r="AV223" s="5">
        <f>SUM(AD217:AD223)</f>
        <v>2</v>
      </c>
      <c r="AW223" s="5">
        <f>SUM(AE217:AE223)</f>
        <v>288</v>
      </c>
      <c r="AX223" s="5">
        <f>SUM(AF217:AF223)</f>
        <v>11</v>
      </c>
      <c r="AY223" s="5">
        <f>SUM(AG217:AG223)</f>
        <v>7053</v>
      </c>
      <c r="BA223" s="47">
        <f t="shared" si="7"/>
        <v>44116</v>
      </c>
      <c r="BB223" s="48">
        <f>AK223*100000/$BB$1</f>
        <v>132.93264024258175</v>
      </c>
      <c r="BC223" s="48">
        <f>AL223*100000/$BC$1</f>
        <v>29.43468098000173</v>
      </c>
      <c r="BD223" s="48">
        <f>AM223*100000/$BD$1</f>
        <v>73.894934838102913</v>
      </c>
      <c r="BE223" s="48">
        <f>AN223*100000/$BE$1</f>
        <v>53.808057823584527</v>
      </c>
      <c r="BF223" s="48">
        <f>AO223*100000/$BF$1</f>
        <v>89.029480824419508</v>
      </c>
      <c r="BG223" s="48">
        <f>AP223*100000/$BG$1</f>
        <v>49.171931022707874</v>
      </c>
      <c r="BH223" s="48">
        <f>AQ223*100000/$BH$1</f>
        <v>217.22225978768003</v>
      </c>
      <c r="BI223" s="48">
        <f>AR223*100000/$BI$1</f>
        <v>26.422132421510724</v>
      </c>
      <c r="BJ223" s="48">
        <f>AS223*100000/$BJ$1</f>
        <v>237.34703127360629</v>
      </c>
      <c r="BK223" s="48">
        <f>AT223*100000/$BK$1</f>
        <v>124.28656426981644</v>
      </c>
      <c r="BL223" s="48">
        <f>AU223*100000/$BL$1</f>
        <v>4.4903457566232596</v>
      </c>
      <c r="BM223" s="48">
        <f>AV223*100000/$BM$1</f>
        <v>8.7260034904013963</v>
      </c>
      <c r="BN223" s="48">
        <f>AW223*100000/$BN$1</f>
        <v>68.986993077346881</v>
      </c>
      <c r="BO223" s="48">
        <f>AX223*100000/$BO$1</f>
        <v>41.167664670658681</v>
      </c>
      <c r="BP223" s="48">
        <f>AY223*100000/$BP$1</f>
        <v>129.09779803415518</v>
      </c>
      <c r="BS223" s="3"/>
      <c r="CH223" s="5"/>
    </row>
    <row r="224" spans="1:86" x14ac:dyDescent="0.2">
      <c r="A224" s="8">
        <v>44117</v>
      </c>
      <c r="B224" s="13">
        <v>2478</v>
      </c>
      <c r="C224" s="13">
        <v>585</v>
      </c>
      <c r="D224" s="13">
        <v>580</v>
      </c>
      <c r="E224" s="13">
        <v>1695</v>
      </c>
      <c r="F224" s="13">
        <v>1918</v>
      </c>
      <c r="G224" s="13">
        <v>2774</v>
      </c>
      <c r="H224" s="13">
        <v>13441</v>
      </c>
      <c r="I224" s="13">
        <v>820</v>
      </c>
      <c r="J224" s="13">
        <v>6928</v>
      </c>
      <c r="K224" s="13">
        <v>6904</v>
      </c>
      <c r="L224" s="13">
        <v>24</v>
      </c>
      <c r="M224" s="13">
        <v>62</v>
      </c>
      <c r="N224" s="13">
        <v>2989</v>
      </c>
      <c r="O224" s="12">
        <v>58</v>
      </c>
      <c r="P224" s="11">
        <v>41256</v>
      </c>
      <c r="Q224" s="5">
        <f>SUM(B224:O224)-P224</f>
        <v>0</v>
      </c>
      <c r="R224" s="2">
        <f>A224</f>
        <v>44117</v>
      </c>
      <c r="S224" s="5">
        <f>B224-B223</f>
        <v>95</v>
      </c>
      <c r="T224" s="5">
        <f>C224-C223</f>
        <v>11</v>
      </c>
      <c r="U224" s="5">
        <f>D224-D223</f>
        <v>24</v>
      </c>
      <c r="V224" s="5">
        <f>E224-E223</f>
        <v>42</v>
      </c>
      <c r="W224" s="5">
        <f>F224-F223</f>
        <v>56</v>
      </c>
      <c r="X224" s="5">
        <f>G224-G223</f>
        <v>55</v>
      </c>
      <c r="Y224" s="5">
        <f>H224-H223</f>
        <v>419</v>
      </c>
      <c r="Z224" s="5">
        <f>I224-I223</f>
        <v>13</v>
      </c>
      <c r="AA224" s="5">
        <f>J224-J223</f>
        <v>337</v>
      </c>
      <c r="AB224" s="5">
        <f>K224-K223</f>
        <v>191</v>
      </c>
      <c r="AC224" s="5">
        <f>L224-L223</f>
        <v>0</v>
      </c>
      <c r="AD224" s="5">
        <f>M224-M223</f>
        <v>0</v>
      </c>
      <c r="AE224" s="5">
        <f>N224-N223</f>
        <v>54</v>
      </c>
      <c r="AF224" s="5">
        <f t="shared" si="6"/>
        <v>0</v>
      </c>
      <c r="AG224" s="5">
        <f>P224-P223</f>
        <v>1297</v>
      </c>
      <c r="AH224" s="5"/>
      <c r="AI224" s="2">
        <f>A224</f>
        <v>44117</v>
      </c>
      <c r="AJ224" s="5">
        <f>SUM(AG218:AG224)</f>
        <v>7550</v>
      </c>
      <c r="AK224" s="5">
        <f>SUM(S218:S224)</f>
        <v>546</v>
      </c>
      <c r="AL224" s="5">
        <f>SUM(T218:T224)</f>
        <v>41</v>
      </c>
      <c r="AM224" s="5">
        <f>SUM(U218:U224)</f>
        <v>131</v>
      </c>
      <c r="AN224" s="5">
        <f>SUM(V218:V224)</f>
        <v>222</v>
      </c>
      <c r="AO224" s="5">
        <f>SUM(W218:W224)</f>
        <v>287</v>
      </c>
      <c r="AP224" s="5">
        <f>SUM(X218:X224)</f>
        <v>323</v>
      </c>
      <c r="AQ224" s="5">
        <f>SUM(Y218:Y224)</f>
        <v>2686</v>
      </c>
      <c r="AR224" s="5">
        <f>SUM(Z218:Z224)</f>
        <v>92</v>
      </c>
      <c r="AS224" s="5">
        <f>SUM(AA218:AA224)</f>
        <v>1741</v>
      </c>
      <c r="AT224" s="5">
        <f>SUM(AB218:AB224)</f>
        <v>1155</v>
      </c>
      <c r="AU224" s="5">
        <f>SUM(AC218:AC224)</f>
        <v>1</v>
      </c>
      <c r="AV224" s="5">
        <f>SUM(AD218:AD224)</f>
        <v>2</v>
      </c>
      <c r="AW224" s="5">
        <f>SUM(AE218:AE224)</f>
        <v>315</v>
      </c>
      <c r="AX224" s="5">
        <f>SUM(AF218:AF224)</f>
        <v>8</v>
      </c>
      <c r="AY224" s="5">
        <f>SUM(AG218:AG224)</f>
        <v>7550</v>
      </c>
      <c r="BA224" s="47">
        <f t="shared" si="7"/>
        <v>44117</v>
      </c>
      <c r="BB224" s="48">
        <f>AK224*100000/$BB$1</f>
        <v>147.82326185834958</v>
      </c>
      <c r="BC224" s="48">
        <f>AL224*100000/$BC$1</f>
        <v>35.494762358237381</v>
      </c>
      <c r="BD224" s="48">
        <f>AM224*100000/$BD$1</f>
        <v>88.002149670831656</v>
      </c>
      <c r="BE224" s="48">
        <f>AN224*100000/$BE$1</f>
        <v>59.429795208138131</v>
      </c>
      <c r="BF224" s="48">
        <f>AO224*100000/$BF$1</f>
        <v>93.595095225671798</v>
      </c>
      <c r="BG224" s="48">
        <f>AP224*100000/$BG$1</f>
        <v>55.14768652893973</v>
      </c>
      <c r="BH224" s="48">
        <f>AQ224*100000/$BH$1</f>
        <v>227.02684427615119</v>
      </c>
      <c r="BI224" s="48">
        <f>AR224*100000/$BI$1</f>
        <v>28.598072738576313</v>
      </c>
      <c r="BJ224" s="48">
        <f>AS224*100000/$BJ$1</f>
        <v>263.03066928539056</v>
      </c>
      <c r="BK224" s="48">
        <f>AT224*100000/$BK$1</f>
        <v>127.26150862733864</v>
      </c>
      <c r="BL224" s="48">
        <f>AU224*100000/$BL$1</f>
        <v>4.4903457566232596</v>
      </c>
      <c r="BM224" s="48">
        <f>AV224*100000/$BM$1</f>
        <v>8.7260034904013963</v>
      </c>
      <c r="BN224" s="48">
        <f>AW224*100000/$BN$1</f>
        <v>75.454523678348139</v>
      </c>
      <c r="BO224" s="48">
        <f>AX224*100000/$BO$1</f>
        <v>29.940119760479043</v>
      </c>
      <c r="BP224" s="48">
        <f>AY224*100000/$BP$1</f>
        <v>138.19486391009096</v>
      </c>
      <c r="BS224" s="3"/>
      <c r="CH224" s="5"/>
    </row>
    <row r="225" spans="1:89" x14ac:dyDescent="0.2">
      <c r="A225" s="8">
        <v>44118</v>
      </c>
      <c r="B225" s="13">
        <v>2570</v>
      </c>
      <c r="C225" s="13">
        <v>589</v>
      </c>
      <c r="D225" s="13">
        <v>595</v>
      </c>
      <c r="E225" s="13">
        <v>1743</v>
      </c>
      <c r="F225" s="13">
        <v>1976</v>
      </c>
      <c r="G225" s="13">
        <v>2816</v>
      </c>
      <c r="H225" s="13">
        <v>13978</v>
      </c>
      <c r="I225" s="13">
        <v>828</v>
      </c>
      <c r="J225" s="13">
        <v>7255</v>
      </c>
      <c r="K225" s="13">
        <v>7143</v>
      </c>
      <c r="L225" s="13">
        <v>24</v>
      </c>
      <c r="M225" s="13">
        <v>63</v>
      </c>
      <c r="N225" s="13">
        <v>3047</v>
      </c>
      <c r="O225" s="12">
        <v>58</v>
      </c>
      <c r="P225" s="11">
        <v>42685</v>
      </c>
      <c r="Q225" s="5">
        <f>SUM(B225:O225)-P225</f>
        <v>0</v>
      </c>
      <c r="R225" s="2">
        <f>A225</f>
        <v>44118</v>
      </c>
      <c r="S225" s="5">
        <f>B225-B224</f>
        <v>92</v>
      </c>
      <c r="T225" s="5">
        <f>C225-C224</f>
        <v>4</v>
      </c>
      <c r="U225" s="5">
        <f>D225-D224</f>
        <v>15</v>
      </c>
      <c r="V225" s="5">
        <f>E225-E224</f>
        <v>48</v>
      </c>
      <c r="W225" s="5">
        <f>F225-F224</f>
        <v>58</v>
      </c>
      <c r="X225" s="5">
        <f>G225-G224</f>
        <v>42</v>
      </c>
      <c r="Y225" s="5">
        <f>H225-H224</f>
        <v>537</v>
      </c>
      <c r="Z225" s="5">
        <f>I225-I224</f>
        <v>8</v>
      </c>
      <c r="AA225" s="5">
        <f>J225-J224</f>
        <v>327</v>
      </c>
      <c r="AB225" s="5">
        <f>K225-K224</f>
        <v>239</v>
      </c>
      <c r="AC225" s="5">
        <f>L225-L224</f>
        <v>0</v>
      </c>
      <c r="AD225" s="5">
        <f>M225-M224</f>
        <v>1</v>
      </c>
      <c r="AE225" s="5">
        <f>N225-N224</f>
        <v>58</v>
      </c>
      <c r="AF225" s="5">
        <f t="shared" si="6"/>
        <v>0</v>
      </c>
      <c r="AG225" s="5">
        <f>P225-P224</f>
        <v>1429</v>
      </c>
      <c r="AH225" s="5"/>
      <c r="AI225" s="2">
        <f>A225</f>
        <v>44118</v>
      </c>
      <c r="AJ225" s="5">
        <f>SUM(AG219:AG225)</f>
        <v>7925</v>
      </c>
      <c r="AK225" s="5">
        <f>SUM(S219:S225)</f>
        <v>575</v>
      </c>
      <c r="AL225" s="5">
        <f>SUM(T219:T225)</f>
        <v>40</v>
      </c>
      <c r="AM225" s="5">
        <f>SUM(U219:U225)</f>
        <v>131</v>
      </c>
      <c r="AN225" s="5">
        <f>SUM(V219:V225)</f>
        <v>228</v>
      </c>
      <c r="AO225" s="5">
        <f>SUM(W219:W225)</f>
        <v>309</v>
      </c>
      <c r="AP225" s="5">
        <f>SUM(X219:X225)</f>
        <v>331</v>
      </c>
      <c r="AQ225" s="5">
        <f>SUM(Y219:Y225)</f>
        <v>2813</v>
      </c>
      <c r="AR225" s="5">
        <f>SUM(Z219:Z225)</f>
        <v>81</v>
      </c>
      <c r="AS225" s="5">
        <f>SUM(AA219:AA225)</f>
        <v>1873</v>
      </c>
      <c r="AT225" s="5">
        <f>SUM(AB219:AB225)</f>
        <v>1204</v>
      </c>
      <c r="AU225" s="5">
        <f>SUM(AC219:AC225)</f>
        <v>1</v>
      </c>
      <c r="AV225" s="5">
        <f>SUM(AD219:AD225)</f>
        <v>3</v>
      </c>
      <c r="AW225" s="5">
        <f>SUM(AE219:AE225)</f>
        <v>331</v>
      </c>
      <c r="AX225" s="5">
        <f>SUM(AF219:AF225)</f>
        <v>5</v>
      </c>
      <c r="AY225" s="5">
        <f>SUM(AG219:AG225)</f>
        <v>7925</v>
      </c>
      <c r="BA225" s="47">
        <f t="shared" si="7"/>
        <v>44118</v>
      </c>
      <c r="BB225" s="48">
        <f>AK225*100000/$BB$1</f>
        <v>155.6746805284817</v>
      </c>
      <c r="BC225" s="48">
        <f>AL225*100000/$BC$1</f>
        <v>34.629036447060862</v>
      </c>
      <c r="BD225" s="48">
        <f>AM225*100000/$BD$1</f>
        <v>88.002149670831656</v>
      </c>
      <c r="BE225" s="48">
        <f>AN225*100000/$BE$1</f>
        <v>61.036005889439167</v>
      </c>
      <c r="BF225" s="48">
        <f>AO225*100000/$BF$1</f>
        <v>100.76963214192538</v>
      </c>
      <c r="BG225" s="48">
        <f>AP225*100000/$BG$1</f>
        <v>56.513573501792727</v>
      </c>
      <c r="BH225" s="48">
        <f>AQ225*100000/$BH$1</f>
        <v>237.76117384542565</v>
      </c>
      <c r="BI225" s="48">
        <f>AR225*100000/$BI$1</f>
        <v>25.178737954616103</v>
      </c>
      <c r="BJ225" s="48">
        <f>AS225*100000/$BJ$1</f>
        <v>282.97325880042303</v>
      </c>
      <c r="BK225" s="48">
        <f>AT225*100000/$BK$1</f>
        <v>132.66048172061966</v>
      </c>
      <c r="BL225" s="48">
        <f>AU225*100000/$BL$1</f>
        <v>4.4903457566232596</v>
      </c>
      <c r="BM225" s="48">
        <f>AV225*100000/$BM$1</f>
        <v>13.089005235602095</v>
      </c>
      <c r="BN225" s="48">
        <f>AW225*100000/$BN$1</f>
        <v>79.287134404867416</v>
      </c>
      <c r="BO225" s="48">
        <f>AX225*100000/$BO$1</f>
        <v>18.712574850299401</v>
      </c>
      <c r="BP225" s="48">
        <f>AY225*100000/$BP$1</f>
        <v>145.05884721688358</v>
      </c>
      <c r="BS225" s="3"/>
      <c r="CH225" s="5"/>
    </row>
    <row r="226" spans="1:89" x14ac:dyDescent="0.2">
      <c r="A226" s="8">
        <v>44119</v>
      </c>
      <c r="B226" s="13">
        <v>2681</v>
      </c>
      <c r="C226" s="13">
        <v>600</v>
      </c>
      <c r="D226" s="13">
        <v>624</v>
      </c>
      <c r="E226" s="13">
        <v>1775</v>
      </c>
      <c r="F226" s="13">
        <v>2029</v>
      </c>
      <c r="G226" s="13">
        <v>2855</v>
      </c>
      <c r="H226" s="13">
        <v>14428</v>
      </c>
      <c r="I226" s="13">
        <v>842</v>
      </c>
      <c r="J226" s="13">
        <v>7629</v>
      </c>
      <c r="K226" s="13">
        <v>7304</v>
      </c>
      <c r="L226" s="13">
        <v>24</v>
      </c>
      <c r="M226" s="13">
        <v>63</v>
      </c>
      <c r="N226" s="13">
        <v>3124</v>
      </c>
      <c r="O226" s="12">
        <v>58</v>
      </c>
      <c r="P226" s="11">
        <v>44036</v>
      </c>
      <c r="Q226" s="5">
        <f>SUM(B226:O226)-P226</f>
        <v>0</v>
      </c>
      <c r="R226" s="2">
        <f>A226</f>
        <v>44119</v>
      </c>
      <c r="S226" s="5">
        <f>B226-B225</f>
        <v>111</v>
      </c>
      <c r="T226" s="5">
        <f>C226-C225</f>
        <v>11</v>
      </c>
      <c r="U226" s="5">
        <f>D226-D225</f>
        <v>29</v>
      </c>
      <c r="V226" s="5">
        <f>E226-E225</f>
        <v>32</v>
      </c>
      <c r="W226" s="5">
        <f>F226-F225</f>
        <v>53</v>
      </c>
      <c r="X226" s="5">
        <f>G226-G225</f>
        <v>39</v>
      </c>
      <c r="Y226" s="5">
        <f>H226-H225</f>
        <v>450</v>
      </c>
      <c r="Z226" s="5">
        <f>I226-I225</f>
        <v>14</v>
      </c>
      <c r="AA226" s="5">
        <f>J226-J225</f>
        <v>374</v>
      </c>
      <c r="AB226" s="5">
        <f>K226-K225</f>
        <v>161</v>
      </c>
      <c r="AC226" s="5">
        <f>L226-L225</f>
        <v>0</v>
      </c>
      <c r="AD226" s="5">
        <f>M226-M225</f>
        <v>0</v>
      </c>
      <c r="AE226" s="5">
        <f>N226-N225</f>
        <v>77</v>
      </c>
      <c r="AF226" s="5">
        <f t="shared" si="6"/>
        <v>0</v>
      </c>
      <c r="AG226" s="5">
        <f>P226-P225</f>
        <v>1351</v>
      </c>
      <c r="AH226" s="5"/>
      <c r="AI226" s="2">
        <f>A226</f>
        <v>44119</v>
      </c>
      <c r="AJ226" s="5">
        <f>SUM(AG220:AG226)</f>
        <v>8249</v>
      </c>
      <c r="AK226" s="5">
        <f>SUM(S220:S226)</f>
        <v>613</v>
      </c>
      <c r="AL226" s="5">
        <f>SUM(T220:T226)</f>
        <v>40</v>
      </c>
      <c r="AM226" s="5">
        <f>SUM(U220:U226)</f>
        <v>153</v>
      </c>
      <c r="AN226" s="5">
        <f>SUM(V220:V226)</f>
        <v>238</v>
      </c>
      <c r="AO226" s="5">
        <f>SUM(W220:W226)</f>
        <v>328</v>
      </c>
      <c r="AP226" s="5">
        <f>SUM(X220:X226)</f>
        <v>330</v>
      </c>
      <c r="AQ226" s="5">
        <f>SUM(Y220:Y226)</f>
        <v>2858</v>
      </c>
      <c r="AR226" s="5">
        <f>SUM(Z220:Z226)</f>
        <v>84</v>
      </c>
      <c r="AS226" s="5">
        <f>SUM(AA220:AA226)</f>
        <v>2017</v>
      </c>
      <c r="AT226" s="5">
        <f>SUM(AB220:AB226)</f>
        <v>1213</v>
      </c>
      <c r="AU226" s="5">
        <f>SUM(AC220:AC226)</f>
        <v>1</v>
      </c>
      <c r="AV226" s="5">
        <f>SUM(AD220:AD226)</f>
        <v>3</v>
      </c>
      <c r="AW226" s="5">
        <f>SUM(AE220:AE226)</f>
        <v>366</v>
      </c>
      <c r="AX226" s="5">
        <f>SUM(AF220:AF226)</f>
        <v>5</v>
      </c>
      <c r="AY226" s="5">
        <f>SUM(AG220:AG226)</f>
        <v>8249</v>
      </c>
      <c r="BA226" s="47">
        <f t="shared" si="7"/>
        <v>44119</v>
      </c>
      <c r="BB226" s="48">
        <f>AK226*100000/$BB$1</f>
        <v>165.96274637210308</v>
      </c>
      <c r="BC226" s="48">
        <f>AL226*100000/$BC$1</f>
        <v>34.629036447060862</v>
      </c>
      <c r="BD226" s="48">
        <f>AM226*100000/$BD$1</f>
        <v>102.78113663845224</v>
      </c>
      <c r="BE226" s="48">
        <f>AN226*100000/$BE$1</f>
        <v>63.713023691607546</v>
      </c>
      <c r="BF226" s="48">
        <f>AO226*100000/$BF$1</f>
        <v>106.96582311505348</v>
      </c>
      <c r="BG226" s="48">
        <f>AP226*100000/$BG$1</f>
        <v>56.342837630186104</v>
      </c>
      <c r="BH226" s="48">
        <f>AQ226*100000/$BH$1</f>
        <v>241.56467644871188</v>
      </c>
      <c r="BI226" s="48">
        <f>AR226*100000/$BI$1</f>
        <v>26.111283804787067</v>
      </c>
      <c r="BJ226" s="48">
        <f>AS226*100000/$BJ$1</f>
        <v>304.72881099864026</v>
      </c>
      <c r="BK226" s="48">
        <f>AT226*100000/$BK$1</f>
        <v>133.65212983979373</v>
      </c>
      <c r="BL226" s="48">
        <f>AU226*100000/$BL$1</f>
        <v>4.4903457566232596</v>
      </c>
      <c r="BM226" s="48">
        <f>AV226*100000/$BM$1</f>
        <v>13.089005235602095</v>
      </c>
      <c r="BN226" s="48">
        <f>AW226*100000/$BN$1</f>
        <v>87.670970369128327</v>
      </c>
      <c r="BO226" s="48">
        <f>AX226*100000/$BO$1</f>
        <v>18.712574850299401</v>
      </c>
      <c r="BP226" s="48">
        <f>AY226*100000/$BP$1</f>
        <v>150.98932879395238</v>
      </c>
      <c r="BS226" s="3"/>
      <c r="CH226" s="5"/>
    </row>
    <row r="227" spans="1:89" x14ac:dyDescent="0.2">
      <c r="A227" s="8">
        <v>44120</v>
      </c>
      <c r="B227" s="13">
        <v>2785</v>
      </c>
      <c r="C227" s="13">
        <v>605</v>
      </c>
      <c r="D227" s="13">
        <v>653</v>
      </c>
      <c r="E227" s="13">
        <v>1802</v>
      </c>
      <c r="F227" s="13">
        <v>2059</v>
      </c>
      <c r="G227" s="13">
        <v>2889</v>
      </c>
      <c r="H227" s="13">
        <v>14844</v>
      </c>
      <c r="I227" s="13">
        <v>856</v>
      </c>
      <c r="J227" s="13">
        <v>7938</v>
      </c>
      <c r="K227" s="13">
        <v>7465</v>
      </c>
      <c r="L227" s="13">
        <v>26</v>
      </c>
      <c r="M227" s="13">
        <v>63</v>
      </c>
      <c r="N227" s="13">
        <v>3188</v>
      </c>
      <c r="O227" s="12">
        <v>59</v>
      </c>
      <c r="P227" s="11">
        <v>45232</v>
      </c>
      <c r="Q227" s="5">
        <f>SUM(B227:O227)-P227</f>
        <v>0</v>
      </c>
      <c r="R227" s="2">
        <f>A227</f>
        <v>44120</v>
      </c>
      <c r="S227" s="5">
        <f>B227-B226</f>
        <v>104</v>
      </c>
      <c r="T227" s="5">
        <f>C227-C226</f>
        <v>5</v>
      </c>
      <c r="U227" s="5">
        <f>D227-D226</f>
        <v>29</v>
      </c>
      <c r="V227" s="5">
        <f>E227-E226</f>
        <v>27</v>
      </c>
      <c r="W227" s="5">
        <f>F227-F226</f>
        <v>30</v>
      </c>
      <c r="X227" s="5">
        <f>G227-G226</f>
        <v>34</v>
      </c>
      <c r="Y227" s="5">
        <f>H227-H226</f>
        <v>416</v>
      </c>
      <c r="Z227" s="5">
        <f>I227-I226</f>
        <v>14</v>
      </c>
      <c r="AA227" s="5">
        <f>J227-J226</f>
        <v>309</v>
      </c>
      <c r="AB227" s="5">
        <f>K227-K226</f>
        <v>161</v>
      </c>
      <c r="AC227" s="5">
        <f>L227-L226</f>
        <v>2</v>
      </c>
      <c r="AD227" s="5">
        <f>M227-M226</f>
        <v>0</v>
      </c>
      <c r="AE227" s="5">
        <f>N227-N226</f>
        <v>64</v>
      </c>
      <c r="AF227" s="5">
        <f t="shared" si="6"/>
        <v>1</v>
      </c>
      <c r="AG227" s="5">
        <f>P227-P226</f>
        <v>1196</v>
      </c>
      <c r="AH227" s="5"/>
      <c r="AI227" s="2">
        <f>A227</f>
        <v>44120</v>
      </c>
      <c r="AJ227" s="5">
        <f>SUM(AG221:AG227)</f>
        <v>8199</v>
      </c>
      <c r="AK227" s="5">
        <f>SUM(S221:S227)</f>
        <v>633</v>
      </c>
      <c r="AL227" s="5">
        <f>SUM(T221:T227)</f>
        <v>41</v>
      </c>
      <c r="AM227" s="5">
        <f>SUM(U221:U227)</f>
        <v>169</v>
      </c>
      <c r="AN227" s="5">
        <f>SUM(V221:V227)</f>
        <v>238</v>
      </c>
      <c r="AO227" s="5">
        <f>SUM(W221:W227)</f>
        <v>305</v>
      </c>
      <c r="AP227" s="5">
        <f>SUM(X221:X227)</f>
        <v>296</v>
      </c>
      <c r="AQ227" s="5">
        <f>SUM(Y221:Y227)</f>
        <v>2834</v>
      </c>
      <c r="AR227" s="5">
        <f>SUM(Z221:Z227)</f>
        <v>84</v>
      </c>
      <c r="AS227" s="5">
        <f>SUM(AA221:AA227)</f>
        <v>2020</v>
      </c>
      <c r="AT227" s="5">
        <f>SUM(AB221:AB227)</f>
        <v>1182</v>
      </c>
      <c r="AU227" s="5">
        <f>SUM(AC221:AC227)</f>
        <v>3</v>
      </c>
      <c r="AV227" s="5">
        <f>SUM(AD221:AD227)</f>
        <v>3</v>
      </c>
      <c r="AW227" s="5">
        <f>SUM(AE221:AE227)</f>
        <v>388</v>
      </c>
      <c r="AX227" s="5">
        <f>SUM(AF221:AF227)</f>
        <v>3</v>
      </c>
      <c r="AY227" s="5">
        <f>SUM(AG221:AG227)</f>
        <v>8199</v>
      </c>
      <c r="BA227" s="47">
        <f t="shared" si="7"/>
        <v>44120</v>
      </c>
      <c r="BB227" s="48">
        <f>AK227*100000/$BB$1</f>
        <v>171.37751786874594</v>
      </c>
      <c r="BC227" s="48">
        <f>AL227*100000/$BC$1</f>
        <v>35.494762358237381</v>
      </c>
      <c r="BD227" s="48">
        <f>AM227*100000/$BD$1</f>
        <v>113.52949079672175</v>
      </c>
      <c r="BE227" s="48">
        <f>AN227*100000/$BE$1</f>
        <v>63.713023691607546</v>
      </c>
      <c r="BF227" s="48">
        <f>AO227*100000/$BF$1</f>
        <v>99.465170884424737</v>
      </c>
      <c r="BG227" s="48">
        <f>AP227*100000/$BG$1</f>
        <v>50.537817995560864</v>
      </c>
      <c r="BH227" s="48">
        <f>AQ227*100000/$BH$1</f>
        <v>239.53614172695922</v>
      </c>
      <c r="BI227" s="48">
        <f>AR227*100000/$BI$1</f>
        <v>26.111283804787067</v>
      </c>
      <c r="BJ227" s="48">
        <f>AS227*100000/$BJ$1</f>
        <v>305.18205166943648</v>
      </c>
      <c r="BK227" s="48">
        <f>AT227*100000/$BK$1</f>
        <v>130.23645298486085</v>
      </c>
      <c r="BL227" s="48">
        <f>AU227*100000/$BL$1</f>
        <v>13.471037269869781</v>
      </c>
      <c r="BM227" s="48">
        <f>AV227*100000/$BM$1</f>
        <v>13.089005235602095</v>
      </c>
      <c r="BN227" s="48">
        <f>AW227*100000/$BN$1</f>
        <v>92.940810118092315</v>
      </c>
      <c r="BO227" s="48">
        <f>AX227*100000/$BO$1</f>
        <v>11.22754491017964</v>
      </c>
      <c r="BP227" s="48">
        <f>AY227*100000/$BP$1</f>
        <v>150.07413101971335</v>
      </c>
      <c r="BS227" s="3"/>
      <c r="CH227" s="5"/>
    </row>
    <row r="228" spans="1:89" x14ac:dyDescent="0.2">
      <c r="A228" s="8">
        <v>44121</v>
      </c>
      <c r="B228" s="13">
        <v>2888</v>
      </c>
      <c r="C228" s="13">
        <v>612</v>
      </c>
      <c r="D228" s="13">
        <v>663</v>
      </c>
      <c r="E228" s="13">
        <v>1829</v>
      </c>
      <c r="F228" s="13">
        <v>2099</v>
      </c>
      <c r="G228" s="13">
        <v>2927</v>
      </c>
      <c r="H228" s="13">
        <v>15279</v>
      </c>
      <c r="I228" s="13">
        <v>867</v>
      </c>
      <c r="J228" s="13">
        <v>8284</v>
      </c>
      <c r="K228" s="13">
        <v>7579</v>
      </c>
      <c r="L228" s="13">
        <v>26</v>
      </c>
      <c r="M228" s="13">
        <v>63</v>
      </c>
      <c r="N228" s="13">
        <v>3221</v>
      </c>
      <c r="O228" s="12">
        <v>62</v>
      </c>
      <c r="P228" s="11">
        <v>46399</v>
      </c>
      <c r="Q228" s="5">
        <f>SUM(B228:O228)-P228</f>
        <v>0</v>
      </c>
      <c r="R228" s="2">
        <f>A228</f>
        <v>44121</v>
      </c>
      <c r="S228" s="5">
        <f>B228-B227</f>
        <v>103</v>
      </c>
      <c r="T228" s="5">
        <f>C228-C227</f>
        <v>7</v>
      </c>
      <c r="U228" s="5">
        <f>D228-D227</f>
        <v>10</v>
      </c>
      <c r="V228" s="5">
        <f>E228-E227</f>
        <v>27</v>
      </c>
      <c r="W228" s="5">
        <f>F228-F227</f>
        <v>40</v>
      </c>
      <c r="X228" s="5">
        <f>G228-G227</f>
        <v>38</v>
      </c>
      <c r="Y228" s="5">
        <f>H228-H227</f>
        <v>435</v>
      </c>
      <c r="Z228" s="5">
        <f>I228-I227</f>
        <v>11</v>
      </c>
      <c r="AA228" s="5">
        <f>J228-J227</f>
        <v>346</v>
      </c>
      <c r="AB228" s="5">
        <f>K228-K227</f>
        <v>114</v>
      </c>
      <c r="AC228" s="5">
        <f>L228-L227</f>
        <v>0</v>
      </c>
      <c r="AD228" s="5">
        <f>M228-M227</f>
        <v>0</v>
      </c>
      <c r="AE228" s="5">
        <f>N228-N227</f>
        <v>33</v>
      </c>
      <c r="AF228" s="5">
        <f t="shared" si="6"/>
        <v>3</v>
      </c>
      <c r="AG228" s="5">
        <f>P228-P227</f>
        <v>1167</v>
      </c>
      <c r="AH228" s="5"/>
      <c r="AI228" s="2">
        <f>A228</f>
        <v>44121</v>
      </c>
      <c r="AJ228" s="5">
        <f>SUM(AG222:AG228)</f>
        <v>8357</v>
      </c>
      <c r="AK228" s="5">
        <f>SUM(S222:S228)</f>
        <v>665</v>
      </c>
      <c r="AL228" s="5">
        <f>SUM(T222:T228)</f>
        <v>45</v>
      </c>
      <c r="AM228" s="5">
        <f>SUM(U222:U228)</f>
        <v>153</v>
      </c>
      <c r="AN228" s="5">
        <f>SUM(V222:V228)</f>
        <v>227</v>
      </c>
      <c r="AO228" s="5">
        <f>SUM(W222:W228)</f>
        <v>315</v>
      </c>
      <c r="AP228" s="5">
        <f>SUM(X222:X228)</f>
        <v>282</v>
      </c>
      <c r="AQ228" s="5">
        <f>SUM(Y222:Y228)</f>
        <v>2912</v>
      </c>
      <c r="AR228" s="5">
        <f>SUM(Z222:Z228)</f>
        <v>83</v>
      </c>
      <c r="AS228" s="5">
        <f>SUM(AA222:AA228)</f>
        <v>2162</v>
      </c>
      <c r="AT228" s="5">
        <f>SUM(AB222:AB228)</f>
        <v>1136</v>
      </c>
      <c r="AU228" s="5">
        <f>SUM(AC222:AC228)</f>
        <v>2</v>
      </c>
      <c r="AV228" s="5">
        <f>SUM(AD222:AD228)</f>
        <v>2</v>
      </c>
      <c r="AW228" s="5">
        <f>SUM(AE222:AE228)</f>
        <v>367</v>
      </c>
      <c r="AX228" s="5">
        <f>SUM(AF222:AF228)</f>
        <v>6</v>
      </c>
      <c r="AY228" s="5">
        <f>SUM(AG222:AG228)</f>
        <v>8357</v>
      </c>
      <c r="BA228" s="47">
        <f t="shared" si="7"/>
        <v>44121</v>
      </c>
      <c r="BB228" s="48">
        <f>AK228*100000/$BB$1</f>
        <v>180.0411522633745</v>
      </c>
      <c r="BC228" s="48">
        <f>AL228*100000/$BC$1</f>
        <v>38.957666002943469</v>
      </c>
      <c r="BD228" s="48">
        <f>AM228*100000/$BD$1</f>
        <v>102.78113663845224</v>
      </c>
      <c r="BE228" s="48">
        <f>AN228*100000/$BE$1</f>
        <v>60.768304109222328</v>
      </c>
      <c r="BF228" s="48">
        <f>AO228*100000/$BF$1</f>
        <v>102.72632402817636</v>
      </c>
      <c r="BG228" s="48">
        <f>AP228*100000/$BG$1</f>
        <v>48.147515793068123</v>
      </c>
      <c r="BH228" s="48">
        <f>AQ228*100000/$BH$1</f>
        <v>246.12887957265536</v>
      </c>
      <c r="BI228" s="48">
        <f>AR228*100000/$BI$1</f>
        <v>25.800435188063414</v>
      </c>
      <c r="BJ228" s="48">
        <f>AS228*100000/$BJ$1</f>
        <v>326.63544342045628</v>
      </c>
      <c r="BK228" s="48">
        <f>AT228*100000/$BK$1</f>
        <v>125.16802926463782</v>
      </c>
      <c r="BL228" s="48">
        <f>AU228*100000/$BL$1</f>
        <v>8.9806915132465193</v>
      </c>
      <c r="BM228" s="48">
        <f>AV228*100000/$BM$1</f>
        <v>8.7260034904013963</v>
      </c>
      <c r="BN228" s="48">
        <f>AW228*100000/$BN$1</f>
        <v>87.910508539535769</v>
      </c>
      <c r="BO228" s="48">
        <f>AX228*100000/$BO$1</f>
        <v>22.45508982035928</v>
      </c>
      <c r="BP228" s="48">
        <f>AY228*100000/$BP$1</f>
        <v>152.96615598630865</v>
      </c>
      <c r="BS228" s="3"/>
      <c r="CH228" s="5"/>
    </row>
    <row r="229" spans="1:89" x14ac:dyDescent="0.2">
      <c r="A229" s="8">
        <v>44122</v>
      </c>
      <c r="B229" s="13">
        <v>2926</v>
      </c>
      <c r="C229" s="13">
        <v>614</v>
      </c>
      <c r="D229" s="13">
        <v>670</v>
      </c>
      <c r="E229" s="13">
        <v>1832</v>
      </c>
      <c r="F229" s="13">
        <v>2108</v>
      </c>
      <c r="G229" s="13">
        <v>2935</v>
      </c>
      <c r="H229" s="13">
        <v>15382</v>
      </c>
      <c r="I229" s="13">
        <v>874</v>
      </c>
      <c r="J229" s="13">
        <v>8382</v>
      </c>
      <c r="K229" s="13">
        <v>7614</v>
      </c>
      <c r="L229" s="13">
        <v>26</v>
      </c>
      <c r="M229" s="13">
        <v>63</v>
      </c>
      <c r="N229" s="13">
        <v>3227</v>
      </c>
      <c r="O229" s="12">
        <v>62</v>
      </c>
      <c r="P229" s="11">
        <v>46715</v>
      </c>
      <c r="Q229" s="5">
        <f>SUM(B229:O229)-P229</f>
        <v>0</v>
      </c>
      <c r="R229" s="2">
        <f>A229</f>
        <v>44122</v>
      </c>
      <c r="S229" s="5">
        <f>B229-B228</f>
        <v>38</v>
      </c>
      <c r="T229" s="5">
        <f>C229-C228</f>
        <v>2</v>
      </c>
      <c r="U229" s="5">
        <f>D229-D228</f>
        <v>7</v>
      </c>
      <c r="V229" s="5">
        <f>E229-E228</f>
        <v>3</v>
      </c>
      <c r="W229" s="5">
        <f>F229-F228</f>
        <v>9</v>
      </c>
      <c r="X229" s="5">
        <f>G229-G228</f>
        <v>8</v>
      </c>
      <c r="Y229" s="5">
        <f>H229-H228</f>
        <v>103</v>
      </c>
      <c r="Z229" s="5">
        <f>I229-I228</f>
        <v>7</v>
      </c>
      <c r="AA229" s="5">
        <f>J229-J228</f>
        <v>98</v>
      </c>
      <c r="AB229" s="5">
        <f>K229-K228</f>
        <v>35</v>
      </c>
      <c r="AC229" s="5">
        <f>L229-L228</f>
        <v>0</v>
      </c>
      <c r="AD229" s="5">
        <f>M229-M228</f>
        <v>0</v>
      </c>
      <c r="AE229" s="5">
        <f>N229-N228</f>
        <v>6</v>
      </c>
      <c r="AF229" s="5">
        <f t="shared" si="6"/>
        <v>0</v>
      </c>
      <c r="AG229" s="5">
        <f>P229-P228</f>
        <v>316</v>
      </c>
      <c r="AH229" s="5"/>
      <c r="AI229" s="2">
        <f>A229</f>
        <v>44122</v>
      </c>
      <c r="AJ229" s="5">
        <f>SUM(AG223:AG229)</f>
        <v>7717</v>
      </c>
      <c r="AK229" s="5">
        <f>SUM(S223:S229)</f>
        <v>631</v>
      </c>
      <c r="AL229" s="5">
        <f>SUM(T223:T229)</f>
        <v>44</v>
      </c>
      <c r="AM229" s="5">
        <f>SUM(U223:U229)</f>
        <v>123</v>
      </c>
      <c r="AN229" s="5">
        <f>SUM(V223:V229)</f>
        <v>198</v>
      </c>
      <c r="AO229" s="5">
        <f>SUM(W223:W229)</f>
        <v>279</v>
      </c>
      <c r="AP229" s="5">
        <f>SUM(X223:X229)</f>
        <v>251</v>
      </c>
      <c r="AQ229" s="5">
        <f>SUM(Y223:Y229)</f>
        <v>2719</v>
      </c>
      <c r="AR229" s="5">
        <f>SUM(Z223:Z229)</f>
        <v>79</v>
      </c>
      <c r="AS229" s="5">
        <f>SUM(AA223:AA229)</f>
        <v>2035</v>
      </c>
      <c r="AT229" s="5">
        <f>SUM(AB223:AB229)</f>
        <v>1013</v>
      </c>
      <c r="AU229" s="5">
        <f>SUM(AC223:AC229)</f>
        <v>2</v>
      </c>
      <c r="AV229" s="5">
        <f>SUM(AD223:AD229)</f>
        <v>1</v>
      </c>
      <c r="AW229" s="5">
        <f>SUM(AE223:AE229)</f>
        <v>337</v>
      </c>
      <c r="AX229" s="5">
        <f>SUM(AF223:AF229)</f>
        <v>5</v>
      </c>
      <c r="AY229" s="5">
        <f>SUM(AG223:AG229)</f>
        <v>7717</v>
      </c>
      <c r="BA229" s="47">
        <f t="shared" si="7"/>
        <v>44122</v>
      </c>
      <c r="BB229" s="48">
        <f>AK229*100000/$BB$1</f>
        <v>170.83604071908167</v>
      </c>
      <c r="BC229" s="48">
        <f>AL229*100000/$BC$1</f>
        <v>38.091940091766944</v>
      </c>
      <c r="BD229" s="48">
        <f>AM229*100000/$BD$1</f>
        <v>82.627972591696903</v>
      </c>
      <c r="BE229" s="48">
        <f>AN229*100000/$BE$1</f>
        <v>53.004952482934009</v>
      </c>
      <c r="BF229" s="48">
        <f>AO229*100000/$BF$1</f>
        <v>90.986172710670488</v>
      </c>
      <c r="BG229" s="48">
        <f>AP229*100000/$BG$1</f>
        <v>42.854703773262763</v>
      </c>
      <c r="BH229" s="48">
        <f>AQ229*100000/$BH$1</f>
        <v>229.81607951856108</v>
      </c>
      <c r="BI229" s="48">
        <f>AR229*100000/$BI$1</f>
        <v>24.557040721168789</v>
      </c>
      <c r="BJ229" s="48">
        <f>AS229*100000/$BJ$1</f>
        <v>307.44825502341746</v>
      </c>
      <c r="BK229" s="48">
        <f>AT229*100000/$BK$1</f>
        <v>111.61550496925891</v>
      </c>
      <c r="BL229" s="48">
        <f>AU229*100000/$BL$1</f>
        <v>8.9806915132465193</v>
      </c>
      <c r="BM229" s="48">
        <f>AV229*100000/$BM$1</f>
        <v>4.3630017452006982</v>
      </c>
      <c r="BN229" s="48">
        <f>AW229*100000/$BN$1</f>
        <v>80.724363427312142</v>
      </c>
      <c r="BO229" s="48">
        <f>AX229*100000/$BO$1</f>
        <v>18.712574850299401</v>
      </c>
      <c r="BP229" s="48">
        <f>AY229*100000/$BP$1</f>
        <v>141.25162447604927</v>
      </c>
      <c r="BS229" s="3"/>
      <c r="CH229" s="5"/>
    </row>
    <row r="230" spans="1:89" x14ac:dyDescent="0.2">
      <c r="A230" s="8">
        <v>44123</v>
      </c>
      <c r="B230" s="13">
        <v>2983</v>
      </c>
      <c r="C230" s="13">
        <v>619</v>
      </c>
      <c r="D230" s="13">
        <v>682</v>
      </c>
      <c r="E230" s="13">
        <v>1857</v>
      </c>
      <c r="F230" s="13">
        <v>2132</v>
      </c>
      <c r="G230" s="13">
        <v>2962</v>
      </c>
      <c r="H230" s="13">
        <v>15744</v>
      </c>
      <c r="I230" s="13">
        <v>890</v>
      </c>
      <c r="J230" s="13">
        <v>8676</v>
      </c>
      <c r="K230" s="13">
        <v>7736</v>
      </c>
      <c r="L230" s="13">
        <v>26</v>
      </c>
      <c r="M230" s="13">
        <v>63</v>
      </c>
      <c r="N230" s="13">
        <v>3276</v>
      </c>
      <c r="O230" s="12">
        <v>62</v>
      </c>
      <c r="P230" s="11">
        <v>47708</v>
      </c>
      <c r="Q230" s="5">
        <f>SUM(B230:O230)-P230</f>
        <v>0</v>
      </c>
      <c r="R230" s="2">
        <f>A230</f>
        <v>44123</v>
      </c>
      <c r="S230" s="5">
        <f>B230-B229</f>
        <v>57</v>
      </c>
      <c r="T230" s="5">
        <f>C230-C229</f>
        <v>5</v>
      </c>
      <c r="U230" s="5">
        <f>D230-D229</f>
        <v>12</v>
      </c>
      <c r="V230" s="5">
        <f>E230-E229</f>
        <v>25</v>
      </c>
      <c r="W230" s="5">
        <f>F230-F229</f>
        <v>24</v>
      </c>
      <c r="X230" s="5">
        <f>G230-G229</f>
        <v>27</v>
      </c>
      <c r="Y230" s="5">
        <f>H230-H229</f>
        <v>362</v>
      </c>
      <c r="Z230" s="5">
        <f>I230-I229</f>
        <v>16</v>
      </c>
      <c r="AA230" s="5">
        <f>J230-J229</f>
        <v>294</v>
      </c>
      <c r="AB230" s="5">
        <f>K230-K229</f>
        <v>122</v>
      </c>
      <c r="AC230" s="5">
        <f>L230-L229</f>
        <v>0</v>
      </c>
      <c r="AD230" s="5">
        <f>M230-M229</f>
        <v>0</v>
      </c>
      <c r="AE230" s="5">
        <f>N230-N229</f>
        <v>49</v>
      </c>
      <c r="AF230" s="5">
        <f t="shared" si="6"/>
        <v>0</v>
      </c>
      <c r="AG230" s="5">
        <f>P230-P229</f>
        <v>993</v>
      </c>
      <c r="AH230" s="5"/>
      <c r="AI230" s="2">
        <f>A230</f>
        <v>44123</v>
      </c>
      <c r="AJ230" s="5">
        <f>SUM(AG224:AG230)</f>
        <v>7749</v>
      </c>
      <c r="AK230" s="5">
        <f>SUM(S224:S230)</f>
        <v>600</v>
      </c>
      <c r="AL230" s="5">
        <f>SUM(T224:T230)</f>
        <v>45</v>
      </c>
      <c r="AM230" s="5">
        <f>SUM(U224:U230)</f>
        <v>126</v>
      </c>
      <c r="AN230" s="5">
        <f>SUM(V224:V230)</f>
        <v>204</v>
      </c>
      <c r="AO230" s="5">
        <f>SUM(W224:W230)</f>
        <v>270</v>
      </c>
      <c r="AP230" s="5">
        <f>SUM(X224:X230)</f>
        <v>243</v>
      </c>
      <c r="AQ230" s="5">
        <f>SUM(Y224:Y230)</f>
        <v>2722</v>
      </c>
      <c r="AR230" s="5">
        <f>SUM(Z224:Z230)</f>
        <v>83</v>
      </c>
      <c r="AS230" s="5">
        <f>SUM(AA224:AA230)</f>
        <v>2085</v>
      </c>
      <c r="AT230" s="5">
        <f>SUM(AB224:AB230)</f>
        <v>1023</v>
      </c>
      <c r="AU230" s="5">
        <f>SUM(AC224:AC230)</f>
        <v>2</v>
      </c>
      <c r="AV230" s="5">
        <f>SUM(AD224:AD230)</f>
        <v>1</v>
      </c>
      <c r="AW230" s="5">
        <f>SUM(AE224:AE230)</f>
        <v>341</v>
      </c>
      <c r="AX230" s="5">
        <f>SUM(AF224:AF230)</f>
        <v>4</v>
      </c>
      <c r="AY230" s="5">
        <f>SUM(AG224:AG230)</f>
        <v>7749</v>
      </c>
      <c r="BA230" s="47">
        <f t="shared" si="7"/>
        <v>44123</v>
      </c>
      <c r="BB230" s="48">
        <f>AK230*100000/$BB$1</f>
        <v>162.44314489928524</v>
      </c>
      <c r="BC230" s="48">
        <f>AL230*100000/$BC$1</f>
        <v>38.957666002943469</v>
      </c>
      <c r="BD230" s="48">
        <f>AM230*100000/$BD$1</f>
        <v>84.643288996372434</v>
      </c>
      <c r="BE230" s="48">
        <f>AN230*100000/$BE$1</f>
        <v>54.611163164235045</v>
      </c>
      <c r="BF230" s="48">
        <f>AO230*100000/$BF$1</f>
        <v>88.051134881294033</v>
      </c>
      <c r="BG230" s="48">
        <f>AP230*100000/$BG$1</f>
        <v>41.488816800409765</v>
      </c>
      <c r="BH230" s="48">
        <f>AQ230*100000/$BH$1</f>
        <v>230.06964635878018</v>
      </c>
      <c r="BI230" s="48">
        <f>AR230*100000/$BI$1</f>
        <v>25.800435188063414</v>
      </c>
      <c r="BJ230" s="48">
        <f>AS230*100000/$BJ$1</f>
        <v>315.002266203354</v>
      </c>
      <c r="BK230" s="48">
        <f>AT230*100000/$BK$1</f>
        <v>112.71733621278565</v>
      </c>
      <c r="BL230" s="48">
        <f>AU230*100000/$BL$1</f>
        <v>8.9806915132465193</v>
      </c>
      <c r="BM230" s="48">
        <f>AV230*100000/$BM$1</f>
        <v>4.3630017452006982</v>
      </c>
      <c r="BN230" s="48">
        <f>AW230*100000/$BN$1</f>
        <v>81.682516108941954</v>
      </c>
      <c r="BO230" s="48">
        <f>AX230*100000/$BO$1</f>
        <v>14.970059880239521</v>
      </c>
      <c r="BP230" s="48">
        <f>AY230*100000/$BP$1</f>
        <v>141.83735105156225</v>
      </c>
      <c r="BS230" s="3"/>
      <c r="CH230" s="5"/>
    </row>
    <row r="231" spans="1:89" x14ac:dyDescent="0.2">
      <c r="A231" s="8">
        <v>44124</v>
      </c>
      <c r="B231" s="13">
        <v>3099</v>
      </c>
      <c r="C231" s="13">
        <v>630</v>
      </c>
      <c r="D231" s="13">
        <v>698</v>
      </c>
      <c r="E231" s="13">
        <v>1903</v>
      </c>
      <c r="F231" s="13">
        <v>2177</v>
      </c>
      <c r="G231" s="13">
        <v>3016</v>
      </c>
      <c r="H231" s="13">
        <v>16244</v>
      </c>
      <c r="I231" s="13">
        <v>902</v>
      </c>
      <c r="J231" s="13">
        <v>9069</v>
      </c>
      <c r="K231" s="13">
        <v>7934</v>
      </c>
      <c r="L231" s="13">
        <v>27</v>
      </c>
      <c r="M231" s="13">
        <v>64</v>
      </c>
      <c r="N231" s="13">
        <v>3339</v>
      </c>
      <c r="O231" s="12">
        <v>62</v>
      </c>
      <c r="P231" s="11">
        <v>49164</v>
      </c>
      <c r="Q231" s="5">
        <f>SUM(B231:O231)-P231</f>
        <v>0</v>
      </c>
      <c r="R231" s="2">
        <f>A231</f>
        <v>44124</v>
      </c>
      <c r="S231" s="5">
        <f>B231-B230</f>
        <v>116</v>
      </c>
      <c r="T231" s="5">
        <f>C231-C230</f>
        <v>11</v>
      </c>
      <c r="U231" s="5">
        <f>D231-D230</f>
        <v>16</v>
      </c>
      <c r="V231" s="5">
        <f>E231-E230</f>
        <v>46</v>
      </c>
      <c r="W231" s="5">
        <f>F231-F230</f>
        <v>45</v>
      </c>
      <c r="X231" s="5">
        <f>G231-G230</f>
        <v>54</v>
      </c>
      <c r="Y231" s="5">
        <f>H231-H230</f>
        <v>500</v>
      </c>
      <c r="Z231" s="5">
        <f>I231-I230</f>
        <v>12</v>
      </c>
      <c r="AA231" s="5">
        <f>J231-J230</f>
        <v>393</v>
      </c>
      <c r="AB231" s="5">
        <f>K231-K230</f>
        <v>198</v>
      </c>
      <c r="AC231" s="5">
        <f>L231-L230</f>
        <v>1</v>
      </c>
      <c r="AD231" s="5">
        <f>M231-M230</f>
        <v>1</v>
      </c>
      <c r="AE231" s="5">
        <f>N231-N230</f>
        <v>63</v>
      </c>
      <c r="AF231" s="5">
        <f t="shared" si="6"/>
        <v>0</v>
      </c>
      <c r="AG231" s="5">
        <f>P231-P230</f>
        <v>1456</v>
      </c>
      <c r="AH231" s="5"/>
      <c r="AI231" s="2">
        <f>A231</f>
        <v>44124</v>
      </c>
      <c r="AJ231" s="5">
        <f>SUM(AG225:AG231)</f>
        <v>7908</v>
      </c>
      <c r="AK231" s="5">
        <f>SUM(S225:S231)</f>
        <v>621</v>
      </c>
      <c r="AL231" s="5">
        <f>SUM(T225:T231)</f>
        <v>45</v>
      </c>
      <c r="AM231" s="5">
        <f>SUM(U225:U231)</f>
        <v>118</v>
      </c>
      <c r="AN231" s="5">
        <f>SUM(V225:V231)</f>
        <v>208</v>
      </c>
      <c r="AO231" s="5">
        <f>SUM(W225:W231)</f>
        <v>259</v>
      </c>
      <c r="AP231" s="5">
        <f>SUM(X225:X231)</f>
        <v>242</v>
      </c>
      <c r="AQ231" s="5">
        <f>SUM(Y225:Y231)</f>
        <v>2803</v>
      </c>
      <c r="AR231" s="5">
        <f>SUM(Z225:Z231)</f>
        <v>82</v>
      </c>
      <c r="AS231" s="5">
        <f>SUM(AA225:AA231)</f>
        <v>2141</v>
      </c>
      <c r="AT231" s="5">
        <f>SUM(AB225:AB231)</f>
        <v>1030</v>
      </c>
      <c r="AU231" s="5">
        <f>SUM(AC225:AC231)</f>
        <v>3</v>
      </c>
      <c r="AV231" s="5">
        <f>SUM(AD225:AD231)</f>
        <v>2</v>
      </c>
      <c r="AW231" s="5">
        <f>SUM(AE225:AE231)</f>
        <v>350</v>
      </c>
      <c r="AX231" s="5">
        <f>SUM(AF225:AF231)</f>
        <v>4</v>
      </c>
      <c r="AY231" s="5">
        <f>SUM(AG225:AG231)</f>
        <v>7908</v>
      </c>
      <c r="BA231" s="47">
        <f t="shared" si="7"/>
        <v>44124</v>
      </c>
      <c r="BB231" s="48">
        <f>AK231*100000/$BB$1</f>
        <v>168.12865497076024</v>
      </c>
      <c r="BC231" s="48">
        <f>AL231*100000/$BC$1</f>
        <v>38.957666002943469</v>
      </c>
      <c r="BD231" s="48">
        <f>AM231*100000/$BD$1</f>
        <v>79.269111917237666</v>
      </c>
      <c r="BE231" s="48">
        <f>AN231*100000/$BE$1</f>
        <v>55.681970285102395</v>
      </c>
      <c r="BF231" s="48">
        <f>AO231*100000/$BF$1</f>
        <v>84.463866423167232</v>
      </c>
      <c r="BG231" s="48">
        <f>AP231*100000/$BG$1</f>
        <v>41.318080928803141</v>
      </c>
      <c r="BH231" s="48">
        <f>AQ231*100000/$BH$1</f>
        <v>236.91595104469539</v>
      </c>
      <c r="BI231" s="48">
        <f>AR231*100000/$BI$1</f>
        <v>25.489586571339757</v>
      </c>
      <c r="BJ231" s="48">
        <f>AS231*100000/$BJ$1</f>
        <v>323.46275872488292</v>
      </c>
      <c r="BK231" s="48">
        <f>AT231*100000/$BK$1</f>
        <v>113.48861808325437</v>
      </c>
      <c r="BL231" s="48">
        <f>AU231*100000/$BL$1</f>
        <v>13.471037269869781</v>
      </c>
      <c r="BM231" s="48">
        <f>AV231*100000/$BM$1</f>
        <v>8.7260034904013963</v>
      </c>
      <c r="BN231" s="48">
        <f>AW231*100000/$BN$1</f>
        <v>83.838359642609049</v>
      </c>
      <c r="BO231" s="48">
        <f>AX231*100000/$BO$1</f>
        <v>14.970059880239521</v>
      </c>
      <c r="BP231" s="48">
        <f>AY231*100000/$BP$1</f>
        <v>144.74767997364231</v>
      </c>
      <c r="BS231" s="3"/>
      <c r="CH231" s="5"/>
    </row>
    <row r="232" spans="1:89" x14ac:dyDescent="0.2">
      <c r="A232" s="8">
        <v>44125</v>
      </c>
      <c r="B232" s="13">
        <v>3204</v>
      </c>
      <c r="C232" s="13">
        <v>640</v>
      </c>
      <c r="D232" s="13">
        <v>714</v>
      </c>
      <c r="E232" s="13">
        <v>1939</v>
      </c>
      <c r="F232" s="13">
        <v>2248</v>
      </c>
      <c r="G232" s="13">
        <v>3055</v>
      </c>
      <c r="H232" s="13">
        <v>16849</v>
      </c>
      <c r="I232" s="13">
        <v>921</v>
      </c>
      <c r="J232" s="13">
        <v>9589</v>
      </c>
      <c r="K232" s="13">
        <v>8164</v>
      </c>
      <c r="L232" s="13">
        <v>28</v>
      </c>
      <c r="M232" s="13">
        <v>64</v>
      </c>
      <c r="N232" s="13">
        <v>3424</v>
      </c>
      <c r="O232" s="12">
        <v>64</v>
      </c>
      <c r="P232" s="11">
        <v>50903</v>
      </c>
      <c r="Q232" s="5">
        <f>SUM(B232:O232)-P232</f>
        <v>0</v>
      </c>
      <c r="R232" s="2">
        <f>A232</f>
        <v>44125</v>
      </c>
      <c r="S232" s="5">
        <f>B232-B231</f>
        <v>105</v>
      </c>
      <c r="T232" s="5">
        <f>C232-C231</f>
        <v>10</v>
      </c>
      <c r="U232" s="5">
        <f>D232-D231</f>
        <v>16</v>
      </c>
      <c r="V232" s="5">
        <f>E232-E231</f>
        <v>36</v>
      </c>
      <c r="W232" s="5">
        <f>F232-F231</f>
        <v>71</v>
      </c>
      <c r="X232" s="5">
        <f>G232-G231</f>
        <v>39</v>
      </c>
      <c r="Y232" s="5">
        <f>H232-H231</f>
        <v>605</v>
      </c>
      <c r="Z232" s="5">
        <f>I232-I231</f>
        <v>19</v>
      </c>
      <c r="AA232" s="5">
        <f>J232-J231</f>
        <v>520</v>
      </c>
      <c r="AB232" s="5">
        <f>K232-K231</f>
        <v>230</v>
      </c>
      <c r="AC232" s="5">
        <f>L232-L231</f>
        <v>1</v>
      </c>
      <c r="AD232" s="5">
        <f>M232-M231</f>
        <v>0</v>
      </c>
      <c r="AE232" s="5">
        <f>N232-N231</f>
        <v>85</v>
      </c>
      <c r="AF232" s="5">
        <f t="shared" si="6"/>
        <v>2</v>
      </c>
      <c r="AG232" s="5">
        <f>P232-P231</f>
        <v>1739</v>
      </c>
      <c r="AH232" s="5"/>
      <c r="AI232" s="2">
        <f>A232</f>
        <v>44125</v>
      </c>
      <c r="AJ232" s="5">
        <f>SUM(AG226:AG232)</f>
        <v>8218</v>
      </c>
      <c r="AK232" s="5">
        <f>SUM(S226:S232)</f>
        <v>634</v>
      </c>
      <c r="AL232" s="5">
        <f>SUM(T226:T232)</f>
        <v>51</v>
      </c>
      <c r="AM232" s="5">
        <f>SUM(U226:U232)</f>
        <v>119</v>
      </c>
      <c r="AN232" s="5">
        <f>SUM(V226:V232)</f>
        <v>196</v>
      </c>
      <c r="AO232" s="5">
        <f>SUM(W226:W232)</f>
        <v>272</v>
      </c>
      <c r="AP232" s="5">
        <f>SUM(X226:X232)</f>
        <v>239</v>
      </c>
      <c r="AQ232" s="5">
        <f>SUM(Y226:Y232)</f>
        <v>2871</v>
      </c>
      <c r="AR232" s="5">
        <f>SUM(Z226:Z232)</f>
        <v>93</v>
      </c>
      <c r="AS232" s="5">
        <f>SUM(AA226:AA232)</f>
        <v>2334</v>
      </c>
      <c r="AT232" s="5">
        <f>SUM(AB226:AB232)</f>
        <v>1021</v>
      </c>
      <c r="AU232" s="5">
        <f>SUM(AC226:AC232)</f>
        <v>4</v>
      </c>
      <c r="AV232" s="5">
        <f>SUM(AD226:AD232)</f>
        <v>1</v>
      </c>
      <c r="AW232" s="5">
        <f>SUM(AE226:AE232)</f>
        <v>377</v>
      </c>
      <c r="AX232" s="5">
        <f>SUM(AF226:AF232)</f>
        <v>6</v>
      </c>
      <c r="AY232" s="5">
        <f>SUM(AG226:AG232)</f>
        <v>8218</v>
      </c>
      <c r="BA232" s="47">
        <f t="shared" si="7"/>
        <v>44125</v>
      </c>
      <c r="BB232" s="48">
        <f>AK232*100000/$BB$1</f>
        <v>171.64825644357808</v>
      </c>
      <c r="BC232" s="48">
        <f>AL232*100000/$BC$1</f>
        <v>44.152021470002595</v>
      </c>
      <c r="BD232" s="48">
        <f>AM232*100000/$BD$1</f>
        <v>79.940884052129519</v>
      </c>
      <c r="BE232" s="48">
        <f>AN232*100000/$BE$1</f>
        <v>52.469548922500337</v>
      </c>
      <c r="BF232" s="48">
        <f>AO232*100000/$BF$1</f>
        <v>88.70336551004435</v>
      </c>
      <c r="BG232" s="48">
        <f>AP232*100000/$BG$1</f>
        <v>40.80587331398327</v>
      </c>
      <c r="BH232" s="48">
        <f>AQ232*100000/$BH$1</f>
        <v>242.66346608966123</v>
      </c>
      <c r="BI232" s="48">
        <f>AR232*100000/$BI$1</f>
        <v>28.90892135529997</v>
      </c>
      <c r="BJ232" s="48">
        <f>AS232*100000/$BJ$1</f>
        <v>352.621241879438</v>
      </c>
      <c r="BK232" s="48">
        <f>AT232*100000/$BK$1</f>
        <v>112.49696996408031</v>
      </c>
      <c r="BL232" s="48">
        <f>AU232*100000/$BL$1</f>
        <v>17.961383026493039</v>
      </c>
      <c r="BM232" s="48">
        <f>AV232*100000/$BM$1</f>
        <v>4.3630017452006982</v>
      </c>
      <c r="BN232" s="48">
        <f>AW232*100000/$BN$1</f>
        <v>90.305890243610321</v>
      </c>
      <c r="BO232" s="48">
        <f>AX232*100000/$BO$1</f>
        <v>22.45508982035928</v>
      </c>
      <c r="BP232" s="48">
        <f>AY232*100000/$BP$1</f>
        <v>150.42190617392419</v>
      </c>
      <c r="BS232" s="3"/>
      <c r="CH232" s="5"/>
    </row>
    <row r="233" spans="1:89" x14ac:dyDescent="0.2">
      <c r="A233" s="8">
        <v>44126</v>
      </c>
      <c r="B233" s="13">
        <v>3355</v>
      </c>
      <c r="C233" s="13">
        <v>646</v>
      </c>
      <c r="D233" s="13">
        <v>733</v>
      </c>
      <c r="E233" s="13">
        <v>2005</v>
      </c>
      <c r="F233" s="13">
        <v>2322</v>
      </c>
      <c r="G233" s="13">
        <v>3086</v>
      </c>
      <c r="H233" s="13">
        <v>17433</v>
      </c>
      <c r="I233" s="13">
        <v>947</v>
      </c>
      <c r="J233" s="13">
        <v>10046</v>
      </c>
      <c r="K233" s="13">
        <v>8356</v>
      </c>
      <c r="L233" s="13">
        <v>29</v>
      </c>
      <c r="M233" s="13">
        <v>65</v>
      </c>
      <c r="N233" s="13">
        <v>3528</v>
      </c>
      <c r="O233" s="12">
        <v>64</v>
      </c>
      <c r="P233" s="11">
        <v>52615</v>
      </c>
      <c r="Q233" s="5">
        <f>SUM(B233:O233)-P233</f>
        <v>0</v>
      </c>
      <c r="R233" s="2">
        <f>A233</f>
        <v>44126</v>
      </c>
      <c r="S233" s="5">
        <f>B233-B232</f>
        <v>151</v>
      </c>
      <c r="T233" s="5">
        <f>C233-C232</f>
        <v>6</v>
      </c>
      <c r="U233" s="5">
        <f>D233-D232</f>
        <v>19</v>
      </c>
      <c r="V233" s="5">
        <f>E233-E232</f>
        <v>66</v>
      </c>
      <c r="W233" s="5">
        <f>F233-F232</f>
        <v>74</v>
      </c>
      <c r="X233" s="5">
        <f>G233-G232</f>
        <v>31</v>
      </c>
      <c r="Y233" s="5">
        <f>H233-H232</f>
        <v>584</v>
      </c>
      <c r="Z233" s="5">
        <f>I233-I232</f>
        <v>26</v>
      </c>
      <c r="AA233" s="5">
        <f>J233-J232</f>
        <v>457</v>
      </c>
      <c r="AB233" s="5">
        <f>K233-K232</f>
        <v>192</v>
      </c>
      <c r="AC233" s="5">
        <f>L233-L232</f>
        <v>1</v>
      </c>
      <c r="AD233" s="5">
        <f>M233-M232</f>
        <v>1</v>
      </c>
      <c r="AE233" s="5">
        <f>N233-N232</f>
        <v>104</v>
      </c>
      <c r="AF233" s="5">
        <f t="shared" si="6"/>
        <v>0</v>
      </c>
      <c r="AG233" s="5">
        <f>P233-P232</f>
        <v>1712</v>
      </c>
      <c r="AH233" s="5"/>
      <c r="AI233" s="2">
        <f>A233</f>
        <v>44126</v>
      </c>
      <c r="AJ233" s="5">
        <f>SUM(AG227:AG233)</f>
        <v>8579</v>
      </c>
      <c r="AK233" s="5">
        <f>SUM(S227:S233)</f>
        <v>674</v>
      </c>
      <c r="AL233" s="5">
        <f>SUM(T227:T233)</f>
        <v>46</v>
      </c>
      <c r="AM233" s="5">
        <f>SUM(U227:U233)</f>
        <v>109</v>
      </c>
      <c r="AN233" s="5">
        <f>SUM(V227:V233)</f>
        <v>230</v>
      </c>
      <c r="AO233" s="5">
        <f>SUM(W227:W233)</f>
        <v>293</v>
      </c>
      <c r="AP233" s="5">
        <f>SUM(X227:X233)</f>
        <v>231</v>
      </c>
      <c r="AQ233" s="5">
        <f>SUM(Y227:Y233)</f>
        <v>3005</v>
      </c>
      <c r="AR233" s="5">
        <f>SUM(Z227:Z233)</f>
        <v>105</v>
      </c>
      <c r="AS233" s="5">
        <f>SUM(AA227:AA233)</f>
        <v>2417</v>
      </c>
      <c r="AT233" s="5">
        <f>SUM(AB227:AB233)</f>
        <v>1052</v>
      </c>
      <c r="AU233" s="5">
        <f>SUM(AC227:AC233)</f>
        <v>5</v>
      </c>
      <c r="AV233" s="5">
        <f>SUM(AD227:AD233)</f>
        <v>2</v>
      </c>
      <c r="AW233" s="5">
        <f>SUM(AE227:AE233)</f>
        <v>404</v>
      </c>
      <c r="AX233" s="5">
        <f>SUM(AF227:AF233)</f>
        <v>6</v>
      </c>
      <c r="AY233" s="5">
        <f>SUM(AG227:AG233)</f>
        <v>8579</v>
      </c>
      <c r="BA233" s="47">
        <f t="shared" si="7"/>
        <v>44126</v>
      </c>
      <c r="BB233" s="48">
        <f>AK233*100000/$BB$1</f>
        <v>182.47779943686376</v>
      </c>
      <c r="BC233" s="48">
        <f>AL233*100000/$BC$1</f>
        <v>39.823391914119988</v>
      </c>
      <c r="BD233" s="48">
        <f>AM233*100000/$BD$1</f>
        <v>73.223162703211074</v>
      </c>
      <c r="BE233" s="48">
        <f>AN233*100000/$BE$1</f>
        <v>61.571409449872839</v>
      </c>
      <c r="BF233" s="48">
        <f>AO233*100000/$BF$1</f>
        <v>95.551787111922778</v>
      </c>
      <c r="BG233" s="48">
        <f>AP233*100000/$BG$1</f>
        <v>39.439986341130272</v>
      </c>
      <c r="BH233" s="48">
        <f>AQ233*100000/$BH$1</f>
        <v>253.9894516194469</v>
      </c>
      <c r="BI233" s="48">
        <f>AR233*100000/$BI$1</f>
        <v>32.639104755983837</v>
      </c>
      <c r="BJ233" s="48">
        <f>AS233*100000/$BJ$1</f>
        <v>365.16090043813267</v>
      </c>
      <c r="BK233" s="48">
        <f>AT233*100000/$BK$1</f>
        <v>115.9126468190132</v>
      </c>
      <c r="BL233" s="48">
        <f>AU233*100000/$BL$1</f>
        <v>22.451728783116302</v>
      </c>
      <c r="BM233" s="48">
        <f>AV233*100000/$BM$1</f>
        <v>8.7260034904013963</v>
      </c>
      <c r="BN233" s="48">
        <f>AW233*100000/$BN$1</f>
        <v>96.773420844611593</v>
      </c>
      <c r="BO233" s="48">
        <f>AX233*100000/$BO$1</f>
        <v>22.45508982035928</v>
      </c>
      <c r="BP233" s="48">
        <f>AY233*100000/$BP$1</f>
        <v>157.02963410392985</v>
      </c>
      <c r="BS233" s="3"/>
      <c r="CH233" s="5"/>
    </row>
    <row r="234" spans="1:89" x14ac:dyDescent="0.2">
      <c r="A234" s="8">
        <v>44127</v>
      </c>
      <c r="B234" s="13">
        <v>3472</v>
      </c>
      <c r="C234" s="13">
        <v>653</v>
      </c>
      <c r="D234" s="13">
        <v>750</v>
      </c>
      <c r="E234" s="13">
        <v>2053</v>
      </c>
      <c r="F234" s="13">
        <v>2359</v>
      </c>
      <c r="G234" s="13">
        <v>3103</v>
      </c>
      <c r="H234" s="13">
        <v>17926</v>
      </c>
      <c r="I234" s="13">
        <v>956</v>
      </c>
      <c r="J234" s="13">
        <v>10459</v>
      </c>
      <c r="K234" s="13">
        <v>8525</v>
      </c>
      <c r="L234" s="13">
        <v>31</v>
      </c>
      <c r="M234" s="13">
        <v>65</v>
      </c>
      <c r="N234" s="13">
        <v>3599</v>
      </c>
      <c r="O234" s="12">
        <v>65</v>
      </c>
      <c r="P234" s="11">
        <v>54016</v>
      </c>
      <c r="Q234" s="5">
        <f>SUM(B234:O234)-P234</f>
        <v>0</v>
      </c>
      <c r="R234" s="2">
        <f>A234</f>
        <v>44127</v>
      </c>
      <c r="S234" s="5">
        <f>B234-B233</f>
        <v>117</v>
      </c>
      <c r="T234" s="5">
        <f>C234-C233</f>
        <v>7</v>
      </c>
      <c r="U234" s="5">
        <f>D234-D233</f>
        <v>17</v>
      </c>
      <c r="V234" s="5">
        <f>E234-E233</f>
        <v>48</v>
      </c>
      <c r="W234" s="5">
        <f>F234-F233</f>
        <v>37</v>
      </c>
      <c r="X234" s="5">
        <f>G234-G233</f>
        <v>17</v>
      </c>
      <c r="Y234" s="5">
        <f>H234-H233</f>
        <v>493</v>
      </c>
      <c r="Z234" s="5">
        <f>I234-I233</f>
        <v>9</v>
      </c>
      <c r="AA234" s="5">
        <f>J234-J233</f>
        <v>413</v>
      </c>
      <c r="AB234" s="5">
        <f>K234-K233</f>
        <v>169</v>
      </c>
      <c r="AC234" s="5">
        <f>L234-L233</f>
        <v>2</v>
      </c>
      <c r="AD234" s="5">
        <f>M234-M233</f>
        <v>0</v>
      </c>
      <c r="AE234" s="5">
        <f>N234-N233</f>
        <v>71</v>
      </c>
      <c r="AF234" s="5">
        <f t="shared" si="6"/>
        <v>1</v>
      </c>
      <c r="AG234" s="5">
        <f>P234-P233</f>
        <v>1401</v>
      </c>
      <c r="AH234" s="5"/>
      <c r="AI234" s="2">
        <f>A234</f>
        <v>44127</v>
      </c>
      <c r="AJ234" s="5">
        <f>SUM(AG228:AG234)</f>
        <v>8784</v>
      </c>
      <c r="AK234" s="5">
        <f>SUM(S228:S234)</f>
        <v>687</v>
      </c>
      <c r="AL234" s="5">
        <f>SUM(T228:T234)</f>
        <v>48</v>
      </c>
      <c r="AM234" s="5">
        <f>SUM(U228:U234)</f>
        <v>97</v>
      </c>
      <c r="AN234" s="5">
        <f>SUM(V228:V234)</f>
        <v>251</v>
      </c>
      <c r="AO234" s="5">
        <f>SUM(W228:W234)</f>
        <v>300</v>
      </c>
      <c r="AP234" s="5">
        <f>SUM(X228:X234)</f>
        <v>214</v>
      </c>
      <c r="AQ234" s="5">
        <f>SUM(Y228:Y234)</f>
        <v>3082</v>
      </c>
      <c r="AR234" s="5">
        <f>SUM(Z228:Z234)</f>
        <v>100</v>
      </c>
      <c r="AS234" s="5">
        <f>SUM(AA228:AA234)</f>
        <v>2521</v>
      </c>
      <c r="AT234" s="5">
        <f>SUM(AB228:AB234)</f>
        <v>1060</v>
      </c>
      <c r="AU234" s="5">
        <f>SUM(AC228:AC234)</f>
        <v>5</v>
      </c>
      <c r="AV234" s="5">
        <f>SUM(AD228:AD234)</f>
        <v>2</v>
      </c>
      <c r="AW234" s="5">
        <f>SUM(AE228:AE234)</f>
        <v>411</v>
      </c>
      <c r="AX234" s="5">
        <f>SUM(AF228:AF234)</f>
        <v>6</v>
      </c>
      <c r="AY234" s="5">
        <f>SUM(AG228:AG234)</f>
        <v>8784</v>
      </c>
      <c r="BA234" s="47">
        <f t="shared" si="7"/>
        <v>44127</v>
      </c>
      <c r="BB234" s="48">
        <f>AK234*100000/$BB$1</f>
        <v>185.9974009096816</v>
      </c>
      <c r="BC234" s="48">
        <f>AL234*100000/$BC$1</f>
        <v>41.554843736473032</v>
      </c>
      <c r="BD234" s="48">
        <f>AM234*100000/$BD$1</f>
        <v>65.161897084508936</v>
      </c>
      <c r="BE234" s="48">
        <f>AN234*100000/$BE$1</f>
        <v>67.193146834426443</v>
      </c>
      <c r="BF234" s="48">
        <f>AO234*100000/$BF$1</f>
        <v>97.834594312548916</v>
      </c>
      <c r="BG234" s="48">
        <f>AP234*100000/$BG$1</f>
        <v>36.537476523817652</v>
      </c>
      <c r="BH234" s="48">
        <f>AQ234*100000/$BH$1</f>
        <v>260.49766718506999</v>
      </c>
      <c r="BI234" s="48">
        <f>AR234*100000/$BI$1</f>
        <v>31.084861672365559</v>
      </c>
      <c r="BJ234" s="48">
        <f>AS234*100000/$BJ$1</f>
        <v>380.87324369240065</v>
      </c>
      <c r="BK234" s="48">
        <f>AT234*100000/$BK$1</f>
        <v>116.79411181383459</v>
      </c>
      <c r="BL234" s="48">
        <f>AU234*100000/$BL$1</f>
        <v>22.451728783116302</v>
      </c>
      <c r="BM234" s="48">
        <f>AV234*100000/$BM$1</f>
        <v>8.7260034904013963</v>
      </c>
      <c r="BN234" s="48">
        <f>AW234*100000/$BN$1</f>
        <v>98.450188037463775</v>
      </c>
      <c r="BO234" s="48">
        <f>AX234*100000/$BO$1</f>
        <v>22.45508982035928</v>
      </c>
      <c r="BP234" s="48">
        <f>AY234*100000/$BP$1</f>
        <v>160.78194497830981</v>
      </c>
      <c r="BS234" s="3"/>
      <c r="CH234" s="5"/>
    </row>
    <row r="235" spans="1:89" x14ac:dyDescent="0.2">
      <c r="A235" s="8">
        <v>44128</v>
      </c>
      <c r="B235" s="13">
        <v>3646</v>
      </c>
      <c r="C235" s="13">
        <v>656</v>
      </c>
      <c r="D235" s="13">
        <v>765</v>
      </c>
      <c r="E235" s="13">
        <v>2111</v>
      </c>
      <c r="F235" s="13">
        <v>2414</v>
      </c>
      <c r="G235" s="13">
        <v>3131</v>
      </c>
      <c r="H235" s="13">
        <v>18450</v>
      </c>
      <c r="I235" s="13">
        <v>970</v>
      </c>
      <c r="J235" s="13">
        <v>10780</v>
      </c>
      <c r="K235" s="13">
        <v>8691</v>
      </c>
      <c r="L235" s="13">
        <v>31</v>
      </c>
      <c r="M235" s="13">
        <v>66</v>
      </c>
      <c r="N235" s="13">
        <v>3670</v>
      </c>
      <c r="O235" s="12">
        <v>68</v>
      </c>
      <c r="P235" s="11">
        <v>55449</v>
      </c>
      <c r="Q235" s="5">
        <f>SUM(B235:O235)-P235</f>
        <v>0</v>
      </c>
      <c r="R235" s="2">
        <f>A235</f>
        <v>44128</v>
      </c>
      <c r="S235" s="5">
        <f>B235-B234</f>
        <v>174</v>
      </c>
      <c r="T235" s="5">
        <f>C235-C234</f>
        <v>3</v>
      </c>
      <c r="U235" s="5">
        <f>D235-D234</f>
        <v>15</v>
      </c>
      <c r="V235" s="5">
        <f>E235-E234</f>
        <v>58</v>
      </c>
      <c r="W235" s="5">
        <f>F235-F234</f>
        <v>55</v>
      </c>
      <c r="X235" s="5">
        <f>G235-G234</f>
        <v>28</v>
      </c>
      <c r="Y235" s="5">
        <f>H235-H234</f>
        <v>524</v>
      </c>
      <c r="Z235" s="5">
        <f>I235-I234</f>
        <v>14</v>
      </c>
      <c r="AA235" s="5">
        <f>J235-J234</f>
        <v>321</v>
      </c>
      <c r="AB235" s="5">
        <f>K235-K234</f>
        <v>166</v>
      </c>
      <c r="AC235" s="5">
        <f>L235-L234</f>
        <v>0</v>
      </c>
      <c r="AD235" s="5">
        <f>M235-M234</f>
        <v>1</v>
      </c>
      <c r="AE235" s="5">
        <f>N235-N234</f>
        <v>71</v>
      </c>
      <c r="AF235" s="5">
        <f t="shared" si="6"/>
        <v>3</v>
      </c>
      <c r="AG235" s="5">
        <f>P235-P234</f>
        <v>1433</v>
      </c>
      <c r="AH235" s="5"/>
      <c r="AI235" s="2">
        <f>A235</f>
        <v>44128</v>
      </c>
      <c r="AJ235" s="5">
        <f>SUM(AG229:AG235)</f>
        <v>9050</v>
      </c>
      <c r="AK235" s="5">
        <f>SUM(S229:S235)</f>
        <v>758</v>
      </c>
      <c r="AL235" s="5">
        <f>SUM(T229:T235)</f>
        <v>44</v>
      </c>
      <c r="AM235" s="5">
        <f>SUM(U229:U235)</f>
        <v>102</v>
      </c>
      <c r="AN235" s="5">
        <f>SUM(V229:V235)</f>
        <v>282</v>
      </c>
      <c r="AO235" s="5">
        <f>SUM(W229:W235)</f>
        <v>315</v>
      </c>
      <c r="AP235" s="5">
        <f>SUM(X229:X235)</f>
        <v>204</v>
      </c>
      <c r="AQ235" s="5">
        <f>SUM(Y229:Y235)</f>
        <v>3171</v>
      </c>
      <c r="AR235" s="5">
        <f>SUM(Z229:Z235)</f>
        <v>103</v>
      </c>
      <c r="AS235" s="5">
        <f>SUM(AA229:AA235)</f>
        <v>2496</v>
      </c>
      <c r="AT235" s="5">
        <f>SUM(AB229:AB235)</f>
        <v>1112</v>
      </c>
      <c r="AU235" s="5">
        <f>SUM(AC229:AC235)</f>
        <v>5</v>
      </c>
      <c r="AV235" s="5">
        <f>SUM(AD229:AD235)</f>
        <v>3</v>
      </c>
      <c r="AW235" s="5">
        <f>SUM(AE229:AE235)</f>
        <v>449</v>
      </c>
      <c r="AX235" s="5">
        <f>SUM(AF229:AF235)</f>
        <v>6</v>
      </c>
      <c r="AY235" s="5">
        <f>SUM(AG229:AG235)</f>
        <v>9050</v>
      </c>
      <c r="BA235" s="47">
        <f t="shared" si="7"/>
        <v>44128</v>
      </c>
      <c r="BB235" s="48">
        <f>AK235*100000/$BB$1</f>
        <v>205.21983972276371</v>
      </c>
      <c r="BC235" s="48">
        <f>AL235*100000/$BC$1</f>
        <v>38.091940091766944</v>
      </c>
      <c r="BD235" s="48">
        <f>AM235*100000/$BD$1</f>
        <v>68.520757758968159</v>
      </c>
      <c r="BE235" s="48">
        <f>AN235*100000/$BE$1</f>
        <v>75.491902021148434</v>
      </c>
      <c r="BF235" s="48">
        <f>AO235*100000/$BF$1</f>
        <v>102.72632402817636</v>
      </c>
      <c r="BG235" s="48">
        <f>AP235*100000/$BG$1</f>
        <v>34.830117807751407</v>
      </c>
      <c r="BH235" s="48">
        <f>AQ235*100000/$BH$1</f>
        <v>268.02015011156942</v>
      </c>
      <c r="BI235" s="48">
        <f>AR235*100000/$BI$1</f>
        <v>32.017407522536523</v>
      </c>
      <c r="BJ235" s="48">
        <f>AS235*100000/$BJ$1</f>
        <v>377.09623810243238</v>
      </c>
      <c r="BK235" s="48">
        <f>AT235*100000/$BK$1</f>
        <v>122.52363428017365</v>
      </c>
      <c r="BL235" s="48">
        <f>AU235*100000/$BL$1</f>
        <v>22.451728783116302</v>
      </c>
      <c r="BM235" s="48">
        <f>AV235*100000/$BM$1</f>
        <v>13.089005235602095</v>
      </c>
      <c r="BN235" s="48">
        <f>AW235*100000/$BN$1</f>
        <v>107.55263851294704</v>
      </c>
      <c r="BO235" s="48">
        <f>AX235*100000/$BO$1</f>
        <v>22.45508982035928</v>
      </c>
      <c r="BP235" s="48">
        <f>AY235*100000/$BP$1</f>
        <v>165.65079713726135</v>
      </c>
      <c r="BQ235" s="4"/>
      <c r="BR235" s="4"/>
      <c r="BS235" s="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5"/>
      <c r="CI235" s="4"/>
      <c r="CJ235" s="4"/>
      <c r="CK235" s="4"/>
    </row>
    <row r="236" spans="1:89" x14ac:dyDescent="0.2">
      <c r="A236" s="8">
        <v>44129</v>
      </c>
      <c r="B236" s="13">
        <v>3778</v>
      </c>
      <c r="C236" s="13">
        <v>661</v>
      </c>
      <c r="D236" s="13">
        <v>774</v>
      </c>
      <c r="E236" s="13">
        <v>2176</v>
      </c>
      <c r="F236" s="13">
        <v>2460</v>
      </c>
      <c r="G236" s="13">
        <v>3186</v>
      </c>
      <c r="H236" s="13">
        <v>18887</v>
      </c>
      <c r="I236" s="13">
        <v>983</v>
      </c>
      <c r="J236" s="13">
        <v>11121</v>
      </c>
      <c r="K236" s="13">
        <v>8846</v>
      </c>
      <c r="L236" s="13">
        <v>31</v>
      </c>
      <c r="M236" s="13">
        <v>66</v>
      </c>
      <c r="N236" s="13">
        <v>3715</v>
      </c>
      <c r="O236" s="12">
        <v>68</v>
      </c>
      <c r="P236" s="11">
        <v>56752</v>
      </c>
      <c r="Q236" s="5">
        <f>SUM(B236:O236)-P236</f>
        <v>0</v>
      </c>
      <c r="R236" s="2">
        <f>A236</f>
        <v>44129</v>
      </c>
      <c r="S236" s="5">
        <f>B236-B235</f>
        <v>132</v>
      </c>
      <c r="T236" s="5">
        <f>C236-C235</f>
        <v>5</v>
      </c>
      <c r="U236" s="5">
        <f>D236-D235</f>
        <v>9</v>
      </c>
      <c r="V236" s="5">
        <f>E236-E235</f>
        <v>65</v>
      </c>
      <c r="W236" s="5">
        <f>F236-F235</f>
        <v>46</v>
      </c>
      <c r="X236" s="5">
        <f>G236-G235</f>
        <v>55</v>
      </c>
      <c r="Y236" s="5">
        <f>H236-H235</f>
        <v>437</v>
      </c>
      <c r="Z236" s="5">
        <f>I236-I235</f>
        <v>13</v>
      </c>
      <c r="AA236" s="5">
        <f>J236-J235</f>
        <v>341</v>
      </c>
      <c r="AB236" s="5">
        <f>K236-K235</f>
        <v>155</v>
      </c>
      <c r="AC236" s="5">
        <f>L236-L235</f>
        <v>0</v>
      </c>
      <c r="AD236" s="5">
        <f>M236-M235</f>
        <v>0</v>
      </c>
      <c r="AE236" s="5">
        <f>N236-N235</f>
        <v>45</v>
      </c>
      <c r="AF236" s="5">
        <f t="shared" si="6"/>
        <v>0</v>
      </c>
      <c r="AG236" s="5">
        <f>P236-P235</f>
        <v>1303</v>
      </c>
      <c r="AH236" s="5"/>
      <c r="AI236" s="2">
        <f>A236</f>
        <v>44129</v>
      </c>
      <c r="AJ236" s="5">
        <f>SUM(AG230:AG236)</f>
        <v>10037</v>
      </c>
      <c r="AK236" s="5">
        <f>SUM(S230:S236)</f>
        <v>852</v>
      </c>
      <c r="AL236" s="5">
        <f>SUM(T230:T236)</f>
        <v>47</v>
      </c>
      <c r="AM236" s="5">
        <f>SUM(U230:U236)</f>
        <v>104</v>
      </c>
      <c r="AN236" s="5">
        <f>SUM(V230:V236)</f>
        <v>344</v>
      </c>
      <c r="AO236" s="5">
        <f>SUM(W230:W236)</f>
        <v>352</v>
      </c>
      <c r="AP236" s="5">
        <f>SUM(X230:X236)</f>
        <v>251</v>
      </c>
      <c r="AQ236" s="5">
        <f>SUM(Y230:Y236)</f>
        <v>3505</v>
      </c>
      <c r="AR236" s="5">
        <f>SUM(Z230:Z236)</f>
        <v>109</v>
      </c>
      <c r="AS236" s="5">
        <f>SUM(AA230:AA236)</f>
        <v>2739</v>
      </c>
      <c r="AT236" s="5">
        <f>SUM(AB230:AB236)</f>
        <v>1232</v>
      </c>
      <c r="AU236" s="5">
        <f>SUM(AC230:AC236)</f>
        <v>5</v>
      </c>
      <c r="AV236" s="5">
        <f>SUM(AD230:AD236)</f>
        <v>3</v>
      </c>
      <c r="AW236" s="5">
        <f>SUM(AE230:AE236)</f>
        <v>488</v>
      </c>
      <c r="AX236" s="5">
        <f>SUM(AF230:AF236)</f>
        <v>6</v>
      </c>
      <c r="AY236" s="5">
        <f>SUM(AG230:AG236)</f>
        <v>10037</v>
      </c>
      <c r="BA236" s="47">
        <f t="shared" si="7"/>
        <v>44129</v>
      </c>
      <c r="BB236" s="48">
        <f>AK236*100000/$BB$1</f>
        <v>230.66926575698506</v>
      </c>
      <c r="BC236" s="48">
        <f>AL236*100000/$BC$1</f>
        <v>40.689117825296513</v>
      </c>
      <c r="BD236" s="48">
        <f>AM236*100000/$BD$1</f>
        <v>69.864302028751851</v>
      </c>
      <c r="BE236" s="48">
        <f>AN236*100000/$BE$1</f>
        <v>92.089412394592429</v>
      </c>
      <c r="BF236" s="48">
        <f>AO236*100000/$BF$1</f>
        <v>114.7925906600574</v>
      </c>
      <c r="BG236" s="48">
        <f>AP236*100000/$BG$1</f>
        <v>42.854703773262763</v>
      </c>
      <c r="BH236" s="48">
        <f>AQ236*100000/$BH$1</f>
        <v>296.25059165596053</v>
      </c>
      <c r="BI236" s="48">
        <f>AR236*100000/$BI$1</f>
        <v>33.882499222878458</v>
      </c>
      <c r="BJ236" s="48">
        <f>AS236*100000/$BJ$1</f>
        <v>413.808732436924</v>
      </c>
      <c r="BK236" s="48">
        <f>AT236*100000/$BK$1</f>
        <v>135.74560920249453</v>
      </c>
      <c r="BL236" s="48">
        <f>AU236*100000/$BL$1</f>
        <v>22.451728783116302</v>
      </c>
      <c r="BM236" s="48">
        <f>AV236*100000/$BM$1</f>
        <v>13.089005235602095</v>
      </c>
      <c r="BN236" s="48">
        <f>AW236*100000/$BN$1</f>
        <v>116.89462715883776</v>
      </c>
      <c r="BO236" s="48">
        <f>AX236*100000/$BO$1</f>
        <v>22.45508982035928</v>
      </c>
      <c r="BP236" s="48">
        <f>AY236*100000/$BP$1</f>
        <v>183.71680120073947</v>
      </c>
      <c r="BQ236" s="4"/>
      <c r="BR236" s="4"/>
      <c r="BS236" s="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5"/>
      <c r="CI236" s="4"/>
      <c r="CJ236" s="4"/>
      <c r="CK236" s="4"/>
    </row>
    <row r="237" spans="1:89" x14ac:dyDescent="0.2">
      <c r="A237" s="8">
        <v>44130</v>
      </c>
      <c r="B237" s="13">
        <v>3875</v>
      </c>
      <c r="C237" s="13">
        <v>672</v>
      </c>
      <c r="D237" s="13">
        <v>793</v>
      </c>
      <c r="E237" s="13">
        <v>2217</v>
      </c>
      <c r="F237" s="13">
        <v>2504</v>
      </c>
      <c r="G237" s="13">
        <v>3218</v>
      </c>
      <c r="H237" s="13">
        <v>19315</v>
      </c>
      <c r="I237" s="13">
        <v>994</v>
      </c>
      <c r="J237" s="13">
        <v>11395</v>
      </c>
      <c r="K237" s="13">
        <v>8951</v>
      </c>
      <c r="L237" s="13">
        <v>31</v>
      </c>
      <c r="M237" s="13">
        <v>66</v>
      </c>
      <c r="N237" s="13">
        <v>3775</v>
      </c>
      <c r="O237" s="12">
        <v>68</v>
      </c>
      <c r="P237" s="11">
        <v>57874</v>
      </c>
      <c r="Q237" s="5">
        <f>SUM(B237:O237)-P237</f>
        <v>0</v>
      </c>
      <c r="R237" s="2">
        <f>A237</f>
        <v>44130</v>
      </c>
      <c r="S237" s="5">
        <f>B237-B236</f>
        <v>97</v>
      </c>
      <c r="T237" s="5">
        <f>C237-C236</f>
        <v>11</v>
      </c>
      <c r="U237" s="5">
        <f>D237-D236</f>
        <v>19</v>
      </c>
      <c r="V237" s="5">
        <f>E237-E236</f>
        <v>41</v>
      </c>
      <c r="W237" s="5">
        <f>F237-F236</f>
        <v>44</v>
      </c>
      <c r="X237" s="5">
        <f>G237-G236</f>
        <v>32</v>
      </c>
      <c r="Y237" s="5">
        <f>H237-H236</f>
        <v>428</v>
      </c>
      <c r="Z237" s="5">
        <f>I237-I236</f>
        <v>11</v>
      </c>
      <c r="AA237" s="5">
        <f>J237-J236</f>
        <v>274</v>
      </c>
      <c r="AB237" s="5">
        <f>K237-K236</f>
        <v>105</v>
      </c>
      <c r="AC237" s="5">
        <f>L237-L236</f>
        <v>0</v>
      </c>
      <c r="AD237" s="5">
        <f>M237-M236</f>
        <v>0</v>
      </c>
      <c r="AE237" s="5">
        <f>N237-N236</f>
        <v>60</v>
      </c>
      <c r="AF237" s="5">
        <f t="shared" si="6"/>
        <v>0</v>
      </c>
      <c r="AG237" s="5">
        <f>P237-P236</f>
        <v>1122</v>
      </c>
      <c r="AH237" s="5"/>
      <c r="AI237" s="2">
        <f>A237</f>
        <v>44130</v>
      </c>
      <c r="AJ237" s="5">
        <f>SUM(AG231:AG237)</f>
        <v>10166</v>
      </c>
      <c r="AK237" s="5">
        <f>SUM(S231:S237)</f>
        <v>892</v>
      </c>
      <c r="AL237" s="5">
        <f>SUM(T231:T237)</f>
        <v>53</v>
      </c>
      <c r="AM237" s="5">
        <f>SUM(U231:U237)</f>
        <v>111</v>
      </c>
      <c r="AN237" s="5">
        <f>SUM(V231:V237)</f>
        <v>360</v>
      </c>
      <c r="AO237" s="5">
        <f>SUM(W231:W237)</f>
        <v>372</v>
      </c>
      <c r="AP237" s="5">
        <f>SUM(X231:X237)</f>
        <v>256</v>
      </c>
      <c r="AQ237" s="5">
        <f>SUM(Y231:Y237)</f>
        <v>3571</v>
      </c>
      <c r="AR237" s="5">
        <f>SUM(Z231:Z237)</f>
        <v>104</v>
      </c>
      <c r="AS237" s="5">
        <f>SUM(AA231:AA237)</f>
        <v>2719</v>
      </c>
      <c r="AT237" s="5">
        <f>SUM(AB231:AB237)</f>
        <v>1215</v>
      </c>
      <c r="AU237" s="5">
        <f>SUM(AC231:AC237)</f>
        <v>5</v>
      </c>
      <c r="AV237" s="5">
        <f>SUM(AD231:AD237)</f>
        <v>3</v>
      </c>
      <c r="AW237" s="5">
        <f>SUM(AE231:AE237)</f>
        <v>499</v>
      </c>
      <c r="AX237" s="5">
        <f>SUM(AF231:AF237)</f>
        <v>6</v>
      </c>
      <c r="AY237" s="5">
        <f>SUM(AG231:AG237)</f>
        <v>10166</v>
      </c>
      <c r="BA237" s="47">
        <f t="shared" si="7"/>
        <v>44130</v>
      </c>
      <c r="BB237" s="48">
        <f>AK237*100000/$BB$1</f>
        <v>241.49880875027074</v>
      </c>
      <c r="BC237" s="48">
        <f>AL237*100000/$BC$1</f>
        <v>45.883473292355639</v>
      </c>
      <c r="BD237" s="48">
        <f>AM237*100000/$BD$1</f>
        <v>74.566706972994766</v>
      </c>
      <c r="BE237" s="48">
        <f>AN237*100000/$BE$1</f>
        <v>96.372640878061844</v>
      </c>
      <c r="BF237" s="48">
        <f>AO237*100000/$BF$1</f>
        <v>121.31489694756065</v>
      </c>
      <c r="BG237" s="48">
        <f>AP237*100000/$BG$1</f>
        <v>43.708383131295882</v>
      </c>
      <c r="BH237" s="48">
        <f>AQ237*100000/$BH$1</f>
        <v>301.82906214078031</v>
      </c>
      <c r="BI237" s="48">
        <f>AR237*100000/$BI$1</f>
        <v>32.328256139260183</v>
      </c>
      <c r="BJ237" s="48">
        <f>AS237*100000/$BJ$1</f>
        <v>410.78712796494938</v>
      </c>
      <c r="BK237" s="48">
        <f>AT237*100000/$BK$1</f>
        <v>133.87249608849908</v>
      </c>
      <c r="BL237" s="48">
        <f>AU237*100000/$BL$1</f>
        <v>22.451728783116302</v>
      </c>
      <c r="BM237" s="48">
        <f>AV237*100000/$BM$1</f>
        <v>13.089005235602095</v>
      </c>
      <c r="BN237" s="48">
        <f>AW237*100000/$BN$1</f>
        <v>119.52954703331976</v>
      </c>
      <c r="BO237" s="48">
        <f>AX237*100000/$BO$1</f>
        <v>22.45508982035928</v>
      </c>
      <c r="BP237" s="48">
        <f>AY237*100000/$BP$1</f>
        <v>186.07801145827614</v>
      </c>
      <c r="BQ237" s="4"/>
      <c r="BR237" s="4"/>
      <c r="BS237" s="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5"/>
      <c r="CI237" s="4"/>
      <c r="CJ237" s="4"/>
      <c r="CK237" s="4"/>
    </row>
    <row r="238" spans="1:89" x14ac:dyDescent="0.2">
      <c r="A238" s="8">
        <v>44131</v>
      </c>
      <c r="B238" s="13">
        <v>3971</v>
      </c>
      <c r="C238" s="13">
        <v>677</v>
      </c>
      <c r="D238" s="13">
        <v>818</v>
      </c>
      <c r="E238" s="13">
        <v>2255</v>
      </c>
      <c r="F238" s="13">
        <v>2565</v>
      </c>
      <c r="G238" s="13">
        <v>3240</v>
      </c>
      <c r="H238" s="13">
        <v>19769</v>
      </c>
      <c r="I238" s="13">
        <v>1008</v>
      </c>
      <c r="J238" s="13">
        <v>11742</v>
      </c>
      <c r="K238" s="13">
        <v>9153</v>
      </c>
      <c r="L238" s="13">
        <v>31</v>
      </c>
      <c r="M238" s="13">
        <v>66</v>
      </c>
      <c r="N238" s="13">
        <v>3838</v>
      </c>
      <c r="O238" s="12">
        <v>68</v>
      </c>
      <c r="P238" s="11">
        <v>59201</v>
      </c>
      <c r="Q238" s="5">
        <f>SUM(B238:O238)-P238</f>
        <v>0</v>
      </c>
      <c r="R238" s="2">
        <f>A238</f>
        <v>44131</v>
      </c>
      <c r="S238" s="5">
        <f>B238-B237</f>
        <v>96</v>
      </c>
      <c r="T238" s="5">
        <f>C238-C237</f>
        <v>5</v>
      </c>
      <c r="U238" s="5">
        <f>D238-D237</f>
        <v>25</v>
      </c>
      <c r="V238" s="5">
        <f>E238-E237</f>
        <v>38</v>
      </c>
      <c r="W238" s="5">
        <f>F238-F237</f>
        <v>61</v>
      </c>
      <c r="X238" s="5">
        <f>G238-G237</f>
        <v>22</v>
      </c>
      <c r="Y238" s="5">
        <f>H238-H237</f>
        <v>454</v>
      </c>
      <c r="Z238" s="5">
        <f>I238-I237</f>
        <v>14</v>
      </c>
      <c r="AA238" s="5">
        <f>J238-J237</f>
        <v>347</v>
      </c>
      <c r="AB238" s="5">
        <f>K238-K237</f>
        <v>202</v>
      </c>
      <c r="AC238" s="5">
        <f>L238-L237</f>
        <v>0</v>
      </c>
      <c r="AD238" s="5">
        <f>M238-M237</f>
        <v>0</v>
      </c>
      <c r="AE238" s="5">
        <f>N238-N237</f>
        <v>63</v>
      </c>
      <c r="AF238" s="5">
        <f t="shared" si="6"/>
        <v>0</v>
      </c>
      <c r="AG238" s="5">
        <f>P238-P237</f>
        <v>1327</v>
      </c>
      <c r="AH238" s="5"/>
      <c r="AI238" s="2">
        <f>A238</f>
        <v>44131</v>
      </c>
      <c r="AJ238" s="5">
        <f>SUM(AG232:AG238)</f>
        <v>10037</v>
      </c>
      <c r="AK238" s="5">
        <f>SUM(S232:S238)</f>
        <v>872</v>
      </c>
      <c r="AL238" s="5">
        <f>SUM(T232:T238)</f>
        <v>47</v>
      </c>
      <c r="AM238" s="5">
        <f>SUM(U232:U238)</f>
        <v>120</v>
      </c>
      <c r="AN238" s="5">
        <f>SUM(V232:V238)</f>
        <v>352</v>
      </c>
      <c r="AO238" s="5">
        <f>SUM(W232:W238)</f>
        <v>388</v>
      </c>
      <c r="AP238" s="5">
        <f>SUM(X232:X238)</f>
        <v>224</v>
      </c>
      <c r="AQ238" s="5">
        <f>SUM(Y232:Y238)</f>
        <v>3525</v>
      </c>
      <c r="AR238" s="5">
        <f>SUM(Z232:Z238)</f>
        <v>106</v>
      </c>
      <c r="AS238" s="5">
        <f>SUM(AA232:AA238)</f>
        <v>2673</v>
      </c>
      <c r="AT238" s="5">
        <f>SUM(AB232:AB238)</f>
        <v>1219</v>
      </c>
      <c r="AU238" s="5">
        <f>SUM(AC232:AC238)</f>
        <v>4</v>
      </c>
      <c r="AV238" s="5">
        <f>SUM(AD232:AD238)</f>
        <v>2</v>
      </c>
      <c r="AW238" s="5">
        <f>SUM(AE232:AE238)</f>
        <v>499</v>
      </c>
      <c r="AX238" s="5">
        <f>SUM(AF232:AF238)</f>
        <v>6</v>
      </c>
      <c r="AY238" s="5">
        <f>SUM(AG232:AG238)</f>
        <v>10037</v>
      </c>
      <c r="BA238" s="47">
        <f t="shared" si="7"/>
        <v>44131</v>
      </c>
      <c r="BB238" s="48">
        <f>AK238*100000/$BB$1</f>
        <v>236.08403725362788</v>
      </c>
      <c r="BC238" s="48">
        <f>AL238*100000/$BC$1</f>
        <v>40.689117825296513</v>
      </c>
      <c r="BD238" s="48">
        <f>AM238*100000/$BD$1</f>
        <v>80.612656187021358</v>
      </c>
      <c r="BE238" s="48">
        <f>AN238*100000/$BE$1</f>
        <v>94.23102663632713</v>
      </c>
      <c r="BF238" s="48">
        <f>AO238*100000/$BF$1</f>
        <v>126.53274197756326</v>
      </c>
      <c r="BG238" s="48">
        <f>AP238*100000/$BG$1</f>
        <v>38.244835239883898</v>
      </c>
      <c r="BH238" s="48">
        <f>AQ238*100000/$BH$1</f>
        <v>297.94103725742104</v>
      </c>
      <c r="BI238" s="48">
        <f>AR238*100000/$BI$1</f>
        <v>32.94995337270749</v>
      </c>
      <c r="BJ238" s="48">
        <f>AS238*100000/$BJ$1</f>
        <v>403.83743767940774</v>
      </c>
      <c r="BK238" s="48">
        <f>AT238*100000/$BK$1</f>
        <v>134.31322858590977</v>
      </c>
      <c r="BL238" s="48">
        <f>AU238*100000/$BL$1</f>
        <v>17.961383026493039</v>
      </c>
      <c r="BM238" s="48">
        <f>AV238*100000/$BM$1</f>
        <v>8.7260034904013963</v>
      </c>
      <c r="BN238" s="48">
        <f>AW238*100000/$BN$1</f>
        <v>119.52954703331976</v>
      </c>
      <c r="BO238" s="48">
        <f>AX238*100000/$BO$1</f>
        <v>22.45508982035928</v>
      </c>
      <c r="BP238" s="48">
        <f>AY238*100000/$BP$1</f>
        <v>183.71680120073947</v>
      </c>
      <c r="BQ238" s="4"/>
      <c r="BR238" s="4"/>
      <c r="BS238" s="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5"/>
      <c r="CI238" s="4"/>
      <c r="CJ238" s="4"/>
      <c r="CK238" s="4"/>
    </row>
    <row r="239" spans="1:89" s="14" customFormat="1" x14ac:dyDescent="0.2">
      <c r="A239" s="8">
        <v>44132</v>
      </c>
      <c r="B239" s="13">
        <v>4062</v>
      </c>
      <c r="C239" s="13">
        <v>680</v>
      </c>
      <c r="D239" s="13">
        <v>831</v>
      </c>
      <c r="E239" s="13">
        <v>2291</v>
      </c>
      <c r="F239" s="13">
        <v>2605</v>
      </c>
      <c r="G239" s="13">
        <v>3268</v>
      </c>
      <c r="H239" s="13">
        <v>20220</v>
      </c>
      <c r="I239" s="13">
        <v>1026</v>
      </c>
      <c r="J239" s="13">
        <v>12034</v>
      </c>
      <c r="K239" s="13">
        <v>9305</v>
      </c>
      <c r="L239" s="13">
        <v>32</v>
      </c>
      <c r="M239" s="13">
        <v>67</v>
      </c>
      <c r="N239" s="13">
        <v>3914</v>
      </c>
      <c r="O239" s="12">
        <v>68</v>
      </c>
      <c r="P239" s="11">
        <v>60403</v>
      </c>
      <c r="Q239" s="16">
        <f>SUM(B239:O239)-P239</f>
        <v>0</v>
      </c>
      <c r="R239" s="18">
        <f>A239</f>
        <v>44132</v>
      </c>
      <c r="S239" s="16">
        <f>B239-B238</f>
        <v>91</v>
      </c>
      <c r="T239" s="16">
        <f>C239-C238</f>
        <v>3</v>
      </c>
      <c r="U239" s="16">
        <f>D239-D238</f>
        <v>13</v>
      </c>
      <c r="V239" s="16">
        <f>E239-E238</f>
        <v>36</v>
      </c>
      <c r="W239" s="16">
        <f>F239-F238</f>
        <v>40</v>
      </c>
      <c r="X239" s="16">
        <f>G239-G238</f>
        <v>28</v>
      </c>
      <c r="Y239" s="16">
        <f>H239-H238</f>
        <v>451</v>
      </c>
      <c r="Z239" s="16">
        <f>I239-I238</f>
        <v>18</v>
      </c>
      <c r="AA239" s="16">
        <f>J239-J238</f>
        <v>292</v>
      </c>
      <c r="AB239" s="16">
        <f>K239-K238</f>
        <v>152</v>
      </c>
      <c r="AC239" s="16">
        <f>L239-L238</f>
        <v>1</v>
      </c>
      <c r="AD239" s="16">
        <f>M239-M238</f>
        <v>1</v>
      </c>
      <c r="AE239" s="16">
        <f>N239-N238</f>
        <v>76</v>
      </c>
      <c r="AF239" s="5">
        <f t="shared" si="6"/>
        <v>0</v>
      </c>
      <c r="AG239" s="16">
        <f>P239-P238</f>
        <v>1202</v>
      </c>
      <c r="AH239" s="16"/>
      <c r="AI239" s="18">
        <f>A239</f>
        <v>44132</v>
      </c>
      <c r="AJ239" s="5">
        <f>SUM(AG233:AG239)</f>
        <v>9500</v>
      </c>
      <c r="AK239" s="16">
        <f>SUM(S233:S239)</f>
        <v>858</v>
      </c>
      <c r="AL239" s="16">
        <f>SUM(T233:T239)</f>
        <v>40</v>
      </c>
      <c r="AM239" s="16">
        <f>SUM(U233:U239)</f>
        <v>117</v>
      </c>
      <c r="AN239" s="16">
        <f>SUM(V233:V239)</f>
        <v>352</v>
      </c>
      <c r="AO239" s="16">
        <f>SUM(W233:W239)</f>
        <v>357</v>
      </c>
      <c r="AP239" s="16">
        <f>SUM(X233:X239)</f>
        <v>213</v>
      </c>
      <c r="AQ239" s="16">
        <f>SUM(Y233:Y239)</f>
        <v>3371</v>
      </c>
      <c r="AR239" s="16">
        <f>SUM(Z233:Z239)</f>
        <v>105</v>
      </c>
      <c r="AS239" s="16">
        <f>SUM(AA233:AA239)</f>
        <v>2445</v>
      </c>
      <c r="AT239" s="16">
        <f>SUM(AB233:AB239)</f>
        <v>1141</v>
      </c>
      <c r="AU239" s="16">
        <f>SUM(AC233:AC239)</f>
        <v>4</v>
      </c>
      <c r="AV239" s="16">
        <f>SUM(AD233:AD239)</f>
        <v>3</v>
      </c>
      <c r="AW239" s="16">
        <f>SUM(AE233:AE239)</f>
        <v>490</v>
      </c>
      <c r="AX239" s="16">
        <f>SUM(AF233:AF239)</f>
        <v>4</v>
      </c>
      <c r="AY239" s="16">
        <f>SUM(AG233:AG239)</f>
        <v>9500</v>
      </c>
      <c r="BA239" s="47">
        <f t="shared" si="7"/>
        <v>44132</v>
      </c>
      <c r="BB239" s="48">
        <f>AK239*100000/$BB$1</f>
        <v>232.29369720597791</v>
      </c>
      <c r="BC239" s="48">
        <f>AL239*100000/$BC$1</f>
        <v>34.629036447060862</v>
      </c>
      <c r="BD239" s="48">
        <f>AM239*100000/$BD$1</f>
        <v>78.597339782345827</v>
      </c>
      <c r="BE239" s="48">
        <f>AN239*100000/$BE$1</f>
        <v>94.23102663632713</v>
      </c>
      <c r="BF239" s="48">
        <f>AO239*100000/$BF$1</f>
        <v>116.42316723193321</v>
      </c>
      <c r="BG239" s="48">
        <f>AP239*100000/$BG$1</f>
        <v>36.366740652211028</v>
      </c>
      <c r="BH239" s="48">
        <f>AQ239*100000/$BH$1</f>
        <v>284.92460612617487</v>
      </c>
      <c r="BI239" s="48">
        <f>AR239*100000/$BI$1</f>
        <v>32.639104755983837</v>
      </c>
      <c r="BJ239" s="48">
        <f>AS239*100000/$BJ$1</f>
        <v>369.3911466988971</v>
      </c>
      <c r="BK239" s="48">
        <f>AT239*100000/$BK$1</f>
        <v>125.7189448864012</v>
      </c>
      <c r="BL239" s="48">
        <f>AU239*100000/$BL$1</f>
        <v>17.961383026493039</v>
      </c>
      <c r="BM239" s="48">
        <f>AV239*100000/$BM$1</f>
        <v>13.089005235602095</v>
      </c>
      <c r="BN239" s="48">
        <f>AW239*100000/$BN$1</f>
        <v>117.37370349965266</v>
      </c>
      <c r="BO239" s="48">
        <f>AX239*100000/$BO$1</f>
        <v>14.970059880239521</v>
      </c>
      <c r="BP239" s="48">
        <f>AY239*100000/$BP$1</f>
        <v>173.88757710541248</v>
      </c>
      <c r="BQ239" s="15"/>
      <c r="BR239" s="15"/>
      <c r="BS239" s="17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6"/>
      <c r="CI239" s="15"/>
      <c r="CJ239" s="15"/>
      <c r="CK239" s="15"/>
    </row>
    <row r="240" spans="1:89" x14ac:dyDescent="0.2">
      <c r="A240" s="8">
        <v>44133</v>
      </c>
      <c r="B240" s="13">
        <v>4183</v>
      </c>
      <c r="C240" s="13">
        <v>690</v>
      </c>
      <c r="D240" s="13">
        <v>840</v>
      </c>
      <c r="E240" s="13">
        <v>2345</v>
      </c>
      <c r="F240" s="13">
        <v>2650</v>
      </c>
      <c r="G240" s="13">
        <v>3294</v>
      </c>
      <c r="H240" s="13">
        <v>20636</v>
      </c>
      <c r="I240" s="13">
        <v>1036</v>
      </c>
      <c r="J240" s="13">
        <v>12300</v>
      </c>
      <c r="K240" s="13">
        <v>9422</v>
      </c>
      <c r="L240" s="13">
        <v>33</v>
      </c>
      <c r="M240" s="13">
        <v>67</v>
      </c>
      <c r="N240" s="13">
        <v>3966</v>
      </c>
      <c r="O240" s="12">
        <v>69</v>
      </c>
      <c r="P240" s="11">
        <v>61531</v>
      </c>
      <c r="Q240" s="5">
        <f>SUM(B240:O240)-P240</f>
        <v>0</v>
      </c>
      <c r="R240" s="2">
        <f>A240</f>
        <v>44133</v>
      </c>
      <c r="S240" s="5">
        <f>B240-B239</f>
        <v>121</v>
      </c>
      <c r="T240" s="5">
        <f>C240-C239</f>
        <v>10</v>
      </c>
      <c r="U240" s="5">
        <f>D240-D239</f>
        <v>9</v>
      </c>
      <c r="V240" s="5">
        <f>E240-E239</f>
        <v>54</v>
      </c>
      <c r="W240" s="5">
        <f>F240-F239</f>
        <v>45</v>
      </c>
      <c r="X240" s="5">
        <f>G240-G239</f>
        <v>26</v>
      </c>
      <c r="Y240" s="5">
        <f>H240-H239</f>
        <v>416</v>
      </c>
      <c r="Z240" s="5">
        <f>I240-I239</f>
        <v>10</v>
      </c>
      <c r="AA240" s="5">
        <f>J240-J239</f>
        <v>266</v>
      </c>
      <c r="AB240" s="5">
        <f>K240-K239</f>
        <v>117</v>
      </c>
      <c r="AC240" s="5">
        <f>L240-L239</f>
        <v>1</v>
      </c>
      <c r="AD240" s="5">
        <f>M240-M239</f>
        <v>0</v>
      </c>
      <c r="AE240" s="5">
        <f>N240-N239</f>
        <v>52</v>
      </c>
      <c r="AF240" s="5">
        <f t="shared" si="6"/>
        <v>1</v>
      </c>
      <c r="AG240" s="5">
        <f>P240-P239</f>
        <v>1128</v>
      </c>
      <c r="AH240" s="5"/>
      <c r="AI240" s="2">
        <f>A240</f>
        <v>44133</v>
      </c>
      <c r="AJ240" s="5">
        <f>SUM(AG234:AG240)</f>
        <v>8916</v>
      </c>
      <c r="AK240" s="5">
        <f>SUM(S234:S240)</f>
        <v>828</v>
      </c>
      <c r="AL240" s="5">
        <f>SUM(T234:T240)</f>
        <v>44</v>
      </c>
      <c r="AM240" s="5">
        <f>SUM(U234:U240)</f>
        <v>107</v>
      </c>
      <c r="AN240" s="5">
        <f>SUM(V234:V240)</f>
        <v>340</v>
      </c>
      <c r="AO240" s="5">
        <f>SUM(W234:W240)</f>
        <v>328</v>
      </c>
      <c r="AP240" s="5">
        <f>SUM(X234:X240)</f>
        <v>208</v>
      </c>
      <c r="AQ240" s="5">
        <f>SUM(Y234:Y240)</f>
        <v>3203</v>
      </c>
      <c r="AR240" s="5">
        <f>SUM(Z234:Z240)</f>
        <v>89</v>
      </c>
      <c r="AS240" s="5">
        <f>SUM(AA234:AA240)</f>
        <v>2254</v>
      </c>
      <c r="AT240" s="5">
        <f>SUM(AB234:AB240)</f>
        <v>1066</v>
      </c>
      <c r="AU240" s="5">
        <f>SUM(AC234:AC240)</f>
        <v>4</v>
      </c>
      <c r="AV240" s="5">
        <f>SUM(AD234:AD240)</f>
        <v>2</v>
      </c>
      <c r="AW240" s="5">
        <f>SUM(AE234:AE240)</f>
        <v>438</v>
      </c>
      <c r="AX240" s="5">
        <f>SUM(AF234:AF240)</f>
        <v>5</v>
      </c>
      <c r="AY240" s="5">
        <f>SUM(AG234:AG240)</f>
        <v>8916</v>
      </c>
      <c r="BA240" s="47">
        <f t="shared" si="7"/>
        <v>44133</v>
      </c>
      <c r="BB240" s="48">
        <f>AK240*100000/$BB$1</f>
        <v>224.17153996101365</v>
      </c>
      <c r="BC240" s="48">
        <f>AL240*100000/$BC$1</f>
        <v>38.091940091766944</v>
      </c>
      <c r="BD240" s="48">
        <f>AM240*100000/$BD$1</f>
        <v>71.879618433427382</v>
      </c>
      <c r="BE240" s="48">
        <f>AN240*100000/$BE$1</f>
        <v>91.018605273725072</v>
      </c>
      <c r="BF240" s="48">
        <f>AO240*100000/$BF$1</f>
        <v>106.96582311505348</v>
      </c>
      <c r="BG240" s="48">
        <f>AP240*100000/$BG$1</f>
        <v>35.513061294177909</v>
      </c>
      <c r="BH240" s="48">
        <f>AQ240*100000/$BH$1</f>
        <v>270.72486307390631</v>
      </c>
      <c r="BI240" s="48">
        <f>AR240*100000/$BI$1</f>
        <v>27.665526888405346</v>
      </c>
      <c r="BJ240" s="48">
        <f>AS240*100000/$BJ$1</f>
        <v>340.5348239915395</v>
      </c>
      <c r="BK240" s="48">
        <f>AT240*100000/$BK$1</f>
        <v>117.45521055995064</v>
      </c>
      <c r="BL240" s="48">
        <f>AU240*100000/$BL$1</f>
        <v>17.961383026493039</v>
      </c>
      <c r="BM240" s="48">
        <f>AV240*100000/$BM$1</f>
        <v>8.7260034904013963</v>
      </c>
      <c r="BN240" s="48">
        <f>AW240*100000/$BN$1</f>
        <v>104.91771863846503</v>
      </c>
      <c r="BO240" s="48">
        <f>AX240*100000/$BO$1</f>
        <v>18.712574850299401</v>
      </c>
      <c r="BP240" s="48">
        <f>AY240*100000/$BP$1</f>
        <v>163.1980671023008</v>
      </c>
      <c r="BQ240" s="4"/>
      <c r="BR240" s="4"/>
      <c r="BS240" s="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5"/>
      <c r="CI240" s="4"/>
      <c r="CJ240" s="4"/>
      <c r="CK240" s="4"/>
    </row>
    <row r="241" spans="1:91" x14ac:dyDescent="0.2">
      <c r="A241" s="8">
        <v>44134</v>
      </c>
      <c r="B241" s="13">
        <v>4268</v>
      </c>
      <c r="C241" s="13">
        <v>699</v>
      </c>
      <c r="D241" s="13">
        <v>857</v>
      </c>
      <c r="E241" s="13">
        <v>2384</v>
      </c>
      <c r="F241" s="13">
        <v>2693</v>
      </c>
      <c r="G241" s="13">
        <v>3324</v>
      </c>
      <c r="H241" s="13">
        <v>21132</v>
      </c>
      <c r="I241" s="13">
        <v>1057</v>
      </c>
      <c r="J241" s="13">
        <v>12558</v>
      </c>
      <c r="K241" s="13">
        <v>9616</v>
      </c>
      <c r="L241" s="13">
        <v>33</v>
      </c>
      <c r="M241" s="13">
        <v>67</v>
      </c>
      <c r="N241" s="13">
        <v>4055</v>
      </c>
      <c r="O241" s="12">
        <v>69</v>
      </c>
      <c r="P241" s="11">
        <v>62812</v>
      </c>
      <c r="Q241" s="5">
        <f>SUM(B241:O241)-P241</f>
        <v>0</v>
      </c>
      <c r="R241" s="2">
        <f>A241</f>
        <v>44134</v>
      </c>
      <c r="S241" s="5">
        <f>B241-B240</f>
        <v>85</v>
      </c>
      <c r="T241" s="5">
        <f>C241-C240</f>
        <v>9</v>
      </c>
      <c r="U241" s="5">
        <f>D241-D240</f>
        <v>17</v>
      </c>
      <c r="V241" s="5">
        <f>E241-E240</f>
        <v>39</v>
      </c>
      <c r="W241" s="5">
        <f>F241-F240</f>
        <v>43</v>
      </c>
      <c r="X241" s="5">
        <f>G241-G240</f>
        <v>30</v>
      </c>
      <c r="Y241" s="5">
        <f>H241-H240</f>
        <v>496</v>
      </c>
      <c r="Z241" s="5">
        <f>I241-I240</f>
        <v>21</v>
      </c>
      <c r="AA241" s="5">
        <f>J241-J240</f>
        <v>258</v>
      </c>
      <c r="AB241" s="5">
        <f>K241-K240</f>
        <v>194</v>
      </c>
      <c r="AC241" s="5">
        <f>L241-L240</f>
        <v>0</v>
      </c>
      <c r="AD241" s="5">
        <f>M241-M240</f>
        <v>0</v>
      </c>
      <c r="AE241" s="5">
        <f>N241-N240</f>
        <v>89</v>
      </c>
      <c r="AF241" s="5">
        <f t="shared" si="6"/>
        <v>0</v>
      </c>
      <c r="AG241" s="5">
        <f>P241-P240</f>
        <v>1281</v>
      </c>
      <c r="AH241" s="5"/>
      <c r="AI241" s="2">
        <f>A241</f>
        <v>44134</v>
      </c>
      <c r="AJ241" s="5">
        <f>SUM(AG235:AG241)</f>
        <v>8796</v>
      </c>
      <c r="AK241" s="5">
        <f>SUM(S235:S241)</f>
        <v>796</v>
      </c>
      <c r="AL241" s="5">
        <f>SUM(T235:T241)</f>
        <v>46</v>
      </c>
      <c r="AM241" s="5">
        <f>SUM(U235:U241)</f>
        <v>107</v>
      </c>
      <c r="AN241" s="5">
        <f>SUM(V235:V241)</f>
        <v>331</v>
      </c>
      <c r="AO241" s="5">
        <f>SUM(W235:W241)</f>
        <v>334</v>
      </c>
      <c r="AP241" s="5">
        <f>SUM(X235:X241)</f>
        <v>221</v>
      </c>
      <c r="AQ241" s="5">
        <f>SUM(Y235:Y241)</f>
        <v>3206</v>
      </c>
      <c r="AR241" s="5">
        <f>SUM(Z235:Z241)</f>
        <v>101</v>
      </c>
      <c r="AS241" s="5">
        <f>SUM(AA235:AA241)</f>
        <v>2099</v>
      </c>
      <c r="AT241" s="5">
        <f>SUM(AB235:AB241)</f>
        <v>1091</v>
      </c>
      <c r="AU241" s="5">
        <f>SUM(AC235:AC241)</f>
        <v>2</v>
      </c>
      <c r="AV241" s="5">
        <f>SUM(AD235:AD241)</f>
        <v>2</v>
      </c>
      <c r="AW241" s="5">
        <f>SUM(AE235:AE241)</f>
        <v>456</v>
      </c>
      <c r="AX241" s="5">
        <f>SUM(AF235:AF241)</f>
        <v>4</v>
      </c>
      <c r="AY241" s="5">
        <f>SUM(AG235:AG241)</f>
        <v>8796</v>
      </c>
      <c r="BA241" s="47">
        <f t="shared" si="7"/>
        <v>44134</v>
      </c>
      <c r="BB241" s="48">
        <f>AK241*100000/$BB$1</f>
        <v>215.50790556638509</v>
      </c>
      <c r="BC241" s="48">
        <f>AL241*100000/$BC$1</f>
        <v>39.823391914119988</v>
      </c>
      <c r="BD241" s="48">
        <f>AM241*100000/$BD$1</f>
        <v>71.879618433427382</v>
      </c>
      <c r="BE241" s="48">
        <f>AN241*100000/$BE$1</f>
        <v>88.609289251773518</v>
      </c>
      <c r="BF241" s="48">
        <f>AO241*100000/$BF$1</f>
        <v>108.92251500130446</v>
      </c>
      <c r="BG241" s="48">
        <f>AP241*100000/$BG$1</f>
        <v>37.732627625064026</v>
      </c>
      <c r="BH241" s="48">
        <f>AQ241*100000/$BH$1</f>
        <v>270.97842991412534</v>
      </c>
      <c r="BI241" s="48">
        <f>AR241*100000/$BI$1</f>
        <v>31.395710289089212</v>
      </c>
      <c r="BJ241" s="48">
        <f>AS241*100000/$BJ$1</f>
        <v>317.11738933373624</v>
      </c>
      <c r="BK241" s="48">
        <f>AT241*100000/$BK$1</f>
        <v>120.20978866876749</v>
      </c>
      <c r="BL241" s="48">
        <f>AU241*100000/$BL$1</f>
        <v>8.9806915132465193</v>
      </c>
      <c r="BM241" s="48">
        <f>AV241*100000/$BM$1</f>
        <v>8.7260034904013963</v>
      </c>
      <c r="BN241" s="48">
        <f>AW241*100000/$BN$1</f>
        <v>109.22940570579922</v>
      </c>
      <c r="BO241" s="48">
        <f>AX241*100000/$BO$1</f>
        <v>14.970059880239521</v>
      </c>
      <c r="BP241" s="48">
        <f>AY241*100000/$BP$1</f>
        <v>161.00159244412717</v>
      </c>
      <c r="BQ241" s="4"/>
      <c r="BR241" s="4"/>
      <c r="BS241" s="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5"/>
      <c r="CI241" s="4"/>
      <c r="CJ241" s="4"/>
      <c r="CK241" s="4"/>
    </row>
    <row r="242" spans="1:91" x14ac:dyDescent="0.2">
      <c r="A242" s="8">
        <v>44135</v>
      </c>
      <c r="B242" s="9">
        <v>4352</v>
      </c>
      <c r="C242" s="9">
        <v>707</v>
      </c>
      <c r="D242" s="9">
        <v>872</v>
      </c>
      <c r="E242" s="9">
        <v>2434</v>
      </c>
      <c r="F242" s="9">
        <v>2730</v>
      </c>
      <c r="G242" s="9">
        <v>3366</v>
      </c>
      <c r="H242" s="9">
        <v>21506</v>
      </c>
      <c r="I242" s="9">
        <v>1068</v>
      </c>
      <c r="J242" s="9">
        <v>12875</v>
      </c>
      <c r="K242" s="9">
        <v>9737</v>
      </c>
      <c r="L242" s="9">
        <v>33</v>
      </c>
      <c r="M242" s="9">
        <v>68</v>
      </c>
      <c r="N242" s="9">
        <v>4096</v>
      </c>
      <c r="O242" s="9">
        <v>69</v>
      </c>
      <c r="P242" s="10">
        <v>63913</v>
      </c>
      <c r="Q242" s="5">
        <f>SUM(B242:O242)-P242</f>
        <v>0</v>
      </c>
      <c r="R242" s="2">
        <f>A242</f>
        <v>44135</v>
      </c>
      <c r="S242" s="5">
        <f>B242-B241</f>
        <v>84</v>
      </c>
      <c r="T242" s="5">
        <f>C242-C241</f>
        <v>8</v>
      </c>
      <c r="U242" s="5">
        <f>D242-D241</f>
        <v>15</v>
      </c>
      <c r="V242" s="5">
        <f>E242-E241</f>
        <v>50</v>
      </c>
      <c r="W242" s="5">
        <f>F242-F241</f>
        <v>37</v>
      </c>
      <c r="X242" s="5">
        <f>G242-G241</f>
        <v>42</v>
      </c>
      <c r="Y242" s="5">
        <f>H242-H241</f>
        <v>374</v>
      </c>
      <c r="Z242" s="5">
        <f>I242-I241</f>
        <v>11</v>
      </c>
      <c r="AA242" s="5">
        <f>J242-J241</f>
        <v>317</v>
      </c>
      <c r="AB242" s="5">
        <f>K242-K241</f>
        <v>121</v>
      </c>
      <c r="AC242" s="5">
        <f>L242-L241</f>
        <v>0</v>
      </c>
      <c r="AD242" s="5">
        <f>M242-M241</f>
        <v>1</v>
      </c>
      <c r="AE242" s="5">
        <f>N242-N241</f>
        <v>41</v>
      </c>
      <c r="AF242" s="5">
        <f t="shared" si="6"/>
        <v>0</v>
      </c>
      <c r="AG242" s="5">
        <f>P242-P241</f>
        <v>1101</v>
      </c>
      <c r="AH242" s="5"/>
      <c r="AI242" s="2">
        <f>A242</f>
        <v>44135</v>
      </c>
      <c r="AJ242" s="5">
        <f>SUM(AG236:AG242)</f>
        <v>8464</v>
      </c>
      <c r="AK242" s="5">
        <f>SUM(S236:S242)</f>
        <v>706</v>
      </c>
      <c r="AL242" s="5">
        <f>SUM(T236:T242)</f>
        <v>51</v>
      </c>
      <c r="AM242" s="5">
        <f>SUM(U236:U242)</f>
        <v>107</v>
      </c>
      <c r="AN242" s="5">
        <f>SUM(V236:V242)</f>
        <v>323</v>
      </c>
      <c r="AO242" s="5">
        <f>SUM(W236:W242)</f>
        <v>316</v>
      </c>
      <c r="AP242" s="5">
        <f>SUM(X236:X242)</f>
        <v>235</v>
      </c>
      <c r="AQ242" s="5">
        <f>SUM(Y236:Y242)</f>
        <v>3056</v>
      </c>
      <c r="AR242" s="5">
        <f>SUM(Z236:Z242)</f>
        <v>98</v>
      </c>
      <c r="AS242" s="5">
        <f>SUM(AA236:AA242)</f>
        <v>2095</v>
      </c>
      <c r="AT242" s="5">
        <f>SUM(AB236:AB242)</f>
        <v>1046</v>
      </c>
      <c r="AU242" s="5">
        <f>SUM(AC236:AC242)</f>
        <v>2</v>
      </c>
      <c r="AV242" s="5">
        <f>SUM(AD236:AD242)</f>
        <v>2</v>
      </c>
      <c r="AW242" s="5">
        <f>SUM(AE236:AE242)</f>
        <v>426</v>
      </c>
      <c r="AX242" s="5">
        <f>SUM(AF236:AF242)</f>
        <v>1</v>
      </c>
      <c r="AY242" s="5">
        <f>SUM(AG236:AG242)</f>
        <v>8464</v>
      </c>
      <c r="BA242" s="47">
        <f t="shared" si="7"/>
        <v>44135</v>
      </c>
      <c r="BB242" s="48">
        <f>AK242*100000/$BB$1</f>
        <v>191.14143383149232</v>
      </c>
      <c r="BC242" s="48">
        <f>AL242*100000/$BC$1</f>
        <v>44.152021470002595</v>
      </c>
      <c r="BD242" s="48">
        <f>AM242*100000/$BD$1</f>
        <v>71.879618433427382</v>
      </c>
      <c r="BE242" s="48">
        <f>AN242*100000/$BE$1</f>
        <v>86.467675010038818</v>
      </c>
      <c r="BF242" s="48">
        <f>AO242*100000/$BF$1</f>
        <v>103.05243934255152</v>
      </c>
      <c r="BG242" s="48">
        <f>AP242*100000/$BG$1</f>
        <v>40.122929827556767</v>
      </c>
      <c r="BH242" s="48">
        <f>AQ242*100000/$BH$1</f>
        <v>258.30008790317129</v>
      </c>
      <c r="BI242" s="48">
        <f>AR242*100000/$BI$1</f>
        <v>30.463164438918248</v>
      </c>
      <c r="BJ242" s="48">
        <f>AS242*100000/$BJ$1</f>
        <v>316.51306843934128</v>
      </c>
      <c r="BK242" s="48">
        <f>AT242*100000/$BK$1</f>
        <v>115.25154807289715</v>
      </c>
      <c r="BL242" s="48">
        <f>AU242*100000/$BL$1</f>
        <v>8.9806915132465193</v>
      </c>
      <c r="BM242" s="48">
        <f>AV242*100000/$BM$1</f>
        <v>8.7260034904013963</v>
      </c>
      <c r="BN242" s="48">
        <f>AW242*100000/$BN$1</f>
        <v>102.04326059357558</v>
      </c>
      <c r="BO242" s="48">
        <f>AX242*100000/$BO$1</f>
        <v>3.7425149700598803</v>
      </c>
      <c r="BP242" s="48">
        <f>AY242*100000/$BP$1</f>
        <v>154.92467922318014</v>
      </c>
      <c r="BQ242" s="4"/>
      <c r="BR242" s="4"/>
      <c r="BS242" s="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5"/>
      <c r="CI242" s="4"/>
      <c r="CJ242" s="4"/>
      <c r="CK242" s="4"/>
    </row>
    <row r="243" spans="1:91" x14ac:dyDescent="0.2">
      <c r="A243" s="8">
        <v>44136</v>
      </c>
      <c r="B243" s="9">
        <v>4435</v>
      </c>
      <c r="C243" s="9">
        <v>717</v>
      </c>
      <c r="D243" s="9">
        <v>885</v>
      </c>
      <c r="E243" s="9">
        <v>2471</v>
      </c>
      <c r="F243" s="9">
        <v>2786</v>
      </c>
      <c r="G243" s="9">
        <v>3396</v>
      </c>
      <c r="H243" s="9">
        <v>21949</v>
      </c>
      <c r="I243" s="9">
        <v>1095</v>
      </c>
      <c r="J243" s="9">
        <v>13128</v>
      </c>
      <c r="K243" s="9">
        <v>9877</v>
      </c>
      <c r="L243" s="9">
        <v>33</v>
      </c>
      <c r="M243" s="9">
        <v>68</v>
      </c>
      <c r="N243" s="9">
        <v>4152</v>
      </c>
      <c r="O243" s="9">
        <v>69</v>
      </c>
      <c r="P243" s="10">
        <v>65061</v>
      </c>
      <c r="Q243" s="5">
        <f>SUM(B243:O243)-P243</f>
        <v>0</v>
      </c>
      <c r="R243" s="2">
        <f>A243</f>
        <v>44136</v>
      </c>
      <c r="S243" s="5">
        <f>B243-B242</f>
        <v>83</v>
      </c>
      <c r="T243" s="5">
        <f>C243-C242</f>
        <v>10</v>
      </c>
      <c r="U243" s="5">
        <f>D243-D242</f>
        <v>13</v>
      </c>
      <c r="V243" s="5">
        <f>E243-E242</f>
        <v>37</v>
      </c>
      <c r="W243" s="5">
        <f>F243-F242</f>
        <v>56</v>
      </c>
      <c r="X243" s="5">
        <f>G243-G242</f>
        <v>30</v>
      </c>
      <c r="Y243" s="5">
        <f>H243-H242</f>
        <v>443</v>
      </c>
      <c r="Z243" s="5">
        <f>I243-I242</f>
        <v>27</v>
      </c>
      <c r="AA243" s="5">
        <f>J243-J242</f>
        <v>253</v>
      </c>
      <c r="AB243" s="5">
        <f>K243-K242</f>
        <v>140</v>
      </c>
      <c r="AC243" s="5">
        <f>L243-L242</f>
        <v>0</v>
      </c>
      <c r="AD243" s="5">
        <f>M243-M242</f>
        <v>0</v>
      </c>
      <c r="AE243" s="5">
        <f>N243-N242</f>
        <v>56</v>
      </c>
      <c r="AF243" s="5">
        <f t="shared" si="6"/>
        <v>0</v>
      </c>
      <c r="AG243" s="5">
        <f>P243-P242</f>
        <v>1148</v>
      </c>
      <c r="AH243" s="5"/>
      <c r="AI243" s="2">
        <f>A243</f>
        <v>44136</v>
      </c>
      <c r="AJ243" s="5">
        <f>SUM(AG237:AG243)</f>
        <v>8309</v>
      </c>
      <c r="AK243" s="5">
        <f>SUM(S237:S243)</f>
        <v>657</v>
      </c>
      <c r="AL243" s="5">
        <f>SUM(T237:T243)</f>
        <v>56</v>
      </c>
      <c r="AM243" s="5">
        <f>SUM(U237:U243)</f>
        <v>111</v>
      </c>
      <c r="AN243" s="5">
        <f>SUM(V237:V243)</f>
        <v>295</v>
      </c>
      <c r="AO243" s="5">
        <f>SUM(W237:W243)</f>
        <v>326</v>
      </c>
      <c r="AP243" s="5">
        <f>SUM(X237:X243)</f>
        <v>210</v>
      </c>
      <c r="AQ243" s="5">
        <f>SUM(Y237:Y243)</f>
        <v>3062</v>
      </c>
      <c r="AR243" s="5">
        <f>SUM(Z237:Z243)</f>
        <v>112</v>
      </c>
      <c r="AS243" s="5">
        <f>SUM(AA237:AA243)</f>
        <v>2007</v>
      </c>
      <c r="AT243" s="5">
        <f>SUM(AB237:AB243)</f>
        <v>1031</v>
      </c>
      <c r="AU243" s="5">
        <f>SUM(AC237:AC243)</f>
        <v>2</v>
      </c>
      <c r="AV243" s="5">
        <f>SUM(AD237:AD243)</f>
        <v>2</v>
      </c>
      <c r="AW243" s="5">
        <f>SUM(AE237:AE243)</f>
        <v>437</v>
      </c>
      <c r="AX243" s="5">
        <f>SUM(AF237:AF243)</f>
        <v>1</v>
      </c>
      <c r="AY243" s="5">
        <f>SUM(AG237:AG243)</f>
        <v>8309</v>
      </c>
      <c r="BA243" s="47">
        <f t="shared" si="7"/>
        <v>44136</v>
      </c>
      <c r="BB243" s="48">
        <f>AK243*100000/$BB$1</f>
        <v>177.87524366471735</v>
      </c>
      <c r="BC243" s="48">
        <f>AL243*100000/$BC$1</f>
        <v>48.480651025885201</v>
      </c>
      <c r="BD243" s="48">
        <f>AM243*100000/$BD$1</f>
        <v>74.566706972994766</v>
      </c>
      <c r="BE243" s="48">
        <f>AN243*100000/$BE$1</f>
        <v>78.972025163967345</v>
      </c>
      <c r="BF243" s="48">
        <f>AO243*100000/$BF$1</f>
        <v>106.31359248630315</v>
      </c>
      <c r="BG243" s="48">
        <f>AP243*100000/$BG$1</f>
        <v>35.854533037391157</v>
      </c>
      <c r="BH243" s="48">
        <f>AQ243*100000/$BH$1</f>
        <v>258.80722158360942</v>
      </c>
      <c r="BI243" s="48">
        <f>AR243*100000/$BI$1</f>
        <v>34.815045073049426</v>
      </c>
      <c r="BJ243" s="48">
        <f>AS243*100000/$BJ$1</f>
        <v>303.21800876265297</v>
      </c>
      <c r="BK243" s="48">
        <f>AT243*100000/$BK$1</f>
        <v>113.59880120760704</v>
      </c>
      <c r="BL243" s="48">
        <f>AU243*100000/$BL$1</f>
        <v>8.9806915132465193</v>
      </c>
      <c r="BM243" s="48">
        <f>AV243*100000/$BM$1</f>
        <v>8.7260034904013963</v>
      </c>
      <c r="BN243" s="48">
        <f>AW243*100000/$BN$1</f>
        <v>104.67818046805759</v>
      </c>
      <c r="BO243" s="48">
        <f>AX243*100000/$BO$1</f>
        <v>3.7425149700598803</v>
      </c>
      <c r="BP243" s="48">
        <f>AY243*100000/$BP$1</f>
        <v>152.08756612303918</v>
      </c>
      <c r="BQ243" s="4"/>
      <c r="BR243" s="4"/>
      <c r="BS243" s="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5"/>
      <c r="CI243" s="4"/>
      <c r="CJ243" s="4"/>
      <c r="CK243" s="4"/>
    </row>
    <row r="244" spans="1:91" x14ac:dyDescent="0.2">
      <c r="A244" s="8">
        <v>44137</v>
      </c>
      <c r="B244" s="9">
        <v>4511</v>
      </c>
      <c r="C244" s="9">
        <v>728</v>
      </c>
      <c r="D244" s="9">
        <v>896</v>
      </c>
      <c r="E244" s="9">
        <v>2509</v>
      </c>
      <c r="F244" s="9">
        <v>2819</v>
      </c>
      <c r="G244" s="9">
        <v>3413</v>
      </c>
      <c r="H244" s="9">
        <v>22334</v>
      </c>
      <c r="I244" s="9">
        <v>1106</v>
      </c>
      <c r="J244" s="9">
        <v>13396</v>
      </c>
      <c r="K244" s="9">
        <v>9946</v>
      </c>
      <c r="L244" s="9">
        <v>33</v>
      </c>
      <c r="M244" s="9">
        <v>68</v>
      </c>
      <c r="N244" s="9">
        <v>4184</v>
      </c>
      <c r="O244" s="9">
        <v>69</v>
      </c>
      <c r="P244" s="10">
        <v>66012</v>
      </c>
      <c r="Q244" s="5">
        <f>SUM(B244:O244)-P244</f>
        <v>0</v>
      </c>
      <c r="R244" s="2">
        <f>A244</f>
        <v>44137</v>
      </c>
      <c r="S244" s="5">
        <f>B244-B243</f>
        <v>76</v>
      </c>
      <c r="T244" s="5">
        <f>C244-C243</f>
        <v>11</v>
      </c>
      <c r="U244" s="5">
        <f>D244-D243</f>
        <v>11</v>
      </c>
      <c r="V244" s="5">
        <f>E244-E243</f>
        <v>38</v>
      </c>
      <c r="W244" s="5">
        <f>F244-F243</f>
        <v>33</v>
      </c>
      <c r="X244" s="5">
        <f>G244-G243</f>
        <v>17</v>
      </c>
      <c r="Y244" s="5">
        <f>H244-H243</f>
        <v>385</v>
      </c>
      <c r="Z244" s="5">
        <f>I244-I243</f>
        <v>11</v>
      </c>
      <c r="AA244" s="5">
        <f>J244-J243</f>
        <v>268</v>
      </c>
      <c r="AB244" s="5">
        <f>K244-K243</f>
        <v>69</v>
      </c>
      <c r="AC244" s="5">
        <f>L244-L243</f>
        <v>0</v>
      </c>
      <c r="AD244" s="5">
        <f>M244-M243</f>
        <v>0</v>
      </c>
      <c r="AE244" s="5">
        <f>N244-N243</f>
        <v>32</v>
      </c>
      <c r="AF244" s="5">
        <f t="shared" si="6"/>
        <v>0</v>
      </c>
      <c r="AG244" s="5">
        <f>P244-P243</f>
        <v>951</v>
      </c>
      <c r="AH244" s="5"/>
      <c r="AI244" s="2">
        <f>A244</f>
        <v>44137</v>
      </c>
      <c r="AJ244" s="5">
        <f>SUM(AG238:AG244)</f>
        <v>8138</v>
      </c>
      <c r="AK244" s="5">
        <f>SUM(S238:S244)</f>
        <v>636</v>
      </c>
      <c r="AL244" s="5">
        <f>SUM(T238:T244)</f>
        <v>56</v>
      </c>
      <c r="AM244" s="5">
        <f>SUM(U238:U244)</f>
        <v>103</v>
      </c>
      <c r="AN244" s="5">
        <f>SUM(V238:V244)</f>
        <v>292</v>
      </c>
      <c r="AO244" s="5">
        <f>SUM(W238:W244)</f>
        <v>315</v>
      </c>
      <c r="AP244" s="5">
        <f>SUM(X238:X244)</f>
        <v>195</v>
      </c>
      <c r="AQ244" s="5">
        <f>SUM(Y238:Y244)</f>
        <v>3019</v>
      </c>
      <c r="AR244" s="5">
        <f>SUM(Z238:Z244)</f>
        <v>112</v>
      </c>
      <c r="AS244" s="5">
        <f>SUM(AA238:AA244)</f>
        <v>2001</v>
      </c>
      <c r="AT244" s="5">
        <f>SUM(AB238:AB244)</f>
        <v>995</v>
      </c>
      <c r="AU244" s="5">
        <f>SUM(AC238:AC244)</f>
        <v>2</v>
      </c>
      <c r="AV244" s="5">
        <f>SUM(AD238:AD244)</f>
        <v>2</v>
      </c>
      <c r="AW244" s="5">
        <f>SUM(AE238:AE244)</f>
        <v>409</v>
      </c>
      <c r="AX244" s="5">
        <f>SUM(AF238:AF244)</f>
        <v>1</v>
      </c>
      <c r="AY244" s="5">
        <f>SUM(AG238:AG244)</f>
        <v>8138</v>
      </c>
      <c r="BA244" s="47">
        <f t="shared" si="7"/>
        <v>44137</v>
      </c>
      <c r="BB244" s="48">
        <f>AK244*100000/$BB$1</f>
        <v>172.18973359324235</v>
      </c>
      <c r="BC244" s="48">
        <f>AL244*100000/$BC$1</f>
        <v>48.480651025885201</v>
      </c>
      <c r="BD244" s="48">
        <f>AM244*100000/$BD$1</f>
        <v>69.192529893859998</v>
      </c>
      <c r="BE244" s="48">
        <f>AN244*100000/$BE$1</f>
        <v>78.168919823316827</v>
      </c>
      <c r="BF244" s="48">
        <f>AO244*100000/$BF$1</f>
        <v>102.72632402817636</v>
      </c>
      <c r="BG244" s="48">
        <f>AP244*100000/$BG$1</f>
        <v>33.293494963291785</v>
      </c>
      <c r="BH244" s="48">
        <f>AQ244*100000/$BH$1</f>
        <v>255.17276354046928</v>
      </c>
      <c r="BI244" s="48">
        <f>AR244*100000/$BI$1</f>
        <v>34.815045073049426</v>
      </c>
      <c r="BJ244" s="48">
        <f>AS244*100000/$BJ$1</f>
        <v>302.31152742106059</v>
      </c>
      <c r="BK244" s="48">
        <f>AT244*100000/$BK$1</f>
        <v>109.63220873091078</v>
      </c>
      <c r="BL244" s="48">
        <f>AU244*100000/$BL$1</f>
        <v>8.9806915132465193</v>
      </c>
      <c r="BM244" s="48">
        <f>AV244*100000/$BM$1</f>
        <v>8.7260034904013963</v>
      </c>
      <c r="BN244" s="48">
        <f>AW244*100000/$BN$1</f>
        <v>97.971111696648862</v>
      </c>
      <c r="BO244" s="48">
        <f>AX244*100000/$BO$1</f>
        <v>3.7425149700598803</v>
      </c>
      <c r="BP244" s="48">
        <f>AY244*100000/$BP$1</f>
        <v>148.95758973514177</v>
      </c>
      <c r="BQ244" s="4"/>
      <c r="BR244" s="4"/>
      <c r="BS244" s="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5"/>
      <c r="CI244" s="4"/>
      <c r="CJ244" s="4"/>
      <c r="CK244" s="4"/>
    </row>
    <row r="245" spans="1:91" x14ac:dyDescent="0.2">
      <c r="A245" s="8">
        <v>44138</v>
      </c>
      <c r="B245" s="9">
        <v>4618</v>
      </c>
      <c r="C245" s="9">
        <v>740</v>
      </c>
      <c r="D245" s="9">
        <v>906</v>
      </c>
      <c r="E245" s="9">
        <v>2551</v>
      </c>
      <c r="F245" s="9">
        <v>2841</v>
      </c>
      <c r="G245" s="9">
        <v>3443</v>
      </c>
      <c r="H245" s="9">
        <v>22712</v>
      </c>
      <c r="I245" s="9">
        <v>1118</v>
      </c>
      <c r="J245" s="9">
        <v>13603</v>
      </c>
      <c r="K245" s="9">
        <v>10074</v>
      </c>
      <c r="L245" s="9">
        <v>33</v>
      </c>
      <c r="M245" s="9">
        <v>69</v>
      </c>
      <c r="N245" s="9">
        <v>4234</v>
      </c>
      <c r="O245" s="9">
        <v>69</v>
      </c>
      <c r="P245" s="10">
        <v>67011</v>
      </c>
      <c r="Q245" s="5">
        <f>SUM(B245:O245)-P245</f>
        <v>0</v>
      </c>
      <c r="R245" s="2">
        <f>A245</f>
        <v>44138</v>
      </c>
      <c r="S245" s="5">
        <f>B245-B244</f>
        <v>107</v>
      </c>
      <c r="T245" s="5">
        <f>C245-C244</f>
        <v>12</v>
      </c>
      <c r="U245" s="5">
        <f>D245-D244</f>
        <v>10</v>
      </c>
      <c r="V245" s="5">
        <f>E245-E244</f>
        <v>42</v>
      </c>
      <c r="W245" s="5">
        <f>F245-F244</f>
        <v>22</v>
      </c>
      <c r="X245" s="5">
        <f>G245-G244</f>
        <v>30</v>
      </c>
      <c r="Y245" s="5">
        <f>H245-H244</f>
        <v>378</v>
      </c>
      <c r="Z245" s="5">
        <f>I245-I244</f>
        <v>12</v>
      </c>
      <c r="AA245" s="5">
        <f>J245-J244</f>
        <v>207</v>
      </c>
      <c r="AB245" s="5">
        <f>K245-K244</f>
        <v>128</v>
      </c>
      <c r="AC245" s="5">
        <f>L245-L244</f>
        <v>0</v>
      </c>
      <c r="AD245" s="5">
        <f>M245-M244</f>
        <v>1</v>
      </c>
      <c r="AE245" s="5">
        <f>N245-N244</f>
        <v>50</v>
      </c>
      <c r="AF245" s="5">
        <f t="shared" si="6"/>
        <v>0</v>
      </c>
      <c r="AG245" s="5">
        <f>P245-P244</f>
        <v>999</v>
      </c>
      <c r="AH245" s="5"/>
      <c r="AI245" s="2">
        <f>A245</f>
        <v>44138</v>
      </c>
      <c r="AJ245" s="5">
        <f>SUM(AG239:AG245)</f>
        <v>7810</v>
      </c>
      <c r="AK245" s="5">
        <f>SUM(S239:S245)</f>
        <v>647</v>
      </c>
      <c r="AL245" s="5">
        <f>SUM(T239:T245)</f>
        <v>63</v>
      </c>
      <c r="AM245" s="5">
        <f>SUM(U239:U245)</f>
        <v>88</v>
      </c>
      <c r="AN245" s="5">
        <f>SUM(V239:V245)</f>
        <v>296</v>
      </c>
      <c r="AO245" s="5">
        <f>SUM(W239:W245)</f>
        <v>276</v>
      </c>
      <c r="AP245" s="5">
        <f>SUM(X239:X245)</f>
        <v>203</v>
      </c>
      <c r="AQ245" s="5">
        <f>SUM(Y239:Y245)</f>
        <v>2943</v>
      </c>
      <c r="AR245" s="5">
        <f>SUM(Z239:Z245)</f>
        <v>110</v>
      </c>
      <c r="AS245" s="5">
        <f>SUM(AA239:AA245)</f>
        <v>1861</v>
      </c>
      <c r="AT245" s="5">
        <f>SUM(AB239:AB245)</f>
        <v>921</v>
      </c>
      <c r="AU245" s="5">
        <f>SUM(AC239:AC245)</f>
        <v>2</v>
      </c>
      <c r="AV245" s="5">
        <f>SUM(AD239:AD245)</f>
        <v>3</v>
      </c>
      <c r="AW245" s="5">
        <f>SUM(AE239:AE245)</f>
        <v>396</v>
      </c>
      <c r="AX245" s="5">
        <f>SUM(AF239:AF245)</f>
        <v>1</v>
      </c>
      <c r="AY245" s="5">
        <f>SUM(AG239:AG245)</f>
        <v>7810</v>
      </c>
      <c r="BA245" s="47">
        <f t="shared" si="7"/>
        <v>44138</v>
      </c>
      <c r="BB245" s="48">
        <f>AK245*100000/$BB$1</f>
        <v>175.16785791639592</v>
      </c>
      <c r="BC245" s="48">
        <f>AL245*100000/$BC$1</f>
        <v>54.540732404120853</v>
      </c>
      <c r="BD245" s="48">
        <f>AM245*100000/$BD$1</f>
        <v>59.11594787048233</v>
      </c>
      <c r="BE245" s="48">
        <f>AN245*100000/$BE$1</f>
        <v>79.239726944184184</v>
      </c>
      <c r="BF245" s="48">
        <f>AO245*100000/$BF$1</f>
        <v>90.007826767544998</v>
      </c>
      <c r="BG245" s="48">
        <f>AP245*100000/$BG$1</f>
        <v>34.659381936144783</v>
      </c>
      <c r="BH245" s="48">
        <f>AQ245*100000/$BH$1</f>
        <v>248.74907025491919</v>
      </c>
      <c r="BI245" s="48">
        <f>AR245*100000/$BI$1</f>
        <v>34.193347839602112</v>
      </c>
      <c r="BJ245" s="48">
        <f>AS245*100000/$BJ$1</f>
        <v>281.16029611723826</v>
      </c>
      <c r="BK245" s="48">
        <f>AT245*100000/$BK$1</f>
        <v>101.47865752881289</v>
      </c>
      <c r="BL245" s="48">
        <f>AU245*100000/$BL$1</f>
        <v>8.9806915132465193</v>
      </c>
      <c r="BM245" s="48">
        <f>AV245*100000/$BM$1</f>
        <v>13.089005235602095</v>
      </c>
      <c r="BN245" s="48">
        <f>AW245*100000/$BN$1</f>
        <v>94.857115481351954</v>
      </c>
      <c r="BO245" s="48">
        <f>AX245*100000/$BO$1</f>
        <v>3.7425149700598803</v>
      </c>
      <c r="BP245" s="48">
        <f>AY245*100000/$BP$1</f>
        <v>142.95389233613383</v>
      </c>
      <c r="BQ245" s="4"/>
      <c r="BR245" s="4"/>
      <c r="BS245" s="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5"/>
      <c r="CI245" s="4"/>
      <c r="CJ245" s="4"/>
      <c r="CK245" s="4"/>
    </row>
    <row r="246" spans="1:91" x14ac:dyDescent="0.2">
      <c r="A246" s="8">
        <v>44139</v>
      </c>
      <c r="B246" s="9">
        <v>4706</v>
      </c>
      <c r="C246" s="9">
        <v>750</v>
      </c>
      <c r="D246" s="9">
        <v>916</v>
      </c>
      <c r="E246" s="9">
        <v>2634</v>
      </c>
      <c r="F246" s="9">
        <v>2875</v>
      </c>
      <c r="G246" s="9">
        <v>3485</v>
      </c>
      <c r="H246" s="9">
        <v>23314</v>
      </c>
      <c r="I246" s="9">
        <v>1130</v>
      </c>
      <c r="J246" s="9">
        <v>13921</v>
      </c>
      <c r="K246" s="9">
        <v>10237</v>
      </c>
      <c r="L246" s="9">
        <v>33</v>
      </c>
      <c r="M246" s="9">
        <v>70</v>
      </c>
      <c r="N246" s="9">
        <v>4304</v>
      </c>
      <c r="O246" s="9">
        <v>69</v>
      </c>
      <c r="P246" s="10">
        <v>68444</v>
      </c>
      <c r="Q246" s="5">
        <f>SUM(B246:O246)-P246</f>
        <v>0</v>
      </c>
      <c r="R246" s="2">
        <f>A246</f>
        <v>44139</v>
      </c>
      <c r="S246" s="5">
        <f>B246-B245</f>
        <v>88</v>
      </c>
      <c r="T246" s="5">
        <f>C246-C245</f>
        <v>10</v>
      </c>
      <c r="U246" s="5">
        <f>D246-D245</f>
        <v>10</v>
      </c>
      <c r="V246" s="5">
        <f>E246-E245</f>
        <v>83</v>
      </c>
      <c r="W246" s="5">
        <f>F246-F245</f>
        <v>34</v>
      </c>
      <c r="X246" s="5">
        <f>G246-G245</f>
        <v>42</v>
      </c>
      <c r="Y246" s="5">
        <f>H246-H245</f>
        <v>602</v>
      </c>
      <c r="Z246" s="5">
        <f>I246-I245</f>
        <v>12</v>
      </c>
      <c r="AA246" s="5">
        <f>J246-J245</f>
        <v>318</v>
      </c>
      <c r="AB246" s="5">
        <f>K246-K245</f>
        <v>163</v>
      </c>
      <c r="AC246" s="5">
        <f>L246-L245</f>
        <v>0</v>
      </c>
      <c r="AD246" s="5">
        <f>M246-M245</f>
        <v>1</v>
      </c>
      <c r="AE246" s="5">
        <f>N246-N245</f>
        <v>70</v>
      </c>
      <c r="AF246" s="5">
        <f t="shared" si="6"/>
        <v>0</v>
      </c>
      <c r="AG246" s="5">
        <f>P246-P245</f>
        <v>1433</v>
      </c>
      <c r="AH246" s="5"/>
      <c r="AI246" s="2">
        <f>A246</f>
        <v>44139</v>
      </c>
      <c r="AJ246" s="5">
        <f>SUM(AG240:AG246)</f>
        <v>8041</v>
      </c>
      <c r="AK246" s="5">
        <f>SUM(S240:S246)</f>
        <v>644</v>
      </c>
      <c r="AL246" s="5">
        <f>SUM(T240:T246)</f>
        <v>70</v>
      </c>
      <c r="AM246" s="5">
        <f>SUM(U240:U246)</f>
        <v>85</v>
      </c>
      <c r="AN246" s="5">
        <f>SUM(V240:V246)</f>
        <v>343</v>
      </c>
      <c r="AO246" s="5">
        <f>SUM(W240:W246)</f>
        <v>270</v>
      </c>
      <c r="AP246" s="5">
        <f>SUM(X240:X246)</f>
        <v>217</v>
      </c>
      <c r="AQ246" s="5">
        <f>SUM(Y240:Y246)</f>
        <v>3094</v>
      </c>
      <c r="AR246" s="5">
        <f>SUM(Z240:Z246)</f>
        <v>104</v>
      </c>
      <c r="AS246" s="5">
        <f>SUM(AA240:AA246)</f>
        <v>1887</v>
      </c>
      <c r="AT246" s="5">
        <f>SUM(AB240:AB246)</f>
        <v>932</v>
      </c>
      <c r="AU246" s="5">
        <f>SUM(AC240:AC246)</f>
        <v>1</v>
      </c>
      <c r="AV246" s="5">
        <f>SUM(AD240:AD246)</f>
        <v>3</v>
      </c>
      <c r="AW246" s="5">
        <f>SUM(AE240:AE246)</f>
        <v>390</v>
      </c>
      <c r="AX246" s="5">
        <f>SUM(AF240:AF246)</f>
        <v>1</v>
      </c>
      <c r="AY246" s="5">
        <f>SUM(AG240:AG246)</f>
        <v>8041</v>
      </c>
      <c r="BA246" s="47">
        <f t="shared" si="7"/>
        <v>44139</v>
      </c>
      <c r="BB246" s="48">
        <f>AK246*100000/$BB$1</f>
        <v>174.35564219189951</v>
      </c>
      <c r="BC246" s="48">
        <f>AL246*100000/$BC$1</f>
        <v>60.600813782356504</v>
      </c>
      <c r="BD246" s="48">
        <f>AM246*100000/$BD$1</f>
        <v>57.100631465806799</v>
      </c>
      <c r="BE246" s="48">
        <f>AN246*100000/$BE$1</f>
        <v>91.82171061437559</v>
      </c>
      <c r="BF246" s="48">
        <f>AO246*100000/$BF$1</f>
        <v>88.051134881294033</v>
      </c>
      <c r="BG246" s="48">
        <f>AP246*100000/$BG$1</f>
        <v>37.049684138637531</v>
      </c>
      <c r="BH246" s="48">
        <f>AQ246*100000/$BH$1</f>
        <v>261.5119345459463</v>
      </c>
      <c r="BI246" s="48">
        <f>AR246*100000/$BI$1</f>
        <v>32.328256139260183</v>
      </c>
      <c r="BJ246" s="48">
        <f>AS246*100000/$BJ$1</f>
        <v>285.08838193080527</v>
      </c>
      <c r="BK246" s="48">
        <f>AT246*100000/$BK$1</f>
        <v>102.69067189669231</v>
      </c>
      <c r="BL246" s="48">
        <f>AU246*100000/$BL$1</f>
        <v>4.4903457566232596</v>
      </c>
      <c r="BM246" s="48">
        <f>AV246*100000/$BM$1</f>
        <v>13.089005235602095</v>
      </c>
      <c r="BN246" s="48">
        <f>AW246*100000/$BN$1</f>
        <v>93.419886458907229</v>
      </c>
      <c r="BO246" s="48">
        <f>AX246*100000/$BO$1</f>
        <v>3.7425149700598803</v>
      </c>
      <c r="BP246" s="48">
        <f>AY246*100000/$BP$1</f>
        <v>147.18210605311808</v>
      </c>
      <c r="BQ246" s="4"/>
      <c r="BR246" s="4"/>
      <c r="BS246" s="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5"/>
      <c r="CI246" s="4"/>
      <c r="CJ246" s="4"/>
      <c r="CK246" s="4"/>
    </row>
    <row r="247" spans="1:91" x14ac:dyDescent="0.2">
      <c r="A247" s="8">
        <v>44140</v>
      </c>
      <c r="B247" s="9">
        <v>4786</v>
      </c>
      <c r="C247" s="9">
        <v>753</v>
      </c>
      <c r="D247" s="9">
        <v>935</v>
      </c>
      <c r="E247" s="9">
        <v>2703</v>
      </c>
      <c r="F247" s="9">
        <v>2950</v>
      </c>
      <c r="G247" s="9">
        <v>3512</v>
      </c>
      <c r="H247" s="9">
        <v>23795</v>
      </c>
      <c r="I247" s="9">
        <v>1148</v>
      </c>
      <c r="J247" s="9">
        <v>14157</v>
      </c>
      <c r="K247" s="9">
        <v>10365</v>
      </c>
      <c r="L247" s="9">
        <v>33</v>
      </c>
      <c r="M247" s="9">
        <v>70</v>
      </c>
      <c r="N247" s="9">
        <v>4384</v>
      </c>
      <c r="O247" s="9">
        <v>69</v>
      </c>
      <c r="P247" s="10">
        <v>69660</v>
      </c>
      <c r="Q247" s="5">
        <f>SUM(B247:O247)-P247</f>
        <v>0</v>
      </c>
      <c r="R247" s="2">
        <f>A247</f>
        <v>44140</v>
      </c>
      <c r="S247" s="5">
        <f>B247-B246</f>
        <v>80</v>
      </c>
      <c r="T247" s="5">
        <f>C247-C246</f>
        <v>3</v>
      </c>
      <c r="U247" s="5">
        <f>D247-D246</f>
        <v>19</v>
      </c>
      <c r="V247" s="5">
        <f>E247-E246</f>
        <v>69</v>
      </c>
      <c r="W247" s="5">
        <f>F247-F246</f>
        <v>75</v>
      </c>
      <c r="X247" s="5">
        <f>G247-G246</f>
        <v>27</v>
      </c>
      <c r="Y247" s="5">
        <f>H247-H246</f>
        <v>481</v>
      </c>
      <c r="Z247" s="5">
        <f>I247-I246</f>
        <v>18</v>
      </c>
      <c r="AA247" s="5">
        <f>J247-J246</f>
        <v>236</v>
      </c>
      <c r="AB247" s="5">
        <f>K247-K246</f>
        <v>128</v>
      </c>
      <c r="AC247" s="5">
        <f>L247-L246</f>
        <v>0</v>
      </c>
      <c r="AD247" s="5">
        <f>M247-M246</f>
        <v>0</v>
      </c>
      <c r="AE247" s="5">
        <f>N247-N246</f>
        <v>80</v>
      </c>
      <c r="AF247" s="5">
        <f t="shared" si="6"/>
        <v>0</v>
      </c>
      <c r="AG247" s="5">
        <f>P247-P246</f>
        <v>1216</v>
      </c>
      <c r="AH247" s="5"/>
      <c r="AI247" s="2">
        <f>A247</f>
        <v>44140</v>
      </c>
      <c r="AJ247" s="5">
        <f>SUM(AG241:AG247)</f>
        <v>8129</v>
      </c>
      <c r="AK247" s="5">
        <f>SUM(S241:S247)</f>
        <v>603</v>
      </c>
      <c r="AL247" s="5">
        <f>SUM(T241:T247)</f>
        <v>63</v>
      </c>
      <c r="AM247" s="5">
        <f>SUM(U241:U247)</f>
        <v>95</v>
      </c>
      <c r="AN247" s="5">
        <f>SUM(V241:V247)</f>
        <v>358</v>
      </c>
      <c r="AO247" s="5">
        <f>SUM(W241:W247)</f>
        <v>300</v>
      </c>
      <c r="AP247" s="5">
        <f>SUM(X241:X247)</f>
        <v>218</v>
      </c>
      <c r="AQ247" s="5">
        <f>SUM(Y241:Y247)</f>
        <v>3159</v>
      </c>
      <c r="AR247" s="5">
        <f>SUM(Z241:Z247)</f>
        <v>112</v>
      </c>
      <c r="AS247" s="5">
        <f>SUM(AA241:AA247)</f>
        <v>1857</v>
      </c>
      <c r="AT247" s="5">
        <f>SUM(AB241:AB247)</f>
        <v>943</v>
      </c>
      <c r="AU247" s="5">
        <f>SUM(AC241:AC247)</f>
        <v>0</v>
      </c>
      <c r="AV247" s="5">
        <f>SUM(AD241:AD247)</f>
        <v>3</v>
      </c>
      <c r="AW247" s="5">
        <f>SUM(AE241:AE247)</f>
        <v>418</v>
      </c>
      <c r="AX247" s="5">
        <f>SUM(AF241:AF247)</f>
        <v>0</v>
      </c>
      <c r="AY247" s="5">
        <f>SUM(AG241:AG247)</f>
        <v>8129</v>
      </c>
      <c r="BA247" s="47">
        <f t="shared" si="7"/>
        <v>44140</v>
      </c>
      <c r="BB247" s="48">
        <f>AK247*100000/$BB$1</f>
        <v>163.25536062378168</v>
      </c>
      <c r="BC247" s="48">
        <f>AL247*100000/$BC$1</f>
        <v>54.540732404120853</v>
      </c>
      <c r="BD247" s="48">
        <f>AM247*100000/$BD$1</f>
        <v>63.818352814725245</v>
      </c>
      <c r="BE247" s="48">
        <f>AN247*100000/$BE$1</f>
        <v>95.837237317628166</v>
      </c>
      <c r="BF247" s="48">
        <f>AO247*100000/$BF$1</f>
        <v>97.834594312548916</v>
      </c>
      <c r="BG247" s="48">
        <f>AP247*100000/$BG$1</f>
        <v>37.220420010244155</v>
      </c>
      <c r="BH247" s="48">
        <f>AQ247*100000/$BH$1</f>
        <v>267.0058827506931</v>
      </c>
      <c r="BI247" s="48">
        <f>AR247*100000/$BI$1</f>
        <v>34.815045073049426</v>
      </c>
      <c r="BJ247" s="48">
        <f>AS247*100000/$BJ$1</f>
        <v>280.55597522284336</v>
      </c>
      <c r="BK247" s="48">
        <f>AT247*100000/$BK$1</f>
        <v>103.90268626457171</v>
      </c>
      <c r="BL247" s="48">
        <f>AU247*100000/$BL$1</f>
        <v>0</v>
      </c>
      <c r="BM247" s="48">
        <f>AV247*100000/$BM$1</f>
        <v>13.089005235602095</v>
      </c>
      <c r="BN247" s="48">
        <f>AW247*100000/$BN$1</f>
        <v>100.12695523031596</v>
      </c>
      <c r="BO247" s="48">
        <f>AX247*100000/$BO$1</f>
        <v>0</v>
      </c>
      <c r="BP247" s="48">
        <f>AY247*100000/$BP$1</f>
        <v>148.79285413577875</v>
      </c>
      <c r="BQ247" s="4"/>
      <c r="BR247" s="4"/>
      <c r="BS247" s="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5"/>
      <c r="CI247" s="4"/>
      <c r="CJ247" s="4"/>
      <c r="CK247" s="4"/>
    </row>
    <row r="248" spans="1:91" x14ac:dyDescent="0.2">
      <c r="A248" s="8">
        <v>44141</v>
      </c>
      <c r="B248" s="9">
        <v>4861</v>
      </c>
      <c r="C248" s="9">
        <v>767</v>
      </c>
      <c r="D248" s="9">
        <v>958</v>
      </c>
      <c r="E248" s="9">
        <v>2750</v>
      </c>
      <c r="F248" s="9">
        <v>2979</v>
      </c>
      <c r="G248" s="9">
        <v>3536</v>
      </c>
      <c r="H248" s="9">
        <v>24255</v>
      </c>
      <c r="I248" s="9">
        <v>1165</v>
      </c>
      <c r="J248" s="9">
        <v>14367</v>
      </c>
      <c r="K248" s="9">
        <v>10477</v>
      </c>
      <c r="L248" s="9">
        <v>33</v>
      </c>
      <c r="M248" s="9">
        <v>70</v>
      </c>
      <c r="N248" s="9">
        <v>4445</v>
      </c>
      <c r="O248" s="9">
        <v>69</v>
      </c>
      <c r="P248" s="10">
        <v>70732</v>
      </c>
      <c r="Q248" s="5">
        <f>SUM(B248:O248)-P248</f>
        <v>0</v>
      </c>
      <c r="R248" s="2">
        <f>A248</f>
        <v>44141</v>
      </c>
      <c r="S248" s="5">
        <f>B248-B247</f>
        <v>75</v>
      </c>
      <c r="T248" s="5">
        <f>C248-C247</f>
        <v>14</v>
      </c>
      <c r="U248" s="5">
        <f>D248-D247</f>
        <v>23</v>
      </c>
      <c r="V248" s="5">
        <f>E248-E247</f>
        <v>47</v>
      </c>
      <c r="W248" s="5">
        <f>F248-F247</f>
        <v>29</v>
      </c>
      <c r="X248" s="5">
        <f>G248-G247</f>
        <v>24</v>
      </c>
      <c r="Y248" s="5">
        <f>H248-H247</f>
        <v>460</v>
      </c>
      <c r="Z248" s="5">
        <f>I248-I247</f>
        <v>17</v>
      </c>
      <c r="AA248" s="5">
        <f>J248-J247</f>
        <v>210</v>
      </c>
      <c r="AB248" s="5">
        <f>K248-K247</f>
        <v>112</v>
      </c>
      <c r="AC248" s="5">
        <f>L248-L247</f>
        <v>0</v>
      </c>
      <c r="AD248" s="5">
        <f>M248-M247</f>
        <v>0</v>
      </c>
      <c r="AE248" s="5">
        <f>N248-N247</f>
        <v>61</v>
      </c>
      <c r="AF248" s="5">
        <f t="shared" si="6"/>
        <v>0</v>
      </c>
      <c r="AG248" s="5">
        <f>P248-P247</f>
        <v>1072</v>
      </c>
      <c r="AH248" s="5"/>
      <c r="AI248" s="2">
        <f>A248</f>
        <v>44141</v>
      </c>
      <c r="AJ248" s="5">
        <f>SUM(AG242:AG248)</f>
        <v>7920</v>
      </c>
      <c r="AK248" s="5">
        <f>SUM(S242:S248)</f>
        <v>593</v>
      </c>
      <c r="AL248" s="5">
        <f>SUM(T242:T248)</f>
        <v>68</v>
      </c>
      <c r="AM248" s="5">
        <f>SUM(U242:U248)</f>
        <v>101</v>
      </c>
      <c r="AN248" s="5">
        <f>SUM(V242:V248)</f>
        <v>366</v>
      </c>
      <c r="AO248" s="5">
        <f>SUM(W242:W248)</f>
        <v>286</v>
      </c>
      <c r="AP248" s="5">
        <f>SUM(X242:X248)</f>
        <v>212</v>
      </c>
      <c r="AQ248" s="5">
        <f>SUM(Y242:Y248)</f>
        <v>3123</v>
      </c>
      <c r="AR248" s="5">
        <f>SUM(Z242:Z248)</f>
        <v>108</v>
      </c>
      <c r="AS248" s="5">
        <f>SUM(AA242:AA248)</f>
        <v>1809</v>
      </c>
      <c r="AT248" s="5">
        <f>SUM(AB242:AB248)</f>
        <v>861</v>
      </c>
      <c r="AU248" s="5">
        <f>SUM(AC242:AC248)</f>
        <v>0</v>
      </c>
      <c r="AV248" s="5">
        <f>SUM(AD242:AD248)</f>
        <v>3</v>
      </c>
      <c r="AW248" s="5">
        <f>SUM(AE242:AE248)</f>
        <v>390</v>
      </c>
      <c r="AX248" s="5">
        <f>SUM(AF242:AF248)</f>
        <v>0</v>
      </c>
      <c r="AY248" s="5">
        <f>SUM(AG242:AG248)</f>
        <v>7920</v>
      </c>
      <c r="BA248" s="47">
        <f t="shared" si="7"/>
        <v>44141</v>
      </c>
      <c r="BB248" s="48">
        <f>AK248*100000/$BB$1</f>
        <v>160.54797487546026</v>
      </c>
      <c r="BC248" s="48">
        <f>AL248*100000/$BC$1</f>
        <v>58.869361960003459</v>
      </c>
      <c r="BD248" s="48">
        <f>AM248*100000/$BD$1</f>
        <v>67.84898562407632</v>
      </c>
      <c r="BE248" s="48">
        <f>AN248*100000/$BE$1</f>
        <v>97.978851559362866</v>
      </c>
      <c r="BF248" s="48">
        <f>AO248*100000/$BF$1</f>
        <v>93.26897991129664</v>
      </c>
      <c r="BG248" s="48">
        <f>AP248*100000/$BG$1</f>
        <v>36.196004780604405</v>
      </c>
      <c r="BH248" s="48">
        <f>AQ248*100000/$BH$1</f>
        <v>263.96308066806409</v>
      </c>
      <c r="BI248" s="48">
        <f>AR248*100000/$BI$1</f>
        <v>33.571650606154805</v>
      </c>
      <c r="BJ248" s="48">
        <f>AS248*100000/$BJ$1</f>
        <v>273.30412449010424</v>
      </c>
      <c r="BK248" s="48">
        <f>AT248*100000/$BK$1</f>
        <v>94.86767006765244</v>
      </c>
      <c r="BL248" s="48">
        <f>AU248*100000/$BL$1</f>
        <v>0</v>
      </c>
      <c r="BM248" s="48">
        <f>AV248*100000/$BM$1</f>
        <v>13.089005235602095</v>
      </c>
      <c r="BN248" s="48">
        <f>AW248*100000/$BN$1</f>
        <v>93.419886458907229</v>
      </c>
      <c r="BO248" s="48">
        <f>AX248*100000/$BO$1</f>
        <v>0</v>
      </c>
      <c r="BP248" s="48">
        <f>AY248*100000/$BP$1</f>
        <v>144.96732743945967</v>
      </c>
      <c r="BQ248" s="4"/>
      <c r="BR248" s="4"/>
      <c r="BS248" s="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5"/>
      <c r="CI248" s="4"/>
      <c r="CJ248" s="4"/>
      <c r="CK248" s="4"/>
    </row>
    <row r="249" spans="1:91" x14ac:dyDescent="0.2">
      <c r="A249" s="8">
        <v>44142</v>
      </c>
      <c r="B249" s="9">
        <v>4979</v>
      </c>
      <c r="C249" s="9">
        <v>785</v>
      </c>
      <c r="D249" s="9">
        <v>979</v>
      </c>
      <c r="E249" s="9">
        <v>2825</v>
      </c>
      <c r="F249" s="9">
        <v>3045</v>
      </c>
      <c r="G249" s="9">
        <v>3567</v>
      </c>
      <c r="H249" s="9">
        <v>24857</v>
      </c>
      <c r="I249" s="9">
        <v>1185</v>
      </c>
      <c r="J249" s="9">
        <v>14735</v>
      </c>
      <c r="K249" s="9">
        <v>10668</v>
      </c>
      <c r="L249" s="9">
        <v>34</v>
      </c>
      <c r="M249" s="9">
        <v>70</v>
      </c>
      <c r="N249" s="9">
        <v>4530</v>
      </c>
      <c r="O249" s="9">
        <v>69</v>
      </c>
      <c r="P249" s="10">
        <v>72328</v>
      </c>
      <c r="Q249" s="5">
        <f>SUM(B249:O249)-P249</f>
        <v>0</v>
      </c>
      <c r="R249" s="2">
        <f>A249</f>
        <v>44142</v>
      </c>
      <c r="S249" s="5">
        <f>B249-B248</f>
        <v>118</v>
      </c>
      <c r="T249" s="5">
        <f>C249-C248</f>
        <v>18</v>
      </c>
      <c r="U249" s="5">
        <f>D249-D248</f>
        <v>21</v>
      </c>
      <c r="V249" s="5">
        <f>E249-E248</f>
        <v>75</v>
      </c>
      <c r="W249" s="5">
        <f>F249-F248</f>
        <v>66</v>
      </c>
      <c r="X249" s="5">
        <f>G249-G248</f>
        <v>31</v>
      </c>
      <c r="Y249" s="5">
        <f>H249-H248</f>
        <v>602</v>
      </c>
      <c r="Z249" s="5">
        <f>I249-I248</f>
        <v>20</v>
      </c>
      <c r="AA249" s="5">
        <f>J249-J248</f>
        <v>368</v>
      </c>
      <c r="AB249" s="5">
        <f>K249-K248</f>
        <v>191</v>
      </c>
      <c r="AC249" s="5">
        <f>L249-L248</f>
        <v>1</v>
      </c>
      <c r="AD249" s="5">
        <f>M249-M248</f>
        <v>0</v>
      </c>
      <c r="AE249" s="5">
        <f>N249-N248</f>
        <v>85</v>
      </c>
      <c r="AF249" s="5">
        <f t="shared" si="6"/>
        <v>0</v>
      </c>
      <c r="AG249" s="5">
        <f>P249-P248</f>
        <v>1596</v>
      </c>
      <c r="AH249" s="5"/>
      <c r="AI249" s="2">
        <f>A249</f>
        <v>44142</v>
      </c>
      <c r="AJ249" s="5">
        <f>SUM(AG243:AG249)</f>
        <v>8415</v>
      </c>
      <c r="AK249" s="5">
        <f>SUM(S243:S249)</f>
        <v>627</v>
      </c>
      <c r="AL249" s="5">
        <f>SUM(T243:T249)</f>
        <v>78</v>
      </c>
      <c r="AM249" s="5">
        <f>SUM(U243:U249)</f>
        <v>107</v>
      </c>
      <c r="AN249" s="5">
        <f>SUM(V243:V249)</f>
        <v>391</v>
      </c>
      <c r="AO249" s="5">
        <f>SUM(W243:W249)</f>
        <v>315</v>
      </c>
      <c r="AP249" s="5">
        <f>SUM(X243:X249)</f>
        <v>201</v>
      </c>
      <c r="AQ249" s="5">
        <f>SUM(Y243:Y249)</f>
        <v>3351</v>
      </c>
      <c r="AR249" s="5">
        <f>SUM(Z243:Z249)</f>
        <v>117</v>
      </c>
      <c r="AS249" s="5">
        <f>SUM(AA243:AA249)</f>
        <v>1860</v>
      </c>
      <c r="AT249" s="5">
        <f>SUM(AB243:AB249)</f>
        <v>931</v>
      </c>
      <c r="AU249" s="5">
        <f>SUM(AC243:AC249)</f>
        <v>1</v>
      </c>
      <c r="AV249" s="5">
        <f>SUM(AD243:AD249)</f>
        <v>2</v>
      </c>
      <c r="AW249" s="5">
        <f>SUM(AE243:AE249)</f>
        <v>434</v>
      </c>
      <c r="AX249" s="5">
        <f>SUM(AF243:AF249)</f>
        <v>0</v>
      </c>
      <c r="AY249" s="5">
        <f>SUM(AG243:AG249)</f>
        <v>8415</v>
      </c>
      <c r="BA249" s="47">
        <f t="shared" si="7"/>
        <v>44142</v>
      </c>
      <c r="BB249" s="48">
        <f>AK249*100000/$BB$1</f>
        <v>169.75308641975309</v>
      </c>
      <c r="BC249" s="48">
        <f>AL249*100000/$BC$1</f>
        <v>67.526621071768673</v>
      </c>
      <c r="BD249" s="48">
        <f>AM249*100000/$BD$1</f>
        <v>71.879618433427382</v>
      </c>
      <c r="BE249" s="48">
        <f>AN249*100000/$BE$1</f>
        <v>104.67139606478383</v>
      </c>
      <c r="BF249" s="48">
        <f>AO249*100000/$BF$1</f>
        <v>102.72632402817636</v>
      </c>
      <c r="BG249" s="48">
        <f>AP249*100000/$BG$1</f>
        <v>34.317910192931535</v>
      </c>
      <c r="BH249" s="48">
        <f>AQ249*100000/$BH$1</f>
        <v>283.2341605247143</v>
      </c>
      <c r="BI249" s="48">
        <f>AR249*100000/$BI$1</f>
        <v>36.3692881566677</v>
      </c>
      <c r="BJ249" s="48">
        <f>AS249*100000/$BJ$1</f>
        <v>281.00921589363952</v>
      </c>
      <c r="BK249" s="48">
        <f>AT249*100000/$BK$1</f>
        <v>102.58048877233963</v>
      </c>
      <c r="BL249" s="48">
        <f>AU249*100000/$BL$1</f>
        <v>4.4903457566232596</v>
      </c>
      <c r="BM249" s="48">
        <f>AV249*100000/$BM$1</f>
        <v>8.7260034904013963</v>
      </c>
      <c r="BN249" s="48">
        <f>AW249*100000/$BN$1</f>
        <v>103.95956595683522</v>
      </c>
      <c r="BO249" s="48">
        <f>AX249*100000/$BO$1</f>
        <v>0</v>
      </c>
      <c r="BP249" s="48">
        <f>AY249*100000/$BP$1</f>
        <v>154.02778540442588</v>
      </c>
      <c r="BQ249" s="4"/>
      <c r="BR249" s="4"/>
      <c r="BS249" s="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5"/>
      <c r="CI249" s="4"/>
      <c r="CJ249" s="4"/>
      <c r="CK249" s="4"/>
    </row>
    <row r="250" spans="1:91" x14ac:dyDescent="0.2">
      <c r="A250" s="8">
        <v>44143</v>
      </c>
      <c r="B250" s="9">
        <v>5080</v>
      </c>
      <c r="C250" s="9">
        <v>792</v>
      </c>
      <c r="D250" s="9">
        <v>986</v>
      </c>
      <c r="E250" s="9">
        <v>2886</v>
      </c>
      <c r="F250" s="9">
        <v>3088</v>
      </c>
      <c r="G250" s="9">
        <v>3609</v>
      </c>
      <c r="H250" s="9">
        <v>25273</v>
      </c>
      <c r="I250" s="9">
        <v>1200</v>
      </c>
      <c r="J250" s="9">
        <v>14980</v>
      </c>
      <c r="K250" s="9">
        <v>10790</v>
      </c>
      <c r="L250" s="9">
        <v>34</v>
      </c>
      <c r="M250" s="9">
        <v>70</v>
      </c>
      <c r="N250" s="9">
        <v>4585</v>
      </c>
      <c r="O250" s="9">
        <v>70</v>
      </c>
      <c r="P250" s="10">
        <v>73443</v>
      </c>
      <c r="Q250" s="5">
        <f>SUM(B250:O250)-P250</f>
        <v>0</v>
      </c>
      <c r="R250" s="2">
        <f>A250</f>
        <v>44143</v>
      </c>
      <c r="S250" s="5">
        <f>B250-B249</f>
        <v>101</v>
      </c>
      <c r="T250" s="5">
        <f>C250-C249</f>
        <v>7</v>
      </c>
      <c r="U250" s="5">
        <f>D250-D249</f>
        <v>7</v>
      </c>
      <c r="V250" s="5">
        <f>E250-E249</f>
        <v>61</v>
      </c>
      <c r="W250" s="5">
        <f>F250-F249</f>
        <v>43</v>
      </c>
      <c r="X250" s="5">
        <f>G250-G249</f>
        <v>42</v>
      </c>
      <c r="Y250" s="5">
        <f>H250-H249</f>
        <v>416</v>
      </c>
      <c r="Z250" s="5">
        <f>I250-I249</f>
        <v>15</v>
      </c>
      <c r="AA250" s="5">
        <f>J250-J249</f>
        <v>245</v>
      </c>
      <c r="AB250" s="5">
        <f>K250-K249</f>
        <v>122</v>
      </c>
      <c r="AC250" s="5">
        <f>L250-L249</f>
        <v>0</v>
      </c>
      <c r="AD250" s="5">
        <f>M250-M249</f>
        <v>0</v>
      </c>
      <c r="AE250" s="5">
        <f>N250-N249</f>
        <v>55</v>
      </c>
      <c r="AF250" s="5">
        <f t="shared" si="6"/>
        <v>1</v>
      </c>
      <c r="AG250" s="5">
        <f>P250-P249</f>
        <v>1115</v>
      </c>
      <c r="AH250" s="5"/>
      <c r="AI250" s="2">
        <f>A250</f>
        <v>44143</v>
      </c>
      <c r="AJ250" s="5">
        <f>SUM(AG244:AG250)</f>
        <v>8382</v>
      </c>
      <c r="AK250" s="5">
        <f>SUM(S244:S250)</f>
        <v>645</v>
      </c>
      <c r="AL250" s="5">
        <f>SUM(T244:T250)</f>
        <v>75</v>
      </c>
      <c r="AM250" s="5">
        <f>SUM(U244:U250)</f>
        <v>101</v>
      </c>
      <c r="AN250" s="5">
        <f>SUM(V244:V250)</f>
        <v>415</v>
      </c>
      <c r="AO250" s="5">
        <f>SUM(W244:W250)</f>
        <v>302</v>
      </c>
      <c r="AP250" s="5">
        <f>SUM(X244:X250)</f>
        <v>213</v>
      </c>
      <c r="AQ250" s="5">
        <f>SUM(Y244:Y250)</f>
        <v>3324</v>
      </c>
      <c r="AR250" s="5">
        <f>SUM(Z244:Z250)</f>
        <v>105</v>
      </c>
      <c r="AS250" s="5">
        <f>SUM(AA244:AA250)</f>
        <v>1852</v>
      </c>
      <c r="AT250" s="5">
        <f>SUM(AB244:AB250)</f>
        <v>913</v>
      </c>
      <c r="AU250" s="5">
        <f>SUM(AC244:AC250)</f>
        <v>1</v>
      </c>
      <c r="AV250" s="5">
        <f>SUM(AD244:AD250)</f>
        <v>2</v>
      </c>
      <c r="AW250" s="5">
        <f>SUM(AE244:AE250)</f>
        <v>433</v>
      </c>
      <c r="AX250" s="5">
        <f>SUM(AF244:AF250)</f>
        <v>1</v>
      </c>
      <c r="AY250" s="5">
        <f>SUM(AG244:AG250)</f>
        <v>8382</v>
      </c>
      <c r="BA250" s="47">
        <f t="shared" si="7"/>
        <v>44143</v>
      </c>
      <c r="BB250" s="48">
        <f>AK250*100000/$BB$1</f>
        <v>174.62638076673164</v>
      </c>
      <c r="BC250" s="48">
        <f>AL250*100000/$BC$1</f>
        <v>64.929443338239111</v>
      </c>
      <c r="BD250" s="48">
        <f>AM250*100000/$BD$1</f>
        <v>67.84898562407632</v>
      </c>
      <c r="BE250" s="48">
        <f>AN250*100000/$BE$1</f>
        <v>111.09623878998795</v>
      </c>
      <c r="BF250" s="48">
        <f>AO250*100000/$BF$1</f>
        <v>98.486824941299247</v>
      </c>
      <c r="BG250" s="48">
        <f>AP250*100000/$BG$1</f>
        <v>36.366740652211028</v>
      </c>
      <c r="BH250" s="48">
        <f>AQ250*100000/$BH$1</f>
        <v>280.95205896274257</v>
      </c>
      <c r="BI250" s="48">
        <f>AR250*100000/$BI$1</f>
        <v>32.639104755983837</v>
      </c>
      <c r="BJ250" s="48">
        <f>AS250*100000/$BJ$1</f>
        <v>279.80057410484966</v>
      </c>
      <c r="BK250" s="48">
        <f>AT250*100000/$BK$1</f>
        <v>100.59719253399149</v>
      </c>
      <c r="BL250" s="48">
        <f>AU250*100000/$BL$1</f>
        <v>4.4903457566232596</v>
      </c>
      <c r="BM250" s="48">
        <f>AV250*100000/$BM$1</f>
        <v>8.7260034904013963</v>
      </c>
      <c r="BN250" s="48">
        <f>AW250*100000/$BN$1</f>
        <v>103.72002778642776</v>
      </c>
      <c r="BO250" s="48">
        <f>AX250*100000/$BO$1</f>
        <v>3.7425149700598803</v>
      </c>
      <c r="BP250" s="48">
        <f>AY250*100000/$BP$1</f>
        <v>153.42375487342815</v>
      </c>
      <c r="BQ250" s="4"/>
      <c r="BR250" s="4"/>
      <c r="BS250" s="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5"/>
      <c r="CI250" s="4"/>
      <c r="CJ250" s="4"/>
      <c r="CK250" s="4"/>
    </row>
    <row r="251" spans="1:91" x14ac:dyDescent="0.2">
      <c r="A251" s="8">
        <v>44144</v>
      </c>
      <c r="B251" s="9">
        <v>5153</v>
      </c>
      <c r="C251" s="9">
        <v>798</v>
      </c>
      <c r="D251" s="9">
        <v>997</v>
      </c>
      <c r="E251" s="9">
        <v>2936</v>
      </c>
      <c r="F251" s="9">
        <v>3108</v>
      </c>
      <c r="G251" s="9">
        <v>3635</v>
      </c>
      <c r="H251" s="9">
        <v>25636</v>
      </c>
      <c r="I251" s="9">
        <v>1206</v>
      </c>
      <c r="J251" s="9">
        <v>15199</v>
      </c>
      <c r="K251" s="9">
        <v>10897</v>
      </c>
      <c r="L251" s="9">
        <v>34</v>
      </c>
      <c r="M251" s="9">
        <v>70</v>
      </c>
      <c r="N251" s="9">
        <v>4616</v>
      </c>
      <c r="O251" s="9">
        <v>70</v>
      </c>
      <c r="P251" s="10">
        <v>74355</v>
      </c>
      <c r="Q251" s="5">
        <f>SUM(B251:O251)-P251</f>
        <v>0</v>
      </c>
      <c r="R251" s="2">
        <f>A251</f>
        <v>44144</v>
      </c>
      <c r="S251" s="5">
        <f>B251-B250</f>
        <v>73</v>
      </c>
      <c r="T251" s="5">
        <f>C251-C250</f>
        <v>6</v>
      </c>
      <c r="U251" s="5">
        <f>D251-D250</f>
        <v>11</v>
      </c>
      <c r="V251" s="5">
        <f>E251-E250</f>
        <v>50</v>
      </c>
      <c r="W251" s="5">
        <f>F251-F250</f>
        <v>20</v>
      </c>
      <c r="X251" s="5">
        <f>G251-G250</f>
        <v>26</v>
      </c>
      <c r="Y251" s="5">
        <f>H251-H250</f>
        <v>363</v>
      </c>
      <c r="Z251" s="5">
        <f>I251-I250</f>
        <v>6</v>
      </c>
      <c r="AA251" s="5">
        <f>J251-J250</f>
        <v>219</v>
      </c>
      <c r="AB251" s="5">
        <f>K251-K250</f>
        <v>107</v>
      </c>
      <c r="AC251" s="5">
        <f>L251-L250</f>
        <v>0</v>
      </c>
      <c r="AD251" s="5">
        <f>M251-M250</f>
        <v>0</v>
      </c>
      <c r="AE251" s="5">
        <f>N251-N250</f>
        <v>31</v>
      </c>
      <c r="AF251" s="5">
        <f t="shared" si="6"/>
        <v>0</v>
      </c>
      <c r="AG251" s="5">
        <f>P251-P250</f>
        <v>912</v>
      </c>
      <c r="AH251" s="5"/>
      <c r="AI251" s="2">
        <f>A251</f>
        <v>44144</v>
      </c>
      <c r="AJ251" s="5">
        <f>SUM(AG245:AG251)</f>
        <v>8343</v>
      </c>
      <c r="AK251" s="5">
        <f>SUM(S245:S251)</f>
        <v>642</v>
      </c>
      <c r="AL251" s="5">
        <f>SUM(T245:T251)</f>
        <v>70</v>
      </c>
      <c r="AM251" s="5">
        <f>SUM(U245:U251)</f>
        <v>101</v>
      </c>
      <c r="AN251" s="5">
        <f>SUM(V245:V251)</f>
        <v>427</v>
      </c>
      <c r="AO251" s="5">
        <f>SUM(W245:W251)</f>
        <v>289</v>
      </c>
      <c r="AP251" s="5">
        <f>SUM(X245:X251)</f>
        <v>222</v>
      </c>
      <c r="AQ251" s="5">
        <f>SUM(Y245:Y251)</f>
        <v>3302</v>
      </c>
      <c r="AR251" s="5">
        <f>SUM(Z245:Z251)</f>
        <v>100</v>
      </c>
      <c r="AS251" s="5">
        <f>SUM(AA245:AA251)</f>
        <v>1803</v>
      </c>
      <c r="AT251" s="5">
        <f>SUM(AB245:AB251)</f>
        <v>951</v>
      </c>
      <c r="AU251" s="5">
        <f>SUM(AC245:AC251)</f>
        <v>1</v>
      </c>
      <c r="AV251" s="5">
        <f>SUM(AD245:AD251)</f>
        <v>2</v>
      </c>
      <c r="AW251" s="5">
        <f>SUM(AE245:AE251)</f>
        <v>432</v>
      </c>
      <c r="AX251" s="5">
        <f>SUM(AF245:AF251)</f>
        <v>1</v>
      </c>
      <c r="AY251" s="5">
        <f>SUM(AG245:AG251)</f>
        <v>8343</v>
      </c>
      <c r="BA251" s="47">
        <f t="shared" si="7"/>
        <v>44144</v>
      </c>
      <c r="BB251" s="48">
        <f>AK251*100000/$BB$1</f>
        <v>173.81416504223523</v>
      </c>
      <c r="BC251" s="48">
        <f>AL251*100000/$BC$1</f>
        <v>60.600813782356504</v>
      </c>
      <c r="BD251" s="48">
        <f>AM251*100000/$BD$1</f>
        <v>67.84898562407632</v>
      </c>
      <c r="BE251" s="48">
        <f>AN251*100000/$BE$1</f>
        <v>114.30866015259001</v>
      </c>
      <c r="BF251" s="48">
        <f>AO251*100000/$BF$1</f>
        <v>94.24732585442213</v>
      </c>
      <c r="BG251" s="48">
        <f>AP251*100000/$BG$1</f>
        <v>37.90336349667065</v>
      </c>
      <c r="BH251" s="48">
        <f>AQ251*100000/$BH$1</f>
        <v>279.092568801136</v>
      </c>
      <c r="BI251" s="48">
        <f>AR251*100000/$BI$1</f>
        <v>31.084861672365559</v>
      </c>
      <c r="BJ251" s="48">
        <f>AS251*100000/$BJ$1</f>
        <v>272.39764314851186</v>
      </c>
      <c r="BK251" s="48">
        <f>AT251*100000/$BK$1</f>
        <v>104.78415125939311</v>
      </c>
      <c r="BL251" s="48">
        <f>AU251*100000/$BL$1</f>
        <v>4.4903457566232596</v>
      </c>
      <c r="BM251" s="48">
        <f>AV251*100000/$BM$1</f>
        <v>8.7260034904013963</v>
      </c>
      <c r="BN251" s="48">
        <f>AW251*100000/$BN$1</f>
        <v>103.48048961602031</v>
      </c>
      <c r="BO251" s="48">
        <f>AX251*100000/$BO$1</f>
        <v>3.7425149700598803</v>
      </c>
      <c r="BP251" s="48">
        <f>AY251*100000/$BP$1</f>
        <v>152.70990060952172</v>
      </c>
      <c r="BQ251" s="4"/>
      <c r="BR251" s="4"/>
      <c r="BS251" s="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5"/>
      <c r="CI251" s="4"/>
      <c r="CJ251" s="4"/>
      <c r="CK251" s="4"/>
    </row>
    <row r="252" spans="1:91" x14ac:dyDescent="0.2">
      <c r="A252" s="8">
        <v>44145</v>
      </c>
      <c r="B252" s="9">
        <v>5243</v>
      </c>
      <c r="C252" s="9">
        <v>806</v>
      </c>
      <c r="D252" s="9">
        <v>1003</v>
      </c>
      <c r="E252" s="9">
        <v>2969</v>
      </c>
      <c r="F252" s="9">
        <v>3147</v>
      </c>
      <c r="G252" s="9">
        <v>3655</v>
      </c>
      <c r="H252" s="9">
        <v>25929</v>
      </c>
      <c r="I252" s="9">
        <v>1215</v>
      </c>
      <c r="J252" s="9">
        <v>15370</v>
      </c>
      <c r="K252" s="9">
        <v>11011</v>
      </c>
      <c r="L252" s="9">
        <v>34</v>
      </c>
      <c r="M252" s="9">
        <v>70</v>
      </c>
      <c r="N252" s="9">
        <v>4665</v>
      </c>
      <c r="O252" s="9">
        <v>70</v>
      </c>
      <c r="P252" s="10">
        <v>75187</v>
      </c>
      <c r="Q252" s="5">
        <f>SUM(B252:O252)-P252</f>
        <v>0</v>
      </c>
      <c r="R252" s="2">
        <f>A252</f>
        <v>44145</v>
      </c>
      <c r="S252" s="5">
        <f>B252-B251</f>
        <v>90</v>
      </c>
      <c r="T252" s="5">
        <f>C252-C251</f>
        <v>8</v>
      </c>
      <c r="U252" s="5">
        <f>D252-D251</f>
        <v>6</v>
      </c>
      <c r="V252" s="5">
        <f>E252-E251</f>
        <v>33</v>
      </c>
      <c r="W252" s="5">
        <f>F252-F251</f>
        <v>39</v>
      </c>
      <c r="X252" s="5">
        <f>G252-G251</f>
        <v>20</v>
      </c>
      <c r="Y252" s="5">
        <f>H252-H251</f>
        <v>293</v>
      </c>
      <c r="Z252" s="5">
        <f>I252-I251</f>
        <v>9</v>
      </c>
      <c r="AA252" s="5">
        <f>J252-J251</f>
        <v>171</v>
      </c>
      <c r="AB252" s="5">
        <f>K252-K251</f>
        <v>114</v>
      </c>
      <c r="AC252" s="5">
        <f>L252-L251</f>
        <v>0</v>
      </c>
      <c r="AD252" s="5">
        <f>M252-M251</f>
        <v>0</v>
      </c>
      <c r="AE252" s="5">
        <f>N252-N251</f>
        <v>49</v>
      </c>
      <c r="AF252" s="5">
        <f t="shared" si="6"/>
        <v>0</v>
      </c>
      <c r="AG252" s="5">
        <f>P252-P251</f>
        <v>832</v>
      </c>
      <c r="AH252" s="5"/>
      <c r="AI252" s="2">
        <f>A252</f>
        <v>44145</v>
      </c>
      <c r="AJ252" s="5">
        <f>SUM(AG246:AG252)</f>
        <v>8176</v>
      </c>
      <c r="AK252" s="5">
        <f>SUM(S246:S252)</f>
        <v>625</v>
      </c>
      <c r="AL252" s="5">
        <f>SUM(T246:T252)</f>
        <v>66</v>
      </c>
      <c r="AM252" s="5">
        <f>SUM(U246:U252)</f>
        <v>97</v>
      </c>
      <c r="AN252" s="5">
        <f>SUM(V246:V252)</f>
        <v>418</v>
      </c>
      <c r="AO252" s="5">
        <f>SUM(W246:W252)</f>
        <v>306</v>
      </c>
      <c r="AP252" s="5">
        <f>SUM(X246:X252)</f>
        <v>212</v>
      </c>
      <c r="AQ252" s="5">
        <f>SUM(Y246:Y252)</f>
        <v>3217</v>
      </c>
      <c r="AR252" s="5">
        <f>SUM(Z246:Z252)</f>
        <v>97</v>
      </c>
      <c r="AS252" s="5">
        <f>SUM(AA246:AA252)</f>
        <v>1767</v>
      </c>
      <c r="AT252" s="5">
        <f>SUM(AB246:AB252)</f>
        <v>937</v>
      </c>
      <c r="AU252" s="5">
        <f>SUM(AC246:AC252)</f>
        <v>1</v>
      </c>
      <c r="AV252" s="5">
        <f>SUM(AD246:AD252)</f>
        <v>1</v>
      </c>
      <c r="AW252" s="5">
        <f>SUM(AE246:AE252)</f>
        <v>431</v>
      </c>
      <c r="AX252" s="5">
        <f>SUM(AF246:AF252)</f>
        <v>1</v>
      </c>
      <c r="AY252" s="5">
        <f>SUM(AG246:AG252)</f>
        <v>8176</v>
      </c>
      <c r="BA252" s="47">
        <f t="shared" si="7"/>
        <v>44145</v>
      </c>
      <c r="BB252" s="48">
        <f>AK252*100000/$BB$1</f>
        <v>169.21160927008881</v>
      </c>
      <c r="BC252" s="48">
        <f>AL252*100000/$BC$1</f>
        <v>57.137910137650422</v>
      </c>
      <c r="BD252" s="48">
        <f>AM252*100000/$BD$1</f>
        <v>65.161897084508936</v>
      </c>
      <c r="BE252" s="48">
        <f>AN252*100000/$BE$1</f>
        <v>111.89934413063847</v>
      </c>
      <c r="BF252" s="48">
        <f>AO252*100000/$BF$1</f>
        <v>99.791286198799895</v>
      </c>
      <c r="BG252" s="48">
        <f>AP252*100000/$BG$1</f>
        <v>36.196004780604405</v>
      </c>
      <c r="BH252" s="48">
        <f>AQ252*100000/$BH$1</f>
        <v>271.90817499492869</v>
      </c>
      <c r="BI252" s="48">
        <f>AR252*100000/$BI$1</f>
        <v>30.152315822194591</v>
      </c>
      <c r="BJ252" s="48">
        <f>AS252*100000/$BJ$1</f>
        <v>266.95875509895757</v>
      </c>
      <c r="BK252" s="48">
        <f>AT252*100000/$BK$1</f>
        <v>103.24158751845567</v>
      </c>
      <c r="BL252" s="48">
        <f>AU252*100000/$BL$1</f>
        <v>4.4903457566232596</v>
      </c>
      <c r="BM252" s="48">
        <f>AV252*100000/$BM$1</f>
        <v>4.3630017452006982</v>
      </c>
      <c r="BN252" s="48">
        <f>AW252*100000/$BN$1</f>
        <v>103.24095144561286</v>
      </c>
      <c r="BO252" s="48">
        <f>AX252*100000/$BO$1</f>
        <v>3.7425149700598803</v>
      </c>
      <c r="BP252" s="48">
        <f>AY252*100000/$BP$1</f>
        <v>149.65314004356341</v>
      </c>
      <c r="BQ252" s="4"/>
      <c r="BR252" s="4"/>
      <c r="BS252" s="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5"/>
      <c r="CI252" s="4"/>
      <c r="CJ252" s="4"/>
      <c r="CK252" s="4"/>
    </row>
    <row r="253" spans="1:91" x14ac:dyDescent="0.2">
      <c r="A253" s="8">
        <v>44146</v>
      </c>
      <c r="B253" s="9">
        <v>5323</v>
      </c>
      <c r="C253" s="9">
        <v>812</v>
      </c>
      <c r="D253" s="9">
        <v>1015</v>
      </c>
      <c r="E253" s="9">
        <v>3038</v>
      </c>
      <c r="F253" s="9">
        <v>3203</v>
      </c>
      <c r="G253" s="9">
        <v>3706</v>
      </c>
      <c r="H253" s="9">
        <v>26417</v>
      </c>
      <c r="I253" s="9">
        <v>1224</v>
      </c>
      <c r="J253" s="9">
        <v>15642</v>
      </c>
      <c r="K253" s="9">
        <v>11156</v>
      </c>
      <c r="L253" s="9">
        <v>34</v>
      </c>
      <c r="M253" s="9">
        <v>70</v>
      </c>
      <c r="N253" s="9">
        <v>4737</v>
      </c>
      <c r="O253" s="9">
        <v>71</v>
      </c>
      <c r="P253" s="10">
        <v>76448</v>
      </c>
      <c r="Q253" s="5">
        <f>SUM(B253:O253)-P253</f>
        <v>0</v>
      </c>
      <c r="R253" s="2">
        <f>A253</f>
        <v>44146</v>
      </c>
      <c r="S253" s="5">
        <f>B253-B252</f>
        <v>80</v>
      </c>
      <c r="T253" s="5">
        <f>C253-C252</f>
        <v>6</v>
      </c>
      <c r="U253" s="5">
        <f>D253-D252</f>
        <v>12</v>
      </c>
      <c r="V253" s="5">
        <f>E253-E252</f>
        <v>69</v>
      </c>
      <c r="W253" s="5">
        <f>F253-F252</f>
        <v>56</v>
      </c>
      <c r="X253" s="5">
        <f>G253-G252</f>
        <v>51</v>
      </c>
      <c r="Y253" s="5">
        <f>H253-H252</f>
        <v>488</v>
      </c>
      <c r="Z253" s="5">
        <f>I253-I252</f>
        <v>9</v>
      </c>
      <c r="AA253" s="5">
        <f>J253-J252</f>
        <v>272</v>
      </c>
      <c r="AB253" s="5">
        <f>K253-K252</f>
        <v>145</v>
      </c>
      <c r="AC253" s="5">
        <f>L253-L252</f>
        <v>0</v>
      </c>
      <c r="AD253" s="5">
        <f>M253-M252</f>
        <v>0</v>
      </c>
      <c r="AE253" s="5">
        <f>N253-N252</f>
        <v>72</v>
      </c>
      <c r="AF253" s="5">
        <f t="shared" si="6"/>
        <v>1</v>
      </c>
      <c r="AG253" s="5">
        <f>P253-P252</f>
        <v>1261</v>
      </c>
      <c r="AH253" s="5"/>
      <c r="AI253" s="2">
        <f>A253</f>
        <v>44146</v>
      </c>
      <c r="AJ253" s="5">
        <f>SUM(AG247:AG253)</f>
        <v>8004</v>
      </c>
      <c r="AK253" s="5">
        <f>SUM(S247:S253)</f>
        <v>617</v>
      </c>
      <c r="AL253" s="5">
        <f>SUM(T247:T253)</f>
        <v>62</v>
      </c>
      <c r="AM253" s="5">
        <f>SUM(U247:U253)</f>
        <v>99</v>
      </c>
      <c r="AN253" s="5">
        <f>SUM(V247:V253)</f>
        <v>404</v>
      </c>
      <c r="AO253" s="5">
        <f>SUM(W247:W253)</f>
        <v>328</v>
      </c>
      <c r="AP253" s="5">
        <f>SUM(X247:X253)</f>
        <v>221</v>
      </c>
      <c r="AQ253" s="5">
        <f>SUM(Y247:Y253)</f>
        <v>3103</v>
      </c>
      <c r="AR253" s="5">
        <f>SUM(Z247:Z253)</f>
        <v>94</v>
      </c>
      <c r="AS253" s="5">
        <f>SUM(AA247:AA253)</f>
        <v>1721</v>
      </c>
      <c r="AT253" s="5">
        <f>SUM(AB247:AB253)</f>
        <v>919</v>
      </c>
      <c r="AU253" s="5">
        <f>SUM(AC247:AC253)</f>
        <v>1</v>
      </c>
      <c r="AV253" s="5">
        <f>SUM(AD247:AD253)</f>
        <v>0</v>
      </c>
      <c r="AW253" s="5">
        <f>SUM(AE247:AE253)</f>
        <v>433</v>
      </c>
      <c r="AX253" s="5">
        <f>SUM(AF247:AF253)</f>
        <v>2</v>
      </c>
      <c r="AY253" s="5">
        <f>SUM(AG247:AG253)</f>
        <v>8004</v>
      </c>
      <c r="BA253" s="47">
        <f t="shared" si="7"/>
        <v>44146</v>
      </c>
      <c r="BB253" s="48">
        <f>AK253*100000/$BB$1</f>
        <v>167.04570067143166</v>
      </c>
      <c r="BC253" s="48">
        <f>AL253*100000/$BC$1</f>
        <v>53.675006492944334</v>
      </c>
      <c r="BD253" s="48">
        <f>AM253*100000/$BD$1</f>
        <v>66.505441354292628</v>
      </c>
      <c r="BE253" s="48">
        <f>AN253*100000/$BE$1</f>
        <v>108.15151920760273</v>
      </c>
      <c r="BF253" s="48">
        <f>AO253*100000/$BF$1</f>
        <v>106.96582311505348</v>
      </c>
      <c r="BG253" s="48">
        <f>AP253*100000/$BG$1</f>
        <v>37.732627625064026</v>
      </c>
      <c r="BH253" s="48">
        <f>AQ253*100000/$BH$1</f>
        <v>262.27263506660358</v>
      </c>
      <c r="BI253" s="48">
        <f>AR253*100000/$BI$1</f>
        <v>29.219769972023624</v>
      </c>
      <c r="BJ253" s="48">
        <f>AS253*100000/$BJ$1</f>
        <v>260.00906481341593</v>
      </c>
      <c r="BK253" s="48">
        <f>AT253*100000/$BK$1</f>
        <v>101.25829128010754</v>
      </c>
      <c r="BL253" s="48">
        <f>AU253*100000/$BL$1</f>
        <v>4.4903457566232596</v>
      </c>
      <c r="BM253" s="48">
        <f>AV253*100000/$BM$1</f>
        <v>0</v>
      </c>
      <c r="BN253" s="48">
        <f>AW253*100000/$BN$1</f>
        <v>103.72002778642776</v>
      </c>
      <c r="BO253" s="48">
        <f>AX253*100000/$BO$1</f>
        <v>7.4850299401197606</v>
      </c>
      <c r="BP253" s="48">
        <f>AY253*100000/$BP$1</f>
        <v>146.50485970018121</v>
      </c>
      <c r="BQ253" s="4"/>
      <c r="BR253" s="4"/>
      <c r="BS253" s="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5"/>
      <c r="CI253" s="4"/>
      <c r="CJ253" s="4"/>
      <c r="CK253" s="4"/>
    </row>
    <row r="254" spans="1:91" x14ac:dyDescent="0.2">
      <c r="A254" s="8">
        <v>44147</v>
      </c>
      <c r="B254" s="9">
        <v>5399</v>
      </c>
      <c r="C254" s="9">
        <v>831</v>
      </c>
      <c r="D254" s="9">
        <v>1033</v>
      </c>
      <c r="E254" s="9">
        <v>3114</v>
      </c>
      <c r="F254" s="9">
        <v>3234</v>
      </c>
      <c r="G254" s="9">
        <v>3760</v>
      </c>
      <c r="H254" s="9">
        <v>26891</v>
      </c>
      <c r="I254" s="9">
        <v>1241</v>
      </c>
      <c r="J254" s="9">
        <v>15873</v>
      </c>
      <c r="K254" s="9">
        <v>11297</v>
      </c>
      <c r="L254" s="9">
        <v>35</v>
      </c>
      <c r="M254" s="9">
        <v>70</v>
      </c>
      <c r="N254" s="9">
        <v>4810</v>
      </c>
      <c r="O254" s="9">
        <v>72</v>
      </c>
      <c r="P254" s="10">
        <v>77660</v>
      </c>
      <c r="Q254" s="5">
        <f>SUM(B254:O254)-P254</f>
        <v>0</v>
      </c>
      <c r="R254" s="2">
        <f>A254</f>
        <v>44147</v>
      </c>
      <c r="S254" s="5">
        <f>B254-B253</f>
        <v>76</v>
      </c>
      <c r="T254" s="5">
        <f>C254-C253</f>
        <v>19</v>
      </c>
      <c r="U254" s="5">
        <f>D254-D253</f>
        <v>18</v>
      </c>
      <c r="V254" s="5">
        <f>E254-E253</f>
        <v>76</v>
      </c>
      <c r="W254" s="5">
        <f>F254-F253</f>
        <v>31</v>
      </c>
      <c r="X254" s="5">
        <f>G254-G253</f>
        <v>54</v>
      </c>
      <c r="Y254" s="5">
        <f>H254-H253</f>
        <v>474</v>
      </c>
      <c r="Z254" s="5">
        <f>I254-I253</f>
        <v>17</v>
      </c>
      <c r="AA254" s="5">
        <f>J254-J253</f>
        <v>231</v>
      </c>
      <c r="AB254" s="5">
        <f>K254-K253</f>
        <v>141</v>
      </c>
      <c r="AC254" s="5">
        <f>L254-L253</f>
        <v>1</v>
      </c>
      <c r="AD254" s="5">
        <f>M254-M253</f>
        <v>0</v>
      </c>
      <c r="AE254" s="5">
        <f>N254-N253</f>
        <v>73</v>
      </c>
      <c r="AF254" s="5">
        <f t="shared" si="6"/>
        <v>1</v>
      </c>
      <c r="AG254" s="5">
        <f>P254-P253</f>
        <v>1212</v>
      </c>
      <c r="AH254" s="5"/>
      <c r="AI254" s="2">
        <f>A254</f>
        <v>44147</v>
      </c>
      <c r="AJ254" s="5">
        <f>SUM(AG248:AG254)</f>
        <v>8000</v>
      </c>
      <c r="AK254" s="5">
        <f>SUM(S248:S254)</f>
        <v>613</v>
      </c>
      <c r="AL254" s="5">
        <f>SUM(T248:T254)</f>
        <v>78</v>
      </c>
      <c r="AM254" s="5">
        <f>SUM(U248:U254)</f>
        <v>98</v>
      </c>
      <c r="AN254" s="5">
        <f>SUM(V248:V254)</f>
        <v>411</v>
      </c>
      <c r="AO254" s="5">
        <f>SUM(W248:W254)</f>
        <v>284</v>
      </c>
      <c r="AP254" s="5">
        <f>SUM(X248:X254)</f>
        <v>248</v>
      </c>
      <c r="AQ254" s="5">
        <f>SUM(Y248:Y254)</f>
        <v>3096</v>
      </c>
      <c r="AR254" s="5">
        <f>SUM(Z248:Z254)</f>
        <v>93</v>
      </c>
      <c r="AS254" s="5">
        <f>SUM(AA248:AA254)</f>
        <v>1716</v>
      </c>
      <c r="AT254" s="5">
        <f>SUM(AB248:AB254)</f>
        <v>932</v>
      </c>
      <c r="AU254" s="5">
        <f>SUM(AC248:AC254)</f>
        <v>2</v>
      </c>
      <c r="AV254" s="5">
        <f>SUM(AD248:AD254)</f>
        <v>0</v>
      </c>
      <c r="AW254" s="5">
        <f>SUM(AE248:AE254)</f>
        <v>426</v>
      </c>
      <c r="AX254" s="5">
        <f>SUM(AF248:AF254)</f>
        <v>3</v>
      </c>
      <c r="AY254" s="5">
        <f>SUM(AG248:AG254)</f>
        <v>8000</v>
      </c>
      <c r="BA254" s="47">
        <f t="shared" si="7"/>
        <v>44147</v>
      </c>
      <c r="BB254" s="48">
        <f>AK254*100000/$BB$1</f>
        <v>165.96274637210308</v>
      </c>
      <c r="BC254" s="48">
        <f>AL254*100000/$BC$1</f>
        <v>67.526621071768673</v>
      </c>
      <c r="BD254" s="48">
        <f>AM254*100000/$BD$1</f>
        <v>65.833669219400775</v>
      </c>
      <c r="BE254" s="48">
        <f>AN254*100000/$BE$1</f>
        <v>110.02543166912059</v>
      </c>
      <c r="BF254" s="48">
        <f>AO254*100000/$BF$1</f>
        <v>92.616749282546309</v>
      </c>
      <c r="BG254" s="48">
        <f>AP254*100000/$BG$1</f>
        <v>42.342496158442891</v>
      </c>
      <c r="BH254" s="48">
        <f>AQ254*100000/$BH$1</f>
        <v>261.68097910609237</v>
      </c>
      <c r="BI254" s="48">
        <f>AR254*100000/$BI$1</f>
        <v>28.90892135529997</v>
      </c>
      <c r="BJ254" s="48">
        <f>AS254*100000/$BJ$1</f>
        <v>259.25366369542229</v>
      </c>
      <c r="BK254" s="48">
        <f>AT254*100000/$BK$1</f>
        <v>102.69067189669231</v>
      </c>
      <c r="BL254" s="48">
        <f>AU254*100000/$BL$1</f>
        <v>8.9806915132465193</v>
      </c>
      <c r="BM254" s="48">
        <f>AV254*100000/$BM$1</f>
        <v>0</v>
      </c>
      <c r="BN254" s="48">
        <f>AW254*100000/$BN$1</f>
        <v>102.04326059357558</v>
      </c>
      <c r="BO254" s="48">
        <f>AX254*100000/$BO$1</f>
        <v>11.22754491017964</v>
      </c>
      <c r="BP254" s="48">
        <f>AY254*100000/$BP$1</f>
        <v>146.43164387824208</v>
      </c>
      <c r="BQ254" s="4"/>
      <c r="BR254" s="4"/>
      <c r="BS254" s="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5"/>
      <c r="CI254" s="4"/>
      <c r="CJ254" s="4"/>
      <c r="CK254" s="4"/>
    </row>
    <row r="255" spans="1:91" x14ac:dyDescent="0.2">
      <c r="A255" s="8">
        <v>44148</v>
      </c>
      <c r="B255" s="9">
        <v>5476</v>
      </c>
      <c r="C255" s="9">
        <v>841</v>
      </c>
      <c r="D255" s="9">
        <v>1046</v>
      </c>
      <c r="E255" s="9">
        <v>3262</v>
      </c>
      <c r="F255" s="9">
        <v>3314</v>
      </c>
      <c r="G255" s="9">
        <v>3810</v>
      </c>
      <c r="H255" s="9">
        <v>27324</v>
      </c>
      <c r="I255" s="9">
        <v>1254</v>
      </c>
      <c r="J255" s="9">
        <v>16140</v>
      </c>
      <c r="K255" s="9">
        <v>11460</v>
      </c>
      <c r="L255" s="9">
        <v>35</v>
      </c>
      <c r="M255" s="9">
        <v>70</v>
      </c>
      <c r="N255" s="9">
        <v>4911</v>
      </c>
      <c r="O255" s="9">
        <v>74</v>
      </c>
      <c r="P255" s="10">
        <v>79017</v>
      </c>
      <c r="Q255" s="5">
        <f>SUM(B255:O255)-P255</f>
        <v>0</v>
      </c>
      <c r="R255" s="2">
        <f>A255</f>
        <v>44148</v>
      </c>
      <c r="S255" s="5">
        <f>B255-B254</f>
        <v>77</v>
      </c>
      <c r="T255" s="5">
        <f>C255-C254</f>
        <v>10</v>
      </c>
      <c r="U255" s="5">
        <f>D255-D254</f>
        <v>13</v>
      </c>
      <c r="V255" s="5">
        <f>E255-E254</f>
        <v>148</v>
      </c>
      <c r="W255" s="5">
        <f>F255-F254</f>
        <v>80</v>
      </c>
      <c r="X255" s="5">
        <f>G255-G254</f>
        <v>50</v>
      </c>
      <c r="Y255" s="5">
        <f>H255-H254</f>
        <v>433</v>
      </c>
      <c r="Z255" s="5">
        <f>I255-I254</f>
        <v>13</v>
      </c>
      <c r="AA255" s="5">
        <f>J255-J254</f>
        <v>267</v>
      </c>
      <c r="AB255" s="5">
        <f>K255-K254</f>
        <v>163</v>
      </c>
      <c r="AC255" s="5">
        <f>L255-L254</f>
        <v>0</v>
      </c>
      <c r="AD255" s="5">
        <f>M255-M254</f>
        <v>0</v>
      </c>
      <c r="AE255" s="5">
        <f>N255-N254</f>
        <v>101</v>
      </c>
      <c r="AF255" s="5">
        <f t="shared" si="6"/>
        <v>2</v>
      </c>
      <c r="AG255" s="5">
        <f>P255-P254</f>
        <v>1357</v>
      </c>
      <c r="AH255" s="5"/>
      <c r="AI255" s="2">
        <f>A255</f>
        <v>44148</v>
      </c>
      <c r="AJ255" s="5">
        <f>SUM(AG249:AG255)</f>
        <v>8285</v>
      </c>
      <c r="AK255" s="5">
        <f>SUM(S249:S255)</f>
        <v>615</v>
      </c>
      <c r="AL255" s="5">
        <f>SUM(T249:T255)</f>
        <v>74</v>
      </c>
      <c r="AM255" s="5">
        <f>SUM(U249:U255)</f>
        <v>88</v>
      </c>
      <c r="AN255" s="5">
        <f>SUM(V249:V255)</f>
        <v>512</v>
      </c>
      <c r="AO255" s="5">
        <f>SUM(W249:W255)</f>
        <v>335</v>
      </c>
      <c r="AP255" s="5">
        <f>SUM(X249:X255)</f>
        <v>274</v>
      </c>
      <c r="AQ255" s="5">
        <f>SUM(Y249:Y255)</f>
        <v>3069</v>
      </c>
      <c r="AR255" s="5">
        <f>SUM(Z249:Z255)</f>
        <v>89</v>
      </c>
      <c r="AS255" s="5">
        <f>SUM(AA249:AA255)</f>
        <v>1773</v>
      </c>
      <c r="AT255" s="5">
        <f>SUM(AB249:AB255)</f>
        <v>983</v>
      </c>
      <c r="AU255" s="5">
        <f>SUM(AC249:AC255)</f>
        <v>2</v>
      </c>
      <c r="AV255" s="5">
        <f>SUM(AD249:AD255)</f>
        <v>0</v>
      </c>
      <c r="AW255" s="5">
        <f>SUM(AE249:AE255)</f>
        <v>466</v>
      </c>
      <c r="AX255" s="5">
        <f>SUM(AF249:AF255)</f>
        <v>5</v>
      </c>
      <c r="AY255" s="5">
        <f>SUM(AG249:AG255)</f>
        <v>8285</v>
      </c>
      <c r="BA255" s="47">
        <f t="shared" si="7"/>
        <v>44148</v>
      </c>
      <c r="BB255" s="48">
        <f>AK255*100000/$BB$1</f>
        <v>166.50422352176739</v>
      </c>
      <c r="BC255" s="48">
        <f>AL255*100000/$BC$1</f>
        <v>64.063717427062599</v>
      </c>
      <c r="BD255" s="48">
        <f>AM255*100000/$BD$1</f>
        <v>59.11594787048233</v>
      </c>
      <c r="BE255" s="48">
        <f>AN255*100000/$BE$1</f>
        <v>137.06331147102128</v>
      </c>
      <c r="BF255" s="48">
        <f>AO255*100000/$BF$1</f>
        <v>109.24863031567962</v>
      </c>
      <c r="BG255" s="48">
        <f>AP255*100000/$BG$1</f>
        <v>46.781628820215126</v>
      </c>
      <c r="BH255" s="48">
        <f>AQ255*100000/$BH$1</f>
        <v>259.39887754412064</v>
      </c>
      <c r="BI255" s="48">
        <f>AR255*100000/$BI$1</f>
        <v>27.665526888405346</v>
      </c>
      <c r="BJ255" s="48">
        <f>AS255*100000/$BJ$1</f>
        <v>267.86523644054995</v>
      </c>
      <c r="BK255" s="48">
        <f>AT255*100000/$BK$1</f>
        <v>108.31001123867868</v>
      </c>
      <c r="BL255" s="48">
        <f>AU255*100000/$BL$1</f>
        <v>8.9806915132465193</v>
      </c>
      <c r="BM255" s="48">
        <f>AV255*100000/$BM$1</f>
        <v>0</v>
      </c>
      <c r="BN255" s="48">
        <f>AW255*100000/$BN$1</f>
        <v>111.62478740987376</v>
      </c>
      <c r="BO255" s="48">
        <f>AX255*100000/$BO$1</f>
        <v>18.712574850299401</v>
      </c>
      <c r="BP255" s="48">
        <f>AY255*100000/$BP$1</f>
        <v>151.64827119140446</v>
      </c>
      <c r="BQ255" s="4"/>
      <c r="BR255" s="4"/>
      <c r="BS255" s="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5"/>
      <c r="CI255" s="4"/>
      <c r="CJ255" s="4"/>
      <c r="CK255" s="4"/>
      <c r="CM255" s="4"/>
    </row>
    <row r="256" spans="1:91" x14ac:dyDescent="0.2">
      <c r="A256" s="8">
        <v>44149</v>
      </c>
      <c r="B256" s="9">
        <v>5554</v>
      </c>
      <c r="C256" s="9">
        <v>848</v>
      </c>
      <c r="D256" s="9">
        <v>1053</v>
      </c>
      <c r="E256" s="9">
        <v>3344</v>
      </c>
      <c r="F256" s="9">
        <v>3373</v>
      </c>
      <c r="G256" s="9">
        <v>3885</v>
      </c>
      <c r="H256" s="9">
        <v>27724</v>
      </c>
      <c r="I256" s="9">
        <v>1268</v>
      </c>
      <c r="J256" s="9">
        <v>16358</v>
      </c>
      <c r="K256" s="9">
        <v>11580</v>
      </c>
      <c r="L256" s="9">
        <v>35</v>
      </c>
      <c r="M256" s="9">
        <v>70</v>
      </c>
      <c r="N256" s="9">
        <v>4968</v>
      </c>
      <c r="O256" s="9">
        <v>75</v>
      </c>
      <c r="P256" s="10">
        <v>80135</v>
      </c>
      <c r="Q256" s="5">
        <f>SUM(B256:O256)-P256</f>
        <v>0</v>
      </c>
      <c r="R256" s="2">
        <f>A256</f>
        <v>44149</v>
      </c>
      <c r="S256" s="5">
        <f>B256-B255</f>
        <v>78</v>
      </c>
      <c r="T256" s="5">
        <f>C256-C255</f>
        <v>7</v>
      </c>
      <c r="U256" s="5">
        <f>D256-D255</f>
        <v>7</v>
      </c>
      <c r="V256" s="5">
        <f>E256-E255</f>
        <v>82</v>
      </c>
      <c r="W256" s="5">
        <f>F256-F255</f>
        <v>59</v>
      </c>
      <c r="X256" s="5">
        <f>G256-G255</f>
        <v>75</v>
      </c>
      <c r="Y256" s="5">
        <f>H256-H255</f>
        <v>400</v>
      </c>
      <c r="Z256" s="5">
        <f>I256-I255</f>
        <v>14</v>
      </c>
      <c r="AA256" s="5">
        <f>J256-J255</f>
        <v>218</v>
      </c>
      <c r="AB256" s="5">
        <f>K256-K255</f>
        <v>120</v>
      </c>
      <c r="AC256" s="5">
        <f>L256-L255</f>
        <v>0</v>
      </c>
      <c r="AD256" s="5">
        <f>M256-M255</f>
        <v>0</v>
      </c>
      <c r="AE256" s="5">
        <f>N256-N255</f>
        <v>57</v>
      </c>
      <c r="AF256" s="5">
        <f t="shared" si="6"/>
        <v>1</v>
      </c>
      <c r="AG256" s="5">
        <f>P256-P255</f>
        <v>1118</v>
      </c>
      <c r="AH256" s="5"/>
      <c r="AI256" s="2">
        <f>A256</f>
        <v>44149</v>
      </c>
      <c r="AJ256" s="5">
        <f>SUM(AG250:AG256)</f>
        <v>7807</v>
      </c>
      <c r="AK256" s="5">
        <f>SUM(S250:S256)</f>
        <v>575</v>
      </c>
      <c r="AL256" s="5">
        <f>SUM(T250:T256)</f>
        <v>63</v>
      </c>
      <c r="AM256" s="5">
        <f>SUM(U250:U256)</f>
        <v>74</v>
      </c>
      <c r="AN256" s="5">
        <f>SUM(V250:V256)</f>
        <v>519</v>
      </c>
      <c r="AO256" s="5">
        <f>SUM(W250:W256)</f>
        <v>328</v>
      </c>
      <c r="AP256" s="5">
        <f>SUM(X250:X256)</f>
        <v>318</v>
      </c>
      <c r="AQ256" s="5">
        <f>SUM(Y250:Y256)</f>
        <v>2867</v>
      </c>
      <c r="AR256" s="5">
        <f>SUM(Z250:Z256)</f>
        <v>83</v>
      </c>
      <c r="AS256" s="5">
        <f>SUM(AA250:AA256)</f>
        <v>1623</v>
      </c>
      <c r="AT256" s="5">
        <f>SUM(AB250:AB256)</f>
        <v>912</v>
      </c>
      <c r="AU256" s="5">
        <f>SUM(AC250:AC256)</f>
        <v>1</v>
      </c>
      <c r="AV256" s="5">
        <f>SUM(AD250:AD256)</f>
        <v>0</v>
      </c>
      <c r="AW256" s="5">
        <f>SUM(AE250:AE256)</f>
        <v>438</v>
      </c>
      <c r="AX256" s="5">
        <f>SUM(AF250:AF256)</f>
        <v>6</v>
      </c>
      <c r="AY256" s="5">
        <f>SUM(AG250:AG256)</f>
        <v>7807</v>
      </c>
      <c r="BA256" s="47">
        <f t="shared" si="7"/>
        <v>44149</v>
      </c>
      <c r="BB256" s="48">
        <f>AK256*100000/$BB$1</f>
        <v>155.6746805284817</v>
      </c>
      <c r="BC256" s="48">
        <f>AL256*100000/$BC$1</f>
        <v>54.540732404120853</v>
      </c>
      <c r="BD256" s="48">
        <f>AM256*100000/$BD$1</f>
        <v>49.711137981996508</v>
      </c>
      <c r="BE256" s="48">
        <f>AN256*100000/$BE$1</f>
        <v>138.93722393253915</v>
      </c>
      <c r="BF256" s="48">
        <f>AO256*100000/$BF$1</f>
        <v>106.96582311505348</v>
      </c>
      <c r="BG256" s="48">
        <f>AP256*100000/$BG$1</f>
        <v>54.29400717090661</v>
      </c>
      <c r="BH256" s="48">
        <f>AQ256*100000/$BH$1</f>
        <v>242.32537696936913</v>
      </c>
      <c r="BI256" s="48">
        <f>AR256*100000/$BI$1</f>
        <v>25.800435188063414</v>
      </c>
      <c r="BJ256" s="48">
        <f>AS256*100000/$BJ$1</f>
        <v>245.20320290074028</v>
      </c>
      <c r="BK256" s="48">
        <f>AT256*100000/$BK$1</f>
        <v>100.48700940963882</v>
      </c>
      <c r="BL256" s="48">
        <f>AU256*100000/$BL$1</f>
        <v>4.4903457566232596</v>
      </c>
      <c r="BM256" s="48">
        <f>AV256*100000/$BM$1</f>
        <v>0</v>
      </c>
      <c r="BN256" s="48">
        <f>AW256*100000/$BN$1</f>
        <v>104.91771863846503</v>
      </c>
      <c r="BO256" s="48">
        <f>AX256*100000/$BO$1</f>
        <v>22.45508982035928</v>
      </c>
      <c r="BP256" s="48">
        <f>AY256*100000/$BP$1</f>
        <v>142.89898046967949</v>
      </c>
      <c r="BQ256" s="4"/>
      <c r="BR256" s="4"/>
      <c r="BS256" s="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5"/>
      <c r="CI256" s="4"/>
      <c r="CJ256" s="4"/>
      <c r="CK256" s="4"/>
      <c r="CM256" s="4"/>
    </row>
    <row r="257" spans="1:91" x14ac:dyDescent="0.2">
      <c r="A257" s="8">
        <v>44150</v>
      </c>
      <c r="B257" s="9">
        <v>5644</v>
      </c>
      <c r="C257" s="9">
        <v>867</v>
      </c>
      <c r="D257" s="9">
        <v>1060</v>
      </c>
      <c r="E257" s="9">
        <v>3412</v>
      </c>
      <c r="F257" s="9">
        <v>3443</v>
      </c>
      <c r="G257" s="9">
        <v>3937</v>
      </c>
      <c r="H257" s="9">
        <v>28183</v>
      </c>
      <c r="I257" s="9">
        <v>1277</v>
      </c>
      <c r="J257" s="9">
        <v>16584</v>
      </c>
      <c r="K257" s="9">
        <v>11688</v>
      </c>
      <c r="L257" s="9">
        <v>35</v>
      </c>
      <c r="M257" s="9">
        <v>70</v>
      </c>
      <c r="N257" s="9">
        <v>5019</v>
      </c>
      <c r="O257" s="9">
        <v>75</v>
      </c>
      <c r="P257" s="10">
        <v>81294</v>
      </c>
      <c r="Q257" s="5">
        <f>SUM(B257:O257)-P257</f>
        <v>0</v>
      </c>
      <c r="R257" s="2">
        <f>A257</f>
        <v>44150</v>
      </c>
      <c r="S257" s="5">
        <f>B257-B256</f>
        <v>90</v>
      </c>
      <c r="T257" s="5">
        <f>C257-C256</f>
        <v>19</v>
      </c>
      <c r="U257" s="5">
        <f>D257-D256</f>
        <v>7</v>
      </c>
      <c r="V257" s="5">
        <f>E257-E256</f>
        <v>68</v>
      </c>
      <c r="W257" s="5">
        <f>F257-F256</f>
        <v>70</v>
      </c>
      <c r="X257" s="5">
        <f>G257-G256</f>
        <v>52</v>
      </c>
      <c r="Y257" s="5">
        <f>H257-H256</f>
        <v>459</v>
      </c>
      <c r="Z257" s="5">
        <f>I257-I256</f>
        <v>9</v>
      </c>
      <c r="AA257" s="5">
        <f>J257-J256</f>
        <v>226</v>
      </c>
      <c r="AB257" s="5">
        <f>K257-K256</f>
        <v>108</v>
      </c>
      <c r="AC257" s="5">
        <f>L257-L256</f>
        <v>0</v>
      </c>
      <c r="AD257" s="5">
        <f>M257-M256</f>
        <v>0</v>
      </c>
      <c r="AE257" s="5">
        <f>N257-N256</f>
        <v>51</v>
      </c>
      <c r="AF257" s="5">
        <f t="shared" si="6"/>
        <v>0</v>
      </c>
      <c r="AG257" s="5">
        <f>P257-P256</f>
        <v>1159</v>
      </c>
      <c r="AH257" s="5"/>
      <c r="AI257" s="2">
        <f>A257</f>
        <v>44150</v>
      </c>
      <c r="AJ257" s="5">
        <f>SUM(AG251:AG257)</f>
        <v>7851</v>
      </c>
      <c r="AK257" s="5">
        <f>SUM(S251:S257)</f>
        <v>564</v>
      </c>
      <c r="AL257" s="5">
        <f>SUM(T251:T257)</f>
        <v>75</v>
      </c>
      <c r="AM257" s="5">
        <f>SUM(U251:U257)</f>
        <v>74</v>
      </c>
      <c r="AN257" s="5">
        <f>SUM(V251:V257)</f>
        <v>526</v>
      </c>
      <c r="AO257" s="5">
        <f>SUM(W251:W257)</f>
        <v>355</v>
      </c>
      <c r="AP257" s="5">
        <f>SUM(X251:X257)</f>
        <v>328</v>
      </c>
      <c r="AQ257" s="5">
        <f>SUM(Y251:Y257)</f>
        <v>2910</v>
      </c>
      <c r="AR257" s="5">
        <f>SUM(Z251:Z257)</f>
        <v>77</v>
      </c>
      <c r="AS257" s="5">
        <f>SUM(AA251:AA257)</f>
        <v>1604</v>
      </c>
      <c r="AT257" s="5">
        <f>SUM(AB251:AB257)</f>
        <v>898</v>
      </c>
      <c r="AU257" s="5">
        <f>SUM(AC251:AC257)</f>
        <v>1</v>
      </c>
      <c r="AV257" s="5">
        <f>SUM(AD251:AD257)</f>
        <v>0</v>
      </c>
      <c r="AW257" s="5">
        <f>SUM(AE251:AE257)</f>
        <v>434</v>
      </c>
      <c r="AX257" s="5">
        <f>SUM(AF251:AF257)</f>
        <v>5</v>
      </c>
      <c r="AY257" s="5">
        <f>SUM(AG251:AG257)</f>
        <v>7851</v>
      </c>
      <c r="BA257" s="47">
        <f t="shared" si="7"/>
        <v>44150</v>
      </c>
      <c r="BB257" s="48">
        <f>AK257*100000/$BB$1</f>
        <v>152.69655620532814</v>
      </c>
      <c r="BC257" s="48">
        <f>AL257*100000/$BC$1</f>
        <v>64.929443338239111</v>
      </c>
      <c r="BD257" s="48">
        <f>AM257*100000/$BD$1</f>
        <v>49.711137981996508</v>
      </c>
      <c r="BE257" s="48">
        <f>AN257*100000/$BE$1</f>
        <v>140.81113639405703</v>
      </c>
      <c r="BF257" s="48">
        <f>AO257*100000/$BF$1</f>
        <v>115.77093660318289</v>
      </c>
      <c r="BG257" s="48">
        <f>AP257*100000/$BG$1</f>
        <v>56.001365886972856</v>
      </c>
      <c r="BH257" s="48">
        <f>AQ257*100000/$BH$1</f>
        <v>245.9598350125093</v>
      </c>
      <c r="BI257" s="48">
        <f>AR257*100000/$BI$1</f>
        <v>23.935343487721479</v>
      </c>
      <c r="BJ257" s="48">
        <f>AS257*100000/$BJ$1</f>
        <v>242.33267865236439</v>
      </c>
      <c r="BK257" s="48">
        <f>AT257*100000/$BK$1</f>
        <v>98.944445668701377</v>
      </c>
      <c r="BL257" s="48">
        <f>AU257*100000/$BL$1</f>
        <v>4.4903457566232596</v>
      </c>
      <c r="BM257" s="48">
        <f>AV257*100000/$BM$1</f>
        <v>0</v>
      </c>
      <c r="BN257" s="48">
        <f>AW257*100000/$BN$1</f>
        <v>103.95956595683522</v>
      </c>
      <c r="BO257" s="48">
        <f>AX257*100000/$BO$1</f>
        <v>18.712574850299401</v>
      </c>
      <c r="BP257" s="48">
        <f>AY257*100000/$BP$1</f>
        <v>143.70435451100983</v>
      </c>
      <c r="BQ257" s="4"/>
      <c r="BR257" s="4"/>
      <c r="BS257" s="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5"/>
      <c r="CI257" s="4"/>
      <c r="CJ257" s="4"/>
      <c r="CK257" s="4"/>
      <c r="CM257" s="4"/>
    </row>
    <row r="258" spans="1:91" x14ac:dyDescent="0.2">
      <c r="A258" s="8">
        <v>44151</v>
      </c>
      <c r="B258" s="9">
        <v>5692</v>
      </c>
      <c r="C258" s="9">
        <v>881</v>
      </c>
      <c r="D258" s="9">
        <v>1068</v>
      </c>
      <c r="E258" s="9">
        <v>3454</v>
      </c>
      <c r="F258" s="9">
        <v>3506</v>
      </c>
      <c r="G258" s="9">
        <v>3970</v>
      </c>
      <c r="H258" s="9">
        <v>28403</v>
      </c>
      <c r="I258" s="9">
        <v>1288</v>
      </c>
      <c r="J258" s="9">
        <v>16720</v>
      </c>
      <c r="K258" s="9">
        <v>11789</v>
      </c>
      <c r="L258" s="9">
        <v>35</v>
      </c>
      <c r="M258" s="9">
        <v>71</v>
      </c>
      <c r="N258" s="9">
        <v>5059</v>
      </c>
      <c r="O258" s="9">
        <v>75</v>
      </c>
      <c r="P258" s="10">
        <v>82011</v>
      </c>
      <c r="Q258" s="5">
        <f>SUM(B258:O258)-P258</f>
        <v>0</v>
      </c>
      <c r="R258" s="2">
        <f>A258</f>
        <v>44151</v>
      </c>
      <c r="S258" s="5">
        <f>B258-B257</f>
        <v>48</v>
      </c>
      <c r="T258" s="5">
        <f>C258-C257</f>
        <v>14</v>
      </c>
      <c r="U258" s="5">
        <f>D258-D257</f>
        <v>8</v>
      </c>
      <c r="V258" s="5">
        <f>E258-E257</f>
        <v>42</v>
      </c>
      <c r="W258" s="5">
        <f>F258-F257</f>
        <v>63</v>
      </c>
      <c r="X258" s="5">
        <f>G258-G257</f>
        <v>33</v>
      </c>
      <c r="Y258" s="5">
        <f>H258-H257</f>
        <v>220</v>
      </c>
      <c r="Z258" s="5">
        <f>I258-I257</f>
        <v>11</v>
      </c>
      <c r="AA258" s="5">
        <f>J258-J257</f>
        <v>136</v>
      </c>
      <c r="AB258" s="5">
        <f>K258-K257</f>
        <v>101</v>
      </c>
      <c r="AC258" s="5">
        <f>L258-L257</f>
        <v>0</v>
      </c>
      <c r="AD258" s="5">
        <f>M258-M257</f>
        <v>1</v>
      </c>
      <c r="AE258" s="5">
        <f>N258-N257</f>
        <v>40</v>
      </c>
      <c r="AF258" s="5">
        <f t="shared" si="6"/>
        <v>0</v>
      </c>
      <c r="AG258" s="5">
        <f>P258-P257</f>
        <v>717</v>
      </c>
      <c r="AH258" s="5"/>
      <c r="AI258" s="2">
        <f>A258</f>
        <v>44151</v>
      </c>
      <c r="AJ258" s="5">
        <f>SUM(AG252:AG258)</f>
        <v>7656</v>
      </c>
      <c r="AK258" s="5">
        <f>SUM(S252:S258)</f>
        <v>539</v>
      </c>
      <c r="AL258" s="5">
        <f>SUM(T252:T258)</f>
        <v>83</v>
      </c>
      <c r="AM258" s="5">
        <f>SUM(U252:U258)</f>
        <v>71</v>
      </c>
      <c r="AN258" s="5">
        <f>SUM(V252:V258)</f>
        <v>518</v>
      </c>
      <c r="AO258" s="5">
        <f>SUM(W252:W258)</f>
        <v>398</v>
      </c>
      <c r="AP258" s="5">
        <f>SUM(X252:X258)</f>
        <v>335</v>
      </c>
      <c r="AQ258" s="5">
        <f>SUM(Y252:Y258)</f>
        <v>2767</v>
      </c>
      <c r="AR258" s="5">
        <f>SUM(Z252:Z258)</f>
        <v>82</v>
      </c>
      <c r="AS258" s="5">
        <f>SUM(AA252:AA258)</f>
        <v>1521</v>
      </c>
      <c r="AT258" s="5">
        <f>SUM(AB252:AB258)</f>
        <v>892</v>
      </c>
      <c r="AU258" s="5">
        <f>SUM(AC252:AC258)</f>
        <v>1</v>
      </c>
      <c r="AV258" s="5">
        <f>SUM(AD252:AD258)</f>
        <v>1</v>
      </c>
      <c r="AW258" s="5">
        <f>SUM(AE252:AE258)</f>
        <v>443</v>
      </c>
      <c r="AX258" s="5">
        <f>SUM(AF252:AF258)</f>
        <v>5</v>
      </c>
      <c r="AY258" s="5">
        <f>SUM(AG252:AG258)</f>
        <v>7656</v>
      </c>
      <c r="BA258" s="47">
        <f t="shared" si="7"/>
        <v>44151</v>
      </c>
      <c r="BB258" s="48">
        <f>AK258*100000/$BB$1</f>
        <v>145.92809183452459</v>
      </c>
      <c r="BC258" s="48">
        <f>AL258*100000/$BC$1</f>
        <v>71.855250627651287</v>
      </c>
      <c r="BD258" s="48">
        <f>AM258*100000/$BD$1</f>
        <v>47.69582157732097</v>
      </c>
      <c r="BE258" s="48">
        <f>AN258*100000/$BE$1</f>
        <v>138.66952215232232</v>
      </c>
      <c r="BF258" s="48">
        <f>AO258*100000/$BF$1</f>
        <v>129.7938951213149</v>
      </c>
      <c r="BG258" s="48">
        <f>AP258*100000/$BG$1</f>
        <v>57.196516988219223</v>
      </c>
      <c r="BH258" s="48">
        <f>AQ258*100000/$BH$1</f>
        <v>233.87314896206641</v>
      </c>
      <c r="BI258" s="48">
        <f>AR258*100000/$BI$1</f>
        <v>25.489586571339757</v>
      </c>
      <c r="BJ258" s="48">
        <f>AS258*100000/$BJ$1</f>
        <v>229.79302009366972</v>
      </c>
      <c r="BK258" s="48">
        <f>AT258*100000/$BK$1</f>
        <v>98.283346922585338</v>
      </c>
      <c r="BL258" s="48">
        <f>AU258*100000/$BL$1</f>
        <v>4.4903457566232596</v>
      </c>
      <c r="BM258" s="48">
        <f>AV258*100000/$BM$1</f>
        <v>4.3630017452006982</v>
      </c>
      <c r="BN258" s="48">
        <f>AW258*100000/$BN$1</f>
        <v>106.11540949050232</v>
      </c>
      <c r="BO258" s="48">
        <f>AX258*100000/$BO$1</f>
        <v>18.712574850299401</v>
      </c>
      <c r="BP258" s="48">
        <f>AY258*100000/$BP$1</f>
        <v>140.13508319147769</v>
      </c>
      <c r="BQ258" s="4"/>
      <c r="BR258" s="4"/>
      <c r="BS258" s="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5"/>
      <c r="CI258" s="4"/>
      <c r="CJ258" s="4"/>
      <c r="CK258" s="4"/>
      <c r="CM258" s="4"/>
    </row>
    <row r="259" spans="1:91" x14ac:dyDescent="0.2">
      <c r="A259" s="8">
        <v>44152</v>
      </c>
      <c r="B259" s="9">
        <v>5771</v>
      </c>
      <c r="C259" s="9">
        <v>888</v>
      </c>
      <c r="D259" s="9">
        <v>1074</v>
      </c>
      <c r="E259" s="9">
        <v>3516</v>
      </c>
      <c r="F259" s="9">
        <v>3586</v>
      </c>
      <c r="G259" s="9">
        <v>4015</v>
      </c>
      <c r="H259" s="9">
        <v>28842</v>
      </c>
      <c r="I259" s="9">
        <v>1297</v>
      </c>
      <c r="J259" s="9">
        <v>17002</v>
      </c>
      <c r="K259" s="9">
        <v>11942</v>
      </c>
      <c r="L259" s="9">
        <v>35</v>
      </c>
      <c r="M259" s="9">
        <v>71</v>
      </c>
      <c r="N259" s="9">
        <v>5145</v>
      </c>
      <c r="O259" s="9">
        <v>75</v>
      </c>
      <c r="P259" s="10">
        <v>83259</v>
      </c>
      <c r="Q259" s="5">
        <f>SUM(B259:O259)-P259</f>
        <v>0</v>
      </c>
      <c r="R259" s="2">
        <f>A259</f>
        <v>44152</v>
      </c>
      <c r="S259" s="5">
        <f>B259-B258</f>
        <v>79</v>
      </c>
      <c r="T259" s="5">
        <f>C259-C258</f>
        <v>7</v>
      </c>
      <c r="U259" s="5">
        <f>D259-D258</f>
        <v>6</v>
      </c>
      <c r="V259" s="5">
        <f>E259-E258</f>
        <v>62</v>
      </c>
      <c r="W259" s="5">
        <f>F259-F258</f>
        <v>80</v>
      </c>
      <c r="X259" s="5">
        <f>G259-G258</f>
        <v>45</v>
      </c>
      <c r="Y259" s="5">
        <f>H259-H258</f>
        <v>439</v>
      </c>
      <c r="Z259" s="5">
        <f>I259-I258</f>
        <v>9</v>
      </c>
      <c r="AA259" s="5">
        <f>J259-J258</f>
        <v>282</v>
      </c>
      <c r="AB259" s="5">
        <f>K259-K258</f>
        <v>153</v>
      </c>
      <c r="AC259" s="5">
        <f>L259-L258</f>
        <v>0</v>
      </c>
      <c r="AD259" s="5">
        <f>M259-M258</f>
        <v>0</v>
      </c>
      <c r="AE259" s="5">
        <f>N259-N258</f>
        <v>86</v>
      </c>
      <c r="AF259" s="5">
        <f t="shared" si="6"/>
        <v>0</v>
      </c>
      <c r="AG259" s="5">
        <f>P259-P258</f>
        <v>1248</v>
      </c>
      <c r="AH259" s="5"/>
      <c r="AI259" s="2">
        <f>A259</f>
        <v>44152</v>
      </c>
      <c r="AJ259" s="5">
        <f>SUM(AG253:AG259)</f>
        <v>8072</v>
      </c>
      <c r="AK259" s="5">
        <f>SUM(S253:S259)</f>
        <v>528</v>
      </c>
      <c r="AL259" s="5">
        <f>SUM(T253:T259)</f>
        <v>82</v>
      </c>
      <c r="AM259" s="5">
        <f>SUM(U253:U259)</f>
        <v>71</v>
      </c>
      <c r="AN259" s="5">
        <f>SUM(V253:V259)</f>
        <v>547</v>
      </c>
      <c r="AO259" s="5">
        <f>SUM(W253:W259)</f>
        <v>439</v>
      </c>
      <c r="AP259" s="5">
        <f>SUM(X253:X259)</f>
        <v>360</v>
      </c>
      <c r="AQ259" s="5">
        <f>SUM(Y253:Y259)</f>
        <v>2913</v>
      </c>
      <c r="AR259" s="5">
        <f>SUM(Z253:Z259)</f>
        <v>82</v>
      </c>
      <c r="AS259" s="5">
        <f>SUM(AA253:AA259)</f>
        <v>1632</v>
      </c>
      <c r="AT259" s="5">
        <f>SUM(AB253:AB259)</f>
        <v>931</v>
      </c>
      <c r="AU259" s="5">
        <f>SUM(AC253:AC259)</f>
        <v>1</v>
      </c>
      <c r="AV259" s="5">
        <f>SUM(AD253:AD259)</f>
        <v>1</v>
      </c>
      <c r="AW259" s="5">
        <f>SUM(AE253:AE259)</f>
        <v>480</v>
      </c>
      <c r="AX259" s="5">
        <f>SUM(AF253:AF259)</f>
        <v>5</v>
      </c>
      <c r="AY259" s="5">
        <f>SUM(AG253:AG259)</f>
        <v>8072</v>
      </c>
      <c r="BA259" s="47">
        <f t="shared" si="7"/>
        <v>44152</v>
      </c>
      <c r="BB259" s="48">
        <f>AK259*100000/$BB$1</f>
        <v>142.94996751137103</v>
      </c>
      <c r="BC259" s="48">
        <f>AL259*100000/$BC$1</f>
        <v>70.989524716474762</v>
      </c>
      <c r="BD259" s="48">
        <f>AM259*100000/$BD$1</f>
        <v>47.69582157732097</v>
      </c>
      <c r="BE259" s="48">
        <f>AN259*100000/$BE$1</f>
        <v>146.43287377861063</v>
      </c>
      <c r="BF259" s="48">
        <f>AO259*100000/$BF$1</f>
        <v>143.16462301069657</v>
      </c>
      <c r="BG259" s="48">
        <f>AP259*100000/$BG$1</f>
        <v>61.46491377838484</v>
      </c>
      <c r="BH259" s="48">
        <f>AQ259*100000/$BH$1</f>
        <v>246.21340185272837</v>
      </c>
      <c r="BI259" s="48">
        <f>AR259*100000/$BI$1</f>
        <v>25.489586571339757</v>
      </c>
      <c r="BJ259" s="48">
        <f>AS259*100000/$BJ$1</f>
        <v>246.56292491312888</v>
      </c>
      <c r="BK259" s="48">
        <f>AT259*100000/$BK$1</f>
        <v>102.58048877233963</v>
      </c>
      <c r="BL259" s="48">
        <f>AU259*100000/$BL$1</f>
        <v>4.4903457566232596</v>
      </c>
      <c r="BM259" s="48">
        <f>AV259*100000/$BM$1</f>
        <v>4.3630017452006982</v>
      </c>
      <c r="BN259" s="48">
        <f>AW259*100000/$BN$1</f>
        <v>114.97832179557813</v>
      </c>
      <c r="BO259" s="48">
        <f>AX259*100000/$BO$1</f>
        <v>18.712574850299401</v>
      </c>
      <c r="BP259" s="48">
        <f>AY259*100000/$BP$1</f>
        <v>147.74952867314627</v>
      </c>
      <c r="BQ259" s="4"/>
      <c r="BR259" s="4"/>
      <c r="BS259" s="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5"/>
      <c r="CI259" s="4"/>
      <c r="CJ259" s="4"/>
      <c r="CK259" s="4"/>
      <c r="CM259" s="4"/>
    </row>
    <row r="260" spans="1:91" x14ac:dyDescent="0.2">
      <c r="A260" s="8">
        <v>44153</v>
      </c>
      <c r="B260" s="9">
        <v>5857</v>
      </c>
      <c r="C260" s="9">
        <v>896</v>
      </c>
      <c r="D260" s="9">
        <v>1077</v>
      </c>
      <c r="E260" s="9">
        <v>3600</v>
      </c>
      <c r="F260" s="9">
        <v>3648</v>
      </c>
      <c r="G260" s="9">
        <v>4062</v>
      </c>
      <c r="H260" s="9">
        <v>29262</v>
      </c>
      <c r="I260" s="9">
        <v>1311</v>
      </c>
      <c r="J260" s="9">
        <v>17314</v>
      </c>
      <c r="K260" s="9">
        <v>12083</v>
      </c>
      <c r="L260" s="9">
        <v>35</v>
      </c>
      <c r="M260" s="9">
        <v>71</v>
      </c>
      <c r="N260" s="9">
        <v>5232</v>
      </c>
      <c r="O260" s="9">
        <v>75</v>
      </c>
      <c r="P260" s="10">
        <v>84523</v>
      </c>
      <c r="Q260" s="5">
        <f>SUM(B260:O260)-P260</f>
        <v>0</v>
      </c>
      <c r="R260" s="2">
        <f>A260</f>
        <v>44153</v>
      </c>
      <c r="S260" s="5">
        <f>B260-B259</f>
        <v>86</v>
      </c>
      <c r="T260" s="5">
        <f>C260-C259</f>
        <v>8</v>
      </c>
      <c r="U260" s="5">
        <f>D260-D259</f>
        <v>3</v>
      </c>
      <c r="V260" s="5">
        <f>E260-E259</f>
        <v>84</v>
      </c>
      <c r="W260" s="5">
        <f>F260-F259</f>
        <v>62</v>
      </c>
      <c r="X260" s="5">
        <f>G260-G259</f>
        <v>47</v>
      </c>
      <c r="Y260" s="5">
        <f>H260-H259</f>
        <v>420</v>
      </c>
      <c r="Z260" s="5">
        <f>I260-I259</f>
        <v>14</v>
      </c>
      <c r="AA260" s="5">
        <f>J260-J259</f>
        <v>312</v>
      </c>
      <c r="AB260" s="5">
        <f>K260-K259</f>
        <v>141</v>
      </c>
      <c r="AC260" s="5">
        <f>L260-L259</f>
        <v>0</v>
      </c>
      <c r="AD260" s="5">
        <f>M260-M259</f>
        <v>0</v>
      </c>
      <c r="AE260" s="5">
        <f>N260-N259</f>
        <v>87</v>
      </c>
      <c r="AF260" s="5">
        <f t="shared" ref="AF260:AF281" si="8">O260-O259</f>
        <v>0</v>
      </c>
      <c r="AG260" s="5">
        <f>P260-P259</f>
        <v>1264</v>
      </c>
      <c r="AH260" s="5"/>
      <c r="AI260" s="2">
        <f>A260</f>
        <v>44153</v>
      </c>
      <c r="AJ260" s="5">
        <f>SUM(AG254:AG260)</f>
        <v>8075</v>
      </c>
      <c r="AK260" s="5">
        <f>SUM(S254:S260)</f>
        <v>534</v>
      </c>
      <c r="AL260" s="5">
        <f>SUM(T254:T260)</f>
        <v>84</v>
      </c>
      <c r="AM260" s="5">
        <f>SUM(U254:U260)</f>
        <v>62</v>
      </c>
      <c r="AN260" s="5">
        <f>SUM(V254:V260)</f>
        <v>562</v>
      </c>
      <c r="AO260" s="5">
        <f>SUM(W254:W260)</f>
        <v>445</v>
      </c>
      <c r="AP260" s="5">
        <f>SUM(X254:X260)</f>
        <v>356</v>
      </c>
      <c r="AQ260" s="5">
        <f>SUM(Y254:Y260)</f>
        <v>2845</v>
      </c>
      <c r="AR260" s="5">
        <f>SUM(Z254:Z260)</f>
        <v>87</v>
      </c>
      <c r="AS260" s="5">
        <f>SUM(AA254:AA260)</f>
        <v>1672</v>
      </c>
      <c r="AT260" s="5">
        <f>SUM(AB254:AB260)</f>
        <v>927</v>
      </c>
      <c r="AU260" s="5">
        <f>SUM(AC254:AC260)</f>
        <v>1</v>
      </c>
      <c r="AV260" s="5">
        <f>SUM(AD254:AD260)</f>
        <v>1</v>
      </c>
      <c r="AW260" s="5">
        <f>SUM(AE254:AE260)</f>
        <v>495</v>
      </c>
      <c r="AX260" s="5">
        <f>SUM(AF254:AF260)</f>
        <v>4</v>
      </c>
      <c r="AY260" s="5">
        <f>SUM(AG254:AG260)</f>
        <v>8075</v>
      </c>
      <c r="BA260" s="47">
        <f t="shared" si="7"/>
        <v>44153</v>
      </c>
      <c r="BB260" s="48">
        <f>AK260*100000/$BB$1</f>
        <v>144.57439896036388</v>
      </c>
      <c r="BC260" s="48">
        <f>AL260*100000/$BC$1</f>
        <v>72.720976538827813</v>
      </c>
      <c r="BD260" s="48">
        <f>AM260*100000/$BD$1</f>
        <v>41.649872363294371</v>
      </c>
      <c r="BE260" s="48">
        <f>AN260*100000/$BE$1</f>
        <v>150.44840048186322</v>
      </c>
      <c r="BF260" s="48">
        <f>AO260*100000/$BF$1</f>
        <v>145.12131489694755</v>
      </c>
      <c r="BG260" s="48">
        <f>AP260*100000/$BG$1</f>
        <v>60.781970291958338</v>
      </c>
      <c r="BH260" s="48">
        <f>AQ260*100000/$BH$1</f>
        <v>240.46588680776253</v>
      </c>
      <c r="BI260" s="48">
        <f>AR260*100000/$BI$1</f>
        <v>27.043829654958035</v>
      </c>
      <c r="BJ260" s="48">
        <f>AS260*100000/$BJ$1</f>
        <v>252.60613385707811</v>
      </c>
      <c r="BK260" s="48">
        <f>AT260*100000/$BK$1</f>
        <v>102.13975627492893</v>
      </c>
      <c r="BL260" s="48">
        <f>AU260*100000/$BL$1</f>
        <v>4.4903457566232596</v>
      </c>
      <c r="BM260" s="48">
        <f>AV260*100000/$BM$1</f>
        <v>4.3630017452006982</v>
      </c>
      <c r="BN260" s="48">
        <f>AW260*100000/$BN$1</f>
        <v>118.57139435168995</v>
      </c>
      <c r="BO260" s="48">
        <f>AX260*100000/$BO$1</f>
        <v>14.970059880239521</v>
      </c>
      <c r="BP260" s="48">
        <f>AY260*100000/$BP$1</f>
        <v>147.80444053960062</v>
      </c>
      <c r="BQ260" s="4"/>
      <c r="BR260" s="4"/>
      <c r="BS260" s="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5"/>
      <c r="CI260" s="4"/>
      <c r="CJ260" s="4"/>
      <c r="CK260" s="4"/>
      <c r="CM260" s="4"/>
    </row>
    <row r="261" spans="1:91" x14ac:dyDescent="0.2">
      <c r="A261" s="8">
        <v>44154</v>
      </c>
      <c r="B261" s="9">
        <v>5935</v>
      </c>
      <c r="C261" s="9">
        <v>910</v>
      </c>
      <c r="D261" s="9">
        <v>1087</v>
      </c>
      <c r="E261" s="9">
        <v>3665</v>
      </c>
      <c r="F261" s="9">
        <v>3689</v>
      </c>
      <c r="G261" s="9">
        <v>4124</v>
      </c>
      <c r="H261" s="9">
        <v>29611</v>
      </c>
      <c r="I261" s="9">
        <v>1322</v>
      </c>
      <c r="J261" s="9">
        <v>17527</v>
      </c>
      <c r="K261" s="9">
        <v>12266</v>
      </c>
      <c r="L261" s="9">
        <v>36</v>
      </c>
      <c r="M261" s="9">
        <v>73</v>
      </c>
      <c r="N261" s="9">
        <v>5292</v>
      </c>
      <c r="O261" s="9">
        <v>75</v>
      </c>
      <c r="P261" s="10">
        <v>85612</v>
      </c>
      <c r="Q261" s="5">
        <f>SUM(B261:O261)-P261</f>
        <v>0</v>
      </c>
      <c r="R261" s="2">
        <f>A261</f>
        <v>44154</v>
      </c>
      <c r="S261" s="5">
        <f>B261-B260</f>
        <v>78</v>
      </c>
      <c r="T261" s="5">
        <f>C261-C260</f>
        <v>14</v>
      </c>
      <c r="U261" s="5">
        <f>D261-D260</f>
        <v>10</v>
      </c>
      <c r="V261" s="5">
        <f>E261-E260</f>
        <v>65</v>
      </c>
      <c r="W261" s="5">
        <f>F261-F260</f>
        <v>41</v>
      </c>
      <c r="X261" s="5">
        <f>G261-G260</f>
        <v>62</v>
      </c>
      <c r="Y261" s="5">
        <f>H261-H260</f>
        <v>349</v>
      </c>
      <c r="Z261" s="5">
        <f>I261-I260</f>
        <v>11</v>
      </c>
      <c r="AA261" s="5">
        <f>J261-J260</f>
        <v>213</v>
      </c>
      <c r="AB261" s="5">
        <f>K261-K260</f>
        <v>183</v>
      </c>
      <c r="AC261" s="5">
        <f>L261-L260</f>
        <v>1</v>
      </c>
      <c r="AD261" s="5">
        <f>M261-M260</f>
        <v>2</v>
      </c>
      <c r="AE261" s="5">
        <f>N261-N260</f>
        <v>60</v>
      </c>
      <c r="AF261" s="5">
        <f t="shared" si="8"/>
        <v>0</v>
      </c>
      <c r="AG261" s="5">
        <f>P261-P260</f>
        <v>1089</v>
      </c>
      <c r="AH261" s="5"/>
      <c r="AI261" s="2">
        <f>A261</f>
        <v>44154</v>
      </c>
      <c r="AJ261" s="5">
        <f>SUM(AG255:AG261)</f>
        <v>7952</v>
      </c>
      <c r="AK261" s="5">
        <f>SUM(S255:S261)</f>
        <v>536</v>
      </c>
      <c r="AL261" s="5">
        <f>SUM(T255:T261)</f>
        <v>79</v>
      </c>
      <c r="AM261" s="5">
        <f>SUM(U255:U261)</f>
        <v>54</v>
      </c>
      <c r="AN261" s="5">
        <f>SUM(V255:V261)</f>
        <v>551</v>
      </c>
      <c r="AO261" s="5">
        <f>SUM(W255:W261)</f>
        <v>455</v>
      </c>
      <c r="AP261" s="5">
        <f>SUM(X255:X261)</f>
        <v>364</v>
      </c>
      <c r="AQ261" s="5">
        <f>SUM(Y255:Y261)</f>
        <v>2720</v>
      </c>
      <c r="AR261" s="5">
        <f>SUM(Z255:Z261)</f>
        <v>81</v>
      </c>
      <c r="AS261" s="5">
        <f>SUM(AA255:AA261)</f>
        <v>1654</v>
      </c>
      <c r="AT261" s="5">
        <f>SUM(AB255:AB261)</f>
        <v>969</v>
      </c>
      <c r="AU261" s="5">
        <f>SUM(AC255:AC261)</f>
        <v>1</v>
      </c>
      <c r="AV261" s="5">
        <f>SUM(AD255:AD261)</f>
        <v>3</v>
      </c>
      <c r="AW261" s="5">
        <f>SUM(AE255:AE261)</f>
        <v>482</v>
      </c>
      <c r="AX261" s="5">
        <f>SUM(AF255:AF261)</f>
        <v>3</v>
      </c>
      <c r="AY261" s="5">
        <f>SUM(AG255:AG261)</f>
        <v>7952</v>
      </c>
      <c r="BA261" s="47">
        <f t="shared" ref="BA261:BA324" si="9">A261</f>
        <v>44154</v>
      </c>
      <c r="BB261" s="48">
        <f>AK261*100000/$BB$1</f>
        <v>145.11587611002815</v>
      </c>
      <c r="BC261" s="48">
        <f>AL261*100000/$BC$1</f>
        <v>68.392346982945199</v>
      </c>
      <c r="BD261" s="48">
        <f>AM261*100000/$BD$1</f>
        <v>36.27569528415961</v>
      </c>
      <c r="BE261" s="48">
        <f>AN261*100000/$BE$1</f>
        <v>147.50368089947798</v>
      </c>
      <c r="BF261" s="48">
        <f>AO261*100000/$BF$1</f>
        <v>148.38246804069919</v>
      </c>
      <c r="BG261" s="48">
        <f>AP261*100000/$BG$1</f>
        <v>62.147857264811336</v>
      </c>
      <c r="BH261" s="48">
        <f>AQ261*100000/$BH$1</f>
        <v>229.90060179863411</v>
      </c>
      <c r="BI261" s="48">
        <f>AR261*100000/$BI$1</f>
        <v>25.178737954616103</v>
      </c>
      <c r="BJ261" s="48">
        <f>AS261*100000/$BJ$1</f>
        <v>249.88668983230096</v>
      </c>
      <c r="BK261" s="48">
        <f>AT261*100000/$BK$1</f>
        <v>106.76744749774124</v>
      </c>
      <c r="BL261" s="48">
        <f>AU261*100000/$BL$1</f>
        <v>4.4903457566232596</v>
      </c>
      <c r="BM261" s="48">
        <f>AV261*100000/$BM$1</f>
        <v>13.089005235602095</v>
      </c>
      <c r="BN261" s="48">
        <f>AW261*100000/$BN$1</f>
        <v>115.45739813639304</v>
      </c>
      <c r="BO261" s="48">
        <f>AX261*100000/$BO$1</f>
        <v>11.22754491017964</v>
      </c>
      <c r="BP261" s="48">
        <f>AY261*100000/$BP$1</f>
        <v>145.55305401497264</v>
      </c>
      <c r="BQ261" s="4"/>
      <c r="BR261" s="4"/>
      <c r="BS261" s="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5"/>
      <c r="CI261" s="4"/>
      <c r="CJ261" s="4"/>
      <c r="CK261" s="4"/>
      <c r="CM261" s="4"/>
    </row>
    <row r="262" spans="1:91" x14ac:dyDescent="0.2">
      <c r="A262" s="8">
        <v>44155</v>
      </c>
      <c r="B262" s="9">
        <v>6021</v>
      </c>
      <c r="C262" s="9">
        <v>921</v>
      </c>
      <c r="D262" s="9">
        <v>1092</v>
      </c>
      <c r="E262" s="9">
        <v>3725</v>
      </c>
      <c r="F262" s="9">
        <v>3745</v>
      </c>
      <c r="G262" s="9">
        <v>4179</v>
      </c>
      <c r="H262" s="9">
        <v>30002</v>
      </c>
      <c r="I262" s="9">
        <v>1328</v>
      </c>
      <c r="J262" s="9">
        <v>17689</v>
      </c>
      <c r="K262" s="9">
        <v>12389</v>
      </c>
      <c r="L262" s="9">
        <v>36</v>
      </c>
      <c r="M262" s="9">
        <v>73</v>
      </c>
      <c r="N262" s="9">
        <v>5355</v>
      </c>
      <c r="O262" s="9">
        <v>75</v>
      </c>
      <c r="P262" s="10">
        <v>86630</v>
      </c>
      <c r="Q262" s="5">
        <f>SUM(B262:O262)-P262</f>
        <v>0</v>
      </c>
      <c r="R262" s="2">
        <f>A262</f>
        <v>44155</v>
      </c>
      <c r="S262" s="5">
        <f>B262-B261</f>
        <v>86</v>
      </c>
      <c r="T262" s="5">
        <f>C262-C261</f>
        <v>11</v>
      </c>
      <c r="U262" s="5">
        <f>D262-D261</f>
        <v>5</v>
      </c>
      <c r="V262" s="5">
        <f>E262-E261</f>
        <v>60</v>
      </c>
      <c r="W262" s="5">
        <f>F262-F261</f>
        <v>56</v>
      </c>
      <c r="X262" s="5">
        <f>G262-G261</f>
        <v>55</v>
      </c>
      <c r="Y262" s="5">
        <f>H262-H261</f>
        <v>391</v>
      </c>
      <c r="Z262" s="5">
        <f>I262-I261</f>
        <v>6</v>
      </c>
      <c r="AA262" s="5">
        <f>J262-J261</f>
        <v>162</v>
      </c>
      <c r="AB262" s="5">
        <f>K262-K261</f>
        <v>123</v>
      </c>
      <c r="AC262" s="5">
        <f>L262-L261</f>
        <v>0</v>
      </c>
      <c r="AD262" s="5">
        <f>M262-M261</f>
        <v>0</v>
      </c>
      <c r="AE262" s="5">
        <f>N262-N261</f>
        <v>63</v>
      </c>
      <c r="AF262" s="5">
        <f t="shared" si="8"/>
        <v>0</v>
      </c>
      <c r="AG262" s="5">
        <f>P262-P261</f>
        <v>1018</v>
      </c>
      <c r="AH262" s="5"/>
      <c r="AI262" s="2">
        <f>A262</f>
        <v>44155</v>
      </c>
      <c r="AJ262" s="5">
        <f>SUM(AG256:AG262)</f>
        <v>7613</v>
      </c>
      <c r="AK262" s="5">
        <f>SUM(S256:S262)</f>
        <v>545</v>
      </c>
      <c r="AL262" s="5">
        <f>SUM(T256:T262)</f>
        <v>80</v>
      </c>
      <c r="AM262" s="5">
        <f>SUM(U256:U262)</f>
        <v>46</v>
      </c>
      <c r="AN262" s="5">
        <f>SUM(V256:V262)</f>
        <v>463</v>
      </c>
      <c r="AO262" s="5">
        <f>SUM(W256:W262)</f>
        <v>431</v>
      </c>
      <c r="AP262" s="5">
        <f>SUM(X256:X262)</f>
        <v>369</v>
      </c>
      <c r="AQ262" s="5">
        <f>SUM(Y256:Y262)</f>
        <v>2678</v>
      </c>
      <c r="AR262" s="5">
        <f>SUM(Z256:Z262)</f>
        <v>74</v>
      </c>
      <c r="AS262" s="5">
        <f>SUM(AA256:AA262)</f>
        <v>1549</v>
      </c>
      <c r="AT262" s="5">
        <f>SUM(AB256:AB262)</f>
        <v>929</v>
      </c>
      <c r="AU262" s="5">
        <f>SUM(AC256:AC262)</f>
        <v>1</v>
      </c>
      <c r="AV262" s="5">
        <f>SUM(AD256:AD262)</f>
        <v>3</v>
      </c>
      <c r="AW262" s="5">
        <f>SUM(AE256:AE262)</f>
        <v>444</v>
      </c>
      <c r="AX262" s="5">
        <f>SUM(AF256:AF262)</f>
        <v>1</v>
      </c>
      <c r="AY262" s="5">
        <f>SUM(AG256:AG262)</f>
        <v>7613</v>
      </c>
      <c r="BA262" s="47">
        <f t="shared" si="9"/>
        <v>44155</v>
      </c>
      <c r="BB262" s="48">
        <f>AK262*100000/$BB$1</f>
        <v>147.55252328351744</v>
      </c>
      <c r="BC262" s="48">
        <f>AL262*100000/$BC$1</f>
        <v>69.258072894121725</v>
      </c>
      <c r="BD262" s="48">
        <f>AM262*100000/$BD$1</f>
        <v>30.901518205024857</v>
      </c>
      <c r="BE262" s="48">
        <f>AN262*100000/$BE$1</f>
        <v>123.9459242403962</v>
      </c>
      <c r="BF262" s="48">
        <f>AO262*100000/$BF$1</f>
        <v>140.55570049569528</v>
      </c>
      <c r="BG262" s="48">
        <f>AP262*100000/$BG$1</f>
        <v>63.001536622844462</v>
      </c>
      <c r="BH262" s="48">
        <f>AQ262*100000/$BH$1</f>
        <v>226.35066603556697</v>
      </c>
      <c r="BI262" s="48">
        <f>AR262*100000/$BI$1</f>
        <v>23.002797637550511</v>
      </c>
      <c r="BJ262" s="48">
        <f>AS262*100000/$BJ$1</f>
        <v>234.02326635443421</v>
      </c>
      <c r="BK262" s="48">
        <f>AT262*100000/$BK$1</f>
        <v>102.36012252363427</v>
      </c>
      <c r="BL262" s="48">
        <f>AU262*100000/$BL$1</f>
        <v>4.4903457566232596</v>
      </c>
      <c r="BM262" s="48">
        <f>AV262*100000/$BM$1</f>
        <v>13.089005235602095</v>
      </c>
      <c r="BN262" s="48">
        <f>AW262*100000/$BN$1</f>
        <v>106.35494766090977</v>
      </c>
      <c r="BO262" s="48">
        <f>AX262*100000/$BO$1</f>
        <v>3.7425149700598803</v>
      </c>
      <c r="BP262" s="48">
        <f>AY262*100000/$BP$1</f>
        <v>139.34801310563213</v>
      </c>
      <c r="BQ262" s="4"/>
      <c r="BR262" s="4"/>
      <c r="BS262" s="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5"/>
      <c r="CI262" s="4"/>
      <c r="CJ262" s="4"/>
      <c r="CK262" s="4"/>
      <c r="CM262" s="4"/>
    </row>
    <row r="263" spans="1:91" x14ac:dyDescent="0.2">
      <c r="A263" s="8">
        <v>44156</v>
      </c>
      <c r="B263" s="9">
        <v>6080</v>
      </c>
      <c r="C263" s="9">
        <v>933</v>
      </c>
      <c r="D263" s="9">
        <v>1104</v>
      </c>
      <c r="E263" s="9">
        <v>3777</v>
      </c>
      <c r="F263" s="9">
        <v>3789</v>
      </c>
      <c r="G263" s="9">
        <v>4215</v>
      </c>
      <c r="H263" s="9">
        <v>30236</v>
      </c>
      <c r="I263" s="9">
        <v>1334</v>
      </c>
      <c r="J263" s="9">
        <v>17935</v>
      </c>
      <c r="K263" s="9">
        <v>12529</v>
      </c>
      <c r="L263" s="9">
        <v>36</v>
      </c>
      <c r="M263" s="9">
        <v>73</v>
      </c>
      <c r="N263" s="9">
        <v>5401</v>
      </c>
      <c r="O263" s="9">
        <v>75</v>
      </c>
      <c r="P263" s="10">
        <v>87517</v>
      </c>
      <c r="Q263" s="5">
        <f>SUM(B263:O263)-P263</f>
        <v>0</v>
      </c>
      <c r="R263" s="2">
        <f>A263</f>
        <v>44156</v>
      </c>
      <c r="S263" s="5">
        <f>B263-B262</f>
        <v>59</v>
      </c>
      <c r="T263" s="5">
        <f>C263-C262</f>
        <v>12</v>
      </c>
      <c r="U263" s="5">
        <f>D263-D262</f>
        <v>12</v>
      </c>
      <c r="V263" s="5">
        <f>E263-E262</f>
        <v>52</v>
      </c>
      <c r="W263" s="5">
        <f>F263-F262</f>
        <v>44</v>
      </c>
      <c r="X263" s="5">
        <f>G263-G262</f>
        <v>36</v>
      </c>
      <c r="Y263" s="5">
        <f>H263-H262</f>
        <v>234</v>
      </c>
      <c r="Z263" s="5">
        <f>I263-I262</f>
        <v>6</v>
      </c>
      <c r="AA263" s="5">
        <f>J263-J262</f>
        <v>246</v>
      </c>
      <c r="AB263" s="5">
        <f>K263-K262</f>
        <v>140</v>
      </c>
      <c r="AC263" s="5">
        <f>L263-L262</f>
        <v>0</v>
      </c>
      <c r="AD263" s="5">
        <f>M263-M262</f>
        <v>0</v>
      </c>
      <c r="AE263" s="5">
        <f>N263-N262</f>
        <v>46</v>
      </c>
      <c r="AF263" s="5">
        <f t="shared" si="8"/>
        <v>0</v>
      </c>
      <c r="AG263" s="5">
        <f>P263-P262</f>
        <v>887</v>
      </c>
      <c r="AH263" s="5"/>
      <c r="AI263" s="2">
        <f>A263</f>
        <v>44156</v>
      </c>
      <c r="AJ263" s="5">
        <f>SUM(AG257:AG263)</f>
        <v>7382</v>
      </c>
      <c r="AK263" s="5">
        <f>SUM(S257:S263)</f>
        <v>526</v>
      </c>
      <c r="AL263" s="5">
        <f>SUM(T257:T263)</f>
        <v>85</v>
      </c>
      <c r="AM263" s="5">
        <f>SUM(U257:U263)</f>
        <v>51</v>
      </c>
      <c r="AN263" s="5">
        <f>SUM(V257:V263)</f>
        <v>433</v>
      </c>
      <c r="AO263" s="5">
        <f>SUM(W257:W263)</f>
        <v>416</v>
      </c>
      <c r="AP263" s="5">
        <f>SUM(X257:X263)</f>
        <v>330</v>
      </c>
      <c r="AQ263" s="5">
        <f>SUM(Y257:Y263)</f>
        <v>2512</v>
      </c>
      <c r="AR263" s="5">
        <f>SUM(Z257:Z263)</f>
        <v>66</v>
      </c>
      <c r="AS263" s="5">
        <f>SUM(AA257:AA263)</f>
        <v>1577</v>
      </c>
      <c r="AT263" s="5">
        <f>SUM(AB257:AB263)</f>
        <v>949</v>
      </c>
      <c r="AU263" s="5">
        <f>SUM(AC257:AC263)</f>
        <v>1</v>
      </c>
      <c r="AV263" s="5">
        <f>SUM(AD257:AD263)</f>
        <v>3</v>
      </c>
      <c r="AW263" s="5">
        <f>SUM(AE257:AE263)</f>
        <v>433</v>
      </c>
      <c r="AX263" s="5">
        <f>SUM(AF257:AF263)</f>
        <v>0</v>
      </c>
      <c r="AY263" s="5">
        <f>SUM(AG257:AG263)</f>
        <v>7382</v>
      </c>
      <c r="BA263" s="47">
        <f t="shared" si="9"/>
        <v>44156</v>
      </c>
      <c r="BB263" s="48">
        <f>AK263*100000/$BB$1</f>
        <v>142.40849036170673</v>
      </c>
      <c r="BC263" s="48">
        <f>AL263*100000/$BC$1</f>
        <v>73.586702450004324</v>
      </c>
      <c r="BD263" s="48">
        <f>AM263*100000/$BD$1</f>
        <v>34.26037887948408</v>
      </c>
      <c r="BE263" s="48">
        <f>AN263*100000/$BE$1</f>
        <v>115.91487083389104</v>
      </c>
      <c r="BF263" s="48">
        <f>AO263*100000/$BF$1</f>
        <v>135.66397078006784</v>
      </c>
      <c r="BG263" s="48">
        <f>AP263*100000/$BG$1</f>
        <v>56.342837630186104</v>
      </c>
      <c r="BH263" s="48">
        <f>AQ263*100000/$BH$1</f>
        <v>212.31996754344445</v>
      </c>
      <c r="BI263" s="48">
        <f>AR263*100000/$BI$1</f>
        <v>20.516008703761269</v>
      </c>
      <c r="BJ263" s="48">
        <f>AS263*100000/$BJ$1</f>
        <v>238.25351261519867</v>
      </c>
      <c r="BK263" s="48">
        <f>AT263*100000/$BK$1</f>
        <v>104.56378501068777</v>
      </c>
      <c r="BL263" s="48">
        <f>AU263*100000/$BL$1</f>
        <v>4.4903457566232596</v>
      </c>
      <c r="BM263" s="48">
        <f>AV263*100000/$BM$1</f>
        <v>13.089005235602095</v>
      </c>
      <c r="BN263" s="48">
        <f>AW263*100000/$BN$1</f>
        <v>103.72002778642776</v>
      </c>
      <c r="BO263" s="48">
        <f>AX263*100000/$BO$1</f>
        <v>0</v>
      </c>
      <c r="BP263" s="48">
        <f>AY263*100000/$BP$1</f>
        <v>135.11979938864789</v>
      </c>
      <c r="BQ263" s="4"/>
      <c r="BR263" s="4"/>
      <c r="BS263" s="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5"/>
      <c r="CI263" s="4"/>
      <c r="CJ263" s="4"/>
      <c r="CK263" s="4"/>
      <c r="CM263" s="4"/>
    </row>
    <row r="264" spans="1:91" x14ac:dyDescent="0.2">
      <c r="A264" s="8">
        <v>44157</v>
      </c>
      <c r="B264" s="9">
        <v>6126</v>
      </c>
      <c r="C264" s="9">
        <v>942</v>
      </c>
      <c r="D264" s="9">
        <v>1109</v>
      </c>
      <c r="E264" s="9">
        <v>3821</v>
      </c>
      <c r="F264" s="9">
        <v>3815</v>
      </c>
      <c r="G264" s="9">
        <v>4263</v>
      </c>
      <c r="H264" s="9">
        <v>30545</v>
      </c>
      <c r="I264" s="9">
        <v>1339</v>
      </c>
      <c r="J264" s="9">
        <v>18116</v>
      </c>
      <c r="K264" s="9">
        <v>12648</v>
      </c>
      <c r="L264" s="9">
        <v>36</v>
      </c>
      <c r="M264" s="9">
        <v>73</v>
      </c>
      <c r="N264" s="9">
        <v>5453</v>
      </c>
      <c r="O264" s="9">
        <v>75</v>
      </c>
      <c r="P264" s="10">
        <v>88361</v>
      </c>
      <c r="Q264" s="5">
        <f>SUM(B264:O264)-P264</f>
        <v>0</v>
      </c>
      <c r="R264" s="2">
        <f>A264</f>
        <v>44157</v>
      </c>
      <c r="S264" s="5">
        <f>B264-B263</f>
        <v>46</v>
      </c>
      <c r="T264" s="5">
        <f>C264-C263</f>
        <v>9</v>
      </c>
      <c r="U264" s="5">
        <f>D264-D263</f>
        <v>5</v>
      </c>
      <c r="V264" s="5">
        <f>E264-E263</f>
        <v>44</v>
      </c>
      <c r="W264" s="5">
        <f>F264-F263</f>
        <v>26</v>
      </c>
      <c r="X264" s="5">
        <f>G264-G263</f>
        <v>48</v>
      </c>
      <c r="Y264" s="5">
        <f>H264-H263</f>
        <v>309</v>
      </c>
      <c r="Z264" s="5">
        <f>I264-I263</f>
        <v>5</v>
      </c>
      <c r="AA264" s="5">
        <f>J264-J263</f>
        <v>181</v>
      </c>
      <c r="AB264" s="5">
        <f>K264-K263</f>
        <v>119</v>
      </c>
      <c r="AC264" s="5">
        <f>L264-L263</f>
        <v>0</v>
      </c>
      <c r="AD264" s="5">
        <f>M264-M263</f>
        <v>0</v>
      </c>
      <c r="AE264" s="5">
        <f>N264-N263</f>
        <v>52</v>
      </c>
      <c r="AF264" s="5">
        <f t="shared" si="8"/>
        <v>0</v>
      </c>
      <c r="AG264" s="5">
        <f>P264-P263</f>
        <v>844</v>
      </c>
      <c r="AH264" s="5"/>
      <c r="AI264" s="2">
        <f>A264</f>
        <v>44157</v>
      </c>
      <c r="AJ264" s="5">
        <f>SUM(AG258:AG264)</f>
        <v>7067</v>
      </c>
      <c r="AK264" s="5">
        <f>SUM(S258:S264)</f>
        <v>482</v>
      </c>
      <c r="AL264" s="5">
        <f>SUM(T258:T264)</f>
        <v>75</v>
      </c>
      <c r="AM264" s="5">
        <f>SUM(U258:U264)</f>
        <v>49</v>
      </c>
      <c r="AN264" s="5">
        <f>SUM(V258:V264)</f>
        <v>409</v>
      </c>
      <c r="AO264" s="5">
        <f>SUM(W258:W264)</f>
        <v>372</v>
      </c>
      <c r="AP264" s="5">
        <f>SUM(X258:X264)</f>
        <v>326</v>
      </c>
      <c r="AQ264" s="5">
        <f>SUM(Y258:Y264)</f>
        <v>2362</v>
      </c>
      <c r="AR264" s="5">
        <f>SUM(Z258:Z264)</f>
        <v>62</v>
      </c>
      <c r="AS264" s="5">
        <f>SUM(AA258:AA264)</f>
        <v>1532</v>
      </c>
      <c r="AT264" s="5">
        <f>SUM(AB258:AB264)</f>
        <v>960</v>
      </c>
      <c r="AU264" s="5">
        <f>SUM(AC258:AC264)</f>
        <v>1</v>
      </c>
      <c r="AV264" s="5">
        <f>SUM(AD258:AD264)</f>
        <v>3</v>
      </c>
      <c r="AW264" s="5">
        <f>SUM(AE258:AE264)</f>
        <v>434</v>
      </c>
      <c r="AX264" s="5">
        <f>SUM(AF258:AF264)</f>
        <v>0</v>
      </c>
      <c r="AY264" s="5">
        <f>SUM(AG258:AG264)</f>
        <v>7067</v>
      </c>
      <c r="BA264" s="47">
        <f t="shared" si="9"/>
        <v>44157</v>
      </c>
      <c r="BB264" s="48">
        <f>AK264*100000/$BB$1</f>
        <v>130.49599306909249</v>
      </c>
      <c r="BC264" s="48">
        <f>AL264*100000/$BC$1</f>
        <v>64.929443338239111</v>
      </c>
      <c r="BD264" s="48">
        <f>AM264*100000/$BD$1</f>
        <v>32.916834609700388</v>
      </c>
      <c r="BE264" s="48">
        <f>AN264*100000/$BE$1</f>
        <v>109.49002810868693</v>
      </c>
      <c r="BF264" s="48">
        <f>AO264*100000/$BF$1</f>
        <v>121.31489694756065</v>
      </c>
      <c r="BG264" s="48">
        <f>AP264*100000/$BG$1</f>
        <v>55.659894143759601</v>
      </c>
      <c r="BH264" s="48">
        <f>AQ264*100000/$BH$1</f>
        <v>199.64162553249037</v>
      </c>
      <c r="BI264" s="48">
        <f>AR264*100000/$BI$1</f>
        <v>19.272614236866644</v>
      </c>
      <c r="BJ264" s="48">
        <f>AS264*100000/$BJ$1</f>
        <v>231.45490255325578</v>
      </c>
      <c r="BK264" s="48">
        <f>AT264*100000/$BK$1</f>
        <v>105.77579937856719</v>
      </c>
      <c r="BL264" s="48">
        <f>AU264*100000/$BL$1</f>
        <v>4.4903457566232596</v>
      </c>
      <c r="BM264" s="48">
        <f>AV264*100000/$BM$1</f>
        <v>13.089005235602095</v>
      </c>
      <c r="BN264" s="48">
        <f>AW264*100000/$BN$1</f>
        <v>103.95956595683522</v>
      </c>
      <c r="BO264" s="48">
        <f>AX264*100000/$BO$1</f>
        <v>0</v>
      </c>
      <c r="BP264" s="48">
        <f>AY264*100000/$BP$1</f>
        <v>129.3540534109421</v>
      </c>
      <c r="BQ264" s="4"/>
      <c r="BR264" s="4"/>
      <c r="BS264" s="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5"/>
      <c r="CI264" s="4"/>
      <c r="CJ264" s="4"/>
      <c r="CK264" s="4"/>
      <c r="CM264" s="4"/>
    </row>
    <row r="265" spans="1:91" x14ac:dyDescent="0.2">
      <c r="A265" s="8">
        <v>44158</v>
      </c>
      <c r="B265" s="9">
        <v>6209</v>
      </c>
      <c r="C265" s="9">
        <v>950</v>
      </c>
      <c r="D265" s="9">
        <v>1114</v>
      </c>
      <c r="E265" s="9">
        <v>3881</v>
      </c>
      <c r="F265" s="9">
        <v>3849</v>
      </c>
      <c r="G265" s="9">
        <v>4306</v>
      </c>
      <c r="H265" s="9">
        <v>30915</v>
      </c>
      <c r="I265" s="9">
        <v>1346</v>
      </c>
      <c r="J265" s="9">
        <v>18306</v>
      </c>
      <c r="K265" s="9">
        <v>12743</v>
      </c>
      <c r="L265" s="9">
        <v>36</v>
      </c>
      <c r="M265" s="9">
        <v>73</v>
      </c>
      <c r="N265" s="9">
        <v>5507</v>
      </c>
      <c r="O265" s="9">
        <v>75</v>
      </c>
      <c r="P265" s="10">
        <v>89310</v>
      </c>
      <c r="Q265" s="5">
        <f>SUM(B265:O265)-P265</f>
        <v>0</v>
      </c>
      <c r="R265" s="2">
        <f>A265</f>
        <v>44158</v>
      </c>
      <c r="S265" s="5">
        <f>B265-B264</f>
        <v>83</v>
      </c>
      <c r="T265" s="5">
        <f>C265-C264</f>
        <v>8</v>
      </c>
      <c r="U265" s="5">
        <f>D265-D264</f>
        <v>5</v>
      </c>
      <c r="V265" s="5">
        <f>E265-E264</f>
        <v>60</v>
      </c>
      <c r="W265" s="5">
        <f>F265-F264</f>
        <v>34</v>
      </c>
      <c r="X265" s="5">
        <f>G265-G264</f>
        <v>43</v>
      </c>
      <c r="Y265" s="5">
        <f>H265-H264</f>
        <v>370</v>
      </c>
      <c r="Z265" s="5">
        <f>I265-I264</f>
        <v>7</v>
      </c>
      <c r="AA265" s="5">
        <f>J265-J264</f>
        <v>190</v>
      </c>
      <c r="AB265" s="5">
        <f>K265-K264</f>
        <v>95</v>
      </c>
      <c r="AC265" s="5">
        <f>L265-L264</f>
        <v>0</v>
      </c>
      <c r="AD265" s="5">
        <f>M265-M264</f>
        <v>0</v>
      </c>
      <c r="AE265" s="5">
        <f>N265-N264</f>
        <v>54</v>
      </c>
      <c r="AF265" s="5">
        <f t="shared" si="8"/>
        <v>0</v>
      </c>
      <c r="AG265" s="5">
        <f>P265-P264</f>
        <v>949</v>
      </c>
      <c r="AH265" s="5"/>
      <c r="AI265" s="2">
        <f>A265</f>
        <v>44158</v>
      </c>
      <c r="AJ265" s="5">
        <f>SUM(AG259:AG265)</f>
        <v>7299</v>
      </c>
      <c r="AK265" s="5">
        <f>SUM(S259:S265)</f>
        <v>517</v>
      </c>
      <c r="AL265" s="5">
        <f>SUM(T259:T265)</f>
        <v>69</v>
      </c>
      <c r="AM265" s="5">
        <f>SUM(U259:U265)</f>
        <v>46</v>
      </c>
      <c r="AN265" s="5">
        <f>SUM(V259:V265)</f>
        <v>427</v>
      </c>
      <c r="AO265" s="5">
        <f>SUM(W259:W265)</f>
        <v>343</v>
      </c>
      <c r="AP265" s="5">
        <f>SUM(X259:X265)</f>
        <v>336</v>
      </c>
      <c r="AQ265" s="5">
        <f>SUM(Y259:Y265)</f>
        <v>2512</v>
      </c>
      <c r="AR265" s="5">
        <f>SUM(Z259:Z265)</f>
        <v>58</v>
      </c>
      <c r="AS265" s="5">
        <f>SUM(AA259:AA265)</f>
        <v>1586</v>
      </c>
      <c r="AT265" s="5">
        <f>SUM(AB259:AB265)</f>
        <v>954</v>
      </c>
      <c r="AU265" s="5">
        <f>SUM(AC259:AC265)</f>
        <v>1</v>
      </c>
      <c r="AV265" s="5">
        <f>SUM(AD259:AD265)</f>
        <v>2</v>
      </c>
      <c r="AW265" s="5">
        <f>SUM(AE259:AE265)</f>
        <v>448</v>
      </c>
      <c r="AX265" s="5">
        <f>SUM(AF259:AF265)</f>
        <v>0</v>
      </c>
      <c r="AY265" s="5">
        <f>SUM(AG259:AG265)</f>
        <v>7299</v>
      </c>
      <c r="BA265" s="47">
        <f t="shared" si="9"/>
        <v>44158</v>
      </c>
      <c r="BB265" s="48">
        <f>AK265*100000/$BB$1</f>
        <v>139.97184318821746</v>
      </c>
      <c r="BC265" s="48">
        <f>AL265*100000/$BC$1</f>
        <v>59.735087871179985</v>
      </c>
      <c r="BD265" s="48">
        <f>AM265*100000/$BD$1</f>
        <v>30.901518205024857</v>
      </c>
      <c r="BE265" s="48">
        <f>AN265*100000/$BE$1</f>
        <v>114.30866015259001</v>
      </c>
      <c r="BF265" s="48">
        <f>AO265*100000/$BF$1</f>
        <v>111.85755283068093</v>
      </c>
      <c r="BG265" s="48">
        <f>AP265*100000/$BG$1</f>
        <v>57.367252859825847</v>
      </c>
      <c r="BH265" s="48">
        <f>AQ265*100000/$BH$1</f>
        <v>212.31996754344445</v>
      </c>
      <c r="BI265" s="48">
        <f>AR265*100000/$BI$1</f>
        <v>18.029219769972023</v>
      </c>
      <c r="BJ265" s="48">
        <f>AS265*100000/$BJ$1</f>
        <v>239.61323462758725</v>
      </c>
      <c r="BK265" s="48">
        <f>AT265*100000/$BK$1</f>
        <v>105.11470063245113</v>
      </c>
      <c r="BL265" s="48">
        <f>AU265*100000/$BL$1</f>
        <v>4.4903457566232596</v>
      </c>
      <c r="BM265" s="48">
        <f>AV265*100000/$BM$1</f>
        <v>8.7260034904013963</v>
      </c>
      <c r="BN265" s="48">
        <f>AW265*100000/$BN$1</f>
        <v>107.31310034253958</v>
      </c>
      <c r="BO265" s="48">
        <f>AX265*100000/$BO$1</f>
        <v>0</v>
      </c>
      <c r="BP265" s="48">
        <f>AY265*100000/$BP$1</f>
        <v>133.60057108341113</v>
      </c>
      <c r="BQ265" s="4"/>
      <c r="BR265" s="4"/>
      <c r="BS265" s="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5"/>
      <c r="CI265" s="4"/>
      <c r="CJ265" s="4"/>
      <c r="CK265" s="4"/>
      <c r="CM265" s="4"/>
    </row>
    <row r="266" spans="1:91" x14ac:dyDescent="0.2">
      <c r="A266" s="8">
        <v>44159</v>
      </c>
      <c r="B266" s="9">
        <v>6259</v>
      </c>
      <c r="C266" s="9">
        <v>956</v>
      </c>
      <c r="D266" s="9">
        <v>1115</v>
      </c>
      <c r="E266" s="9">
        <v>3929</v>
      </c>
      <c r="F266" s="9">
        <v>3893</v>
      </c>
      <c r="G266" s="9">
        <v>4355</v>
      </c>
      <c r="H266" s="9">
        <v>31162</v>
      </c>
      <c r="I266" s="9">
        <v>1357</v>
      </c>
      <c r="J266" s="9">
        <v>18462</v>
      </c>
      <c r="K266" s="9">
        <v>12851</v>
      </c>
      <c r="L266" s="9">
        <v>36</v>
      </c>
      <c r="M266" s="9">
        <v>71</v>
      </c>
      <c r="N266" s="9">
        <v>5560</v>
      </c>
      <c r="O266" s="9">
        <v>75</v>
      </c>
      <c r="P266" s="10">
        <v>90081</v>
      </c>
      <c r="Q266" s="5">
        <f>SUM(B266:O266)-P266</f>
        <v>0</v>
      </c>
      <c r="R266" s="2">
        <f>A266</f>
        <v>44159</v>
      </c>
      <c r="S266" s="5">
        <f>B266-B265</f>
        <v>50</v>
      </c>
      <c r="T266" s="5">
        <f>C266-C265</f>
        <v>6</v>
      </c>
      <c r="U266" s="5">
        <f>D266-D265</f>
        <v>1</v>
      </c>
      <c r="V266" s="5">
        <f>E266-E265</f>
        <v>48</v>
      </c>
      <c r="W266" s="5">
        <f>F266-F265</f>
        <v>44</v>
      </c>
      <c r="X266" s="5">
        <f>G266-G265</f>
        <v>49</v>
      </c>
      <c r="Y266" s="5">
        <f>H266-H265</f>
        <v>247</v>
      </c>
      <c r="Z266" s="5">
        <f>I266-I265</f>
        <v>11</v>
      </c>
      <c r="AA266" s="5">
        <f>J266-J265</f>
        <v>156</v>
      </c>
      <c r="AB266" s="5">
        <f>K266-K265</f>
        <v>108</v>
      </c>
      <c r="AC266" s="5">
        <f>L266-L265</f>
        <v>0</v>
      </c>
      <c r="AD266" s="5">
        <f>M266-M265</f>
        <v>-2</v>
      </c>
      <c r="AE266" s="5">
        <f>N266-N265</f>
        <v>53</v>
      </c>
      <c r="AF266" s="5">
        <f t="shared" si="8"/>
        <v>0</v>
      </c>
      <c r="AG266" s="5">
        <f>P266-P265</f>
        <v>771</v>
      </c>
      <c r="AH266" s="5"/>
      <c r="AI266" s="2">
        <f>A266</f>
        <v>44159</v>
      </c>
      <c r="AJ266" s="5">
        <f>SUM(AG260:AG266)</f>
        <v>6822</v>
      </c>
      <c r="AK266" s="5">
        <f>SUM(S260:S266)</f>
        <v>488</v>
      </c>
      <c r="AL266" s="5">
        <f>SUM(T260:T266)</f>
        <v>68</v>
      </c>
      <c r="AM266" s="5">
        <f>SUM(U260:U266)</f>
        <v>41</v>
      </c>
      <c r="AN266" s="5">
        <f>SUM(V260:V266)</f>
        <v>413</v>
      </c>
      <c r="AO266" s="5">
        <f>SUM(W260:W266)</f>
        <v>307</v>
      </c>
      <c r="AP266" s="5">
        <f>SUM(X260:X266)</f>
        <v>340</v>
      </c>
      <c r="AQ266" s="5">
        <f>SUM(Y260:Y266)</f>
        <v>2320</v>
      </c>
      <c r="AR266" s="5">
        <f>SUM(Z260:Z266)</f>
        <v>60</v>
      </c>
      <c r="AS266" s="5">
        <f>SUM(AA260:AA266)</f>
        <v>1460</v>
      </c>
      <c r="AT266" s="5">
        <f>SUM(AB260:AB266)</f>
        <v>909</v>
      </c>
      <c r="AU266" s="5">
        <f>SUM(AC260:AC266)</f>
        <v>1</v>
      </c>
      <c r="AV266" s="5">
        <f>SUM(AD260:AD266)</f>
        <v>0</v>
      </c>
      <c r="AW266" s="5">
        <f>SUM(AE260:AE266)</f>
        <v>415</v>
      </c>
      <c r="AX266" s="5">
        <f>SUM(AF260:AF266)</f>
        <v>0</v>
      </c>
      <c r="AY266" s="5">
        <f>SUM(AG260:AG266)</f>
        <v>6822</v>
      </c>
      <c r="BA266" s="47">
        <f t="shared" si="9"/>
        <v>44159</v>
      </c>
      <c r="BB266" s="48">
        <f>AK266*100000/$BB$1</f>
        <v>132.12042451808534</v>
      </c>
      <c r="BC266" s="48">
        <f>AL266*100000/$BC$1</f>
        <v>58.869361960003459</v>
      </c>
      <c r="BD266" s="48">
        <f>AM266*100000/$BD$1</f>
        <v>27.542657530565631</v>
      </c>
      <c r="BE266" s="48">
        <f>AN266*100000/$BE$1</f>
        <v>110.56083522955427</v>
      </c>
      <c r="BF266" s="48">
        <f>AO266*100000/$BF$1</f>
        <v>100.11740151317505</v>
      </c>
      <c r="BG266" s="48">
        <f>AP266*100000/$BG$1</f>
        <v>58.050196346252349</v>
      </c>
      <c r="BH266" s="48">
        <f>AQ266*100000/$BH$1</f>
        <v>196.09168976942323</v>
      </c>
      <c r="BI266" s="48">
        <f>AR266*100000/$BI$1</f>
        <v>18.650917003419334</v>
      </c>
      <c r="BJ266" s="48">
        <f>AS266*100000/$BJ$1</f>
        <v>220.57712645414716</v>
      </c>
      <c r="BK266" s="48">
        <f>AT266*100000/$BK$1</f>
        <v>100.1564600365808</v>
      </c>
      <c r="BL266" s="48">
        <f>AU266*100000/$BL$1</f>
        <v>4.4903457566232596</v>
      </c>
      <c r="BM266" s="48">
        <f>AV266*100000/$BM$1</f>
        <v>0</v>
      </c>
      <c r="BN266" s="48">
        <f>AW266*100000/$BN$1</f>
        <v>99.408340719093587</v>
      </c>
      <c r="BO266" s="48">
        <f>AX266*100000/$BO$1</f>
        <v>0</v>
      </c>
      <c r="BP266" s="48">
        <f>AY266*100000/$BP$1</f>
        <v>124.86958431717095</v>
      </c>
      <c r="BQ266" s="4"/>
      <c r="BR266" s="4"/>
      <c r="BS266" s="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5"/>
      <c r="CI266" s="4"/>
      <c r="CJ266" s="4"/>
      <c r="CK266" s="4"/>
      <c r="CM266" s="4"/>
    </row>
    <row r="267" spans="1:91" x14ac:dyDescent="0.2">
      <c r="A267" s="8">
        <v>44160</v>
      </c>
      <c r="B267" s="9">
        <v>6321</v>
      </c>
      <c r="C267" s="9">
        <v>962</v>
      </c>
      <c r="D267" s="9">
        <v>1123</v>
      </c>
      <c r="E267" s="9">
        <v>3969</v>
      </c>
      <c r="F267" s="9">
        <v>3917</v>
      </c>
      <c r="G267" s="9">
        <v>4477</v>
      </c>
      <c r="H267" s="9">
        <v>31422</v>
      </c>
      <c r="I267" s="9">
        <v>1371</v>
      </c>
      <c r="J267" s="9">
        <v>18652</v>
      </c>
      <c r="K267" s="9">
        <v>12945</v>
      </c>
      <c r="L267" s="9">
        <v>36</v>
      </c>
      <c r="M267" s="9">
        <v>73</v>
      </c>
      <c r="N267" s="9">
        <v>5618</v>
      </c>
      <c r="O267" s="9">
        <v>75</v>
      </c>
      <c r="P267" s="10">
        <v>90961</v>
      </c>
      <c r="Q267" s="5">
        <f>SUM(B267:O267)-P267</f>
        <v>0</v>
      </c>
      <c r="R267" s="2">
        <f>A267</f>
        <v>44160</v>
      </c>
      <c r="S267" s="5">
        <f>B267-B266</f>
        <v>62</v>
      </c>
      <c r="T267" s="5">
        <f>C267-C266</f>
        <v>6</v>
      </c>
      <c r="U267" s="5">
        <f>D267-D266</f>
        <v>8</v>
      </c>
      <c r="V267" s="5">
        <f>E267-E266</f>
        <v>40</v>
      </c>
      <c r="W267" s="5">
        <f>F267-F266</f>
        <v>24</v>
      </c>
      <c r="X267" s="5">
        <f>G267-G266</f>
        <v>122</v>
      </c>
      <c r="Y267" s="5">
        <f>H267-H266</f>
        <v>260</v>
      </c>
      <c r="Z267" s="5">
        <f>I267-I266</f>
        <v>14</v>
      </c>
      <c r="AA267" s="5">
        <f>J267-J266</f>
        <v>190</v>
      </c>
      <c r="AB267" s="5">
        <f>K267-K266</f>
        <v>94</v>
      </c>
      <c r="AC267" s="5">
        <f>L267-L266</f>
        <v>0</v>
      </c>
      <c r="AD267" s="5">
        <f>M267-M266</f>
        <v>2</v>
      </c>
      <c r="AE267" s="5">
        <f>N267-N266</f>
        <v>58</v>
      </c>
      <c r="AF267" s="5">
        <f t="shared" si="8"/>
        <v>0</v>
      </c>
      <c r="AG267" s="5">
        <f>P267-P266</f>
        <v>880</v>
      </c>
      <c r="AH267" s="5"/>
      <c r="AI267" s="2">
        <f>A267</f>
        <v>44160</v>
      </c>
      <c r="AJ267" s="5">
        <f>SUM(AG261:AG267)</f>
        <v>6438</v>
      </c>
      <c r="AK267" s="5">
        <f>SUM(S261:S267)</f>
        <v>464</v>
      </c>
      <c r="AL267" s="5">
        <f>SUM(T261:T267)</f>
        <v>66</v>
      </c>
      <c r="AM267" s="5">
        <f>SUM(U261:U267)</f>
        <v>46</v>
      </c>
      <c r="AN267" s="5">
        <f>SUM(V261:V267)</f>
        <v>369</v>
      </c>
      <c r="AO267" s="5">
        <f>SUM(W261:W267)</f>
        <v>269</v>
      </c>
      <c r="AP267" s="5">
        <f>SUM(X261:X267)</f>
        <v>415</v>
      </c>
      <c r="AQ267" s="5">
        <f>SUM(Y261:Y267)</f>
        <v>2160</v>
      </c>
      <c r="AR267" s="5">
        <f>SUM(Z261:Z267)</f>
        <v>60</v>
      </c>
      <c r="AS267" s="5">
        <f>SUM(AA261:AA267)</f>
        <v>1338</v>
      </c>
      <c r="AT267" s="5">
        <f>SUM(AB261:AB267)</f>
        <v>862</v>
      </c>
      <c r="AU267" s="5">
        <f>SUM(AC261:AC267)</f>
        <v>1</v>
      </c>
      <c r="AV267" s="5">
        <f>SUM(AD261:AD267)</f>
        <v>2</v>
      </c>
      <c r="AW267" s="5">
        <f>SUM(AE261:AE267)</f>
        <v>386</v>
      </c>
      <c r="AX267" s="5">
        <f>SUM(AF261:AF267)</f>
        <v>0</v>
      </c>
      <c r="AY267" s="5">
        <f>SUM(AG261:AG267)</f>
        <v>6438</v>
      </c>
      <c r="BA267" s="47">
        <f t="shared" si="9"/>
        <v>44160</v>
      </c>
      <c r="BB267" s="48">
        <f>AK267*100000/$BB$1</f>
        <v>125.62269872211392</v>
      </c>
      <c r="BC267" s="48">
        <f>AL267*100000/$BC$1</f>
        <v>57.137910137650422</v>
      </c>
      <c r="BD267" s="48">
        <f>AM267*100000/$BD$1</f>
        <v>30.901518205024857</v>
      </c>
      <c r="BE267" s="48">
        <f>AN267*100000/$BE$1</f>
        <v>98.781956900013384</v>
      </c>
      <c r="BF267" s="48">
        <f>AO267*100000/$BF$1</f>
        <v>87.72501956691886</v>
      </c>
      <c r="BG267" s="48">
        <f>AP267*100000/$BG$1</f>
        <v>70.855386716749194</v>
      </c>
      <c r="BH267" s="48">
        <f>AQ267*100000/$BH$1</f>
        <v>182.56812495773886</v>
      </c>
      <c r="BI267" s="48">
        <f>AR267*100000/$BI$1</f>
        <v>18.650917003419334</v>
      </c>
      <c r="BJ267" s="48">
        <f>AS267*100000/$BJ$1</f>
        <v>202.14533917510198</v>
      </c>
      <c r="BK267" s="48">
        <f>AT267*100000/$BK$1</f>
        <v>94.977853192005114</v>
      </c>
      <c r="BL267" s="48">
        <f>AU267*100000/$BL$1</f>
        <v>4.4903457566232596</v>
      </c>
      <c r="BM267" s="48">
        <f>AV267*100000/$BM$1</f>
        <v>8.7260034904013963</v>
      </c>
      <c r="BN267" s="48">
        <f>AW267*100000/$BN$1</f>
        <v>92.461733777277402</v>
      </c>
      <c r="BO267" s="48">
        <f>AX267*100000/$BO$1</f>
        <v>0</v>
      </c>
      <c r="BP267" s="48">
        <f>AY267*100000/$BP$1</f>
        <v>117.84086541101532</v>
      </c>
      <c r="BQ267" s="4"/>
      <c r="BR267" s="4"/>
      <c r="BS267" s="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5"/>
      <c r="CI267" s="4"/>
      <c r="CJ267" s="4"/>
      <c r="CK267" s="4"/>
      <c r="CM267" s="4"/>
    </row>
    <row r="268" spans="1:91" x14ac:dyDescent="0.2">
      <c r="A268" s="8">
        <v>44161</v>
      </c>
      <c r="B268" s="9">
        <v>6440</v>
      </c>
      <c r="C268" s="9">
        <v>968</v>
      </c>
      <c r="D268" s="9">
        <v>1129</v>
      </c>
      <c r="E268" s="9">
        <v>4046</v>
      </c>
      <c r="F268" s="9">
        <v>3984</v>
      </c>
      <c r="G268" s="9">
        <v>4551</v>
      </c>
      <c r="H268" s="9">
        <v>31805</v>
      </c>
      <c r="I268" s="9">
        <v>1384</v>
      </c>
      <c r="J268" s="9">
        <v>18887</v>
      </c>
      <c r="K268" s="9">
        <v>13113</v>
      </c>
      <c r="L268" s="9">
        <v>37</v>
      </c>
      <c r="M268" s="9">
        <v>75</v>
      </c>
      <c r="N268" s="9">
        <v>5691</v>
      </c>
      <c r="O268" s="9">
        <v>76</v>
      </c>
      <c r="P268" s="10">
        <v>92186</v>
      </c>
      <c r="Q268" s="5">
        <f>SUM(B268:O268)-P268</f>
        <v>0</v>
      </c>
      <c r="R268" s="2">
        <f>A268</f>
        <v>44161</v>
      </c>
      <c r="S268" s="5">
        <f>B268-B267</f>
        <v>119</v>
      </c>
      <c r="T268" s="5">
        <f>C268-C267</f>
        <v>6</v>
      </c>
      <c r="U268" s="5">
        <f>D268-D267</f>
        <v>6</v>
      </c>
      <c r="V268" s="5">
        <f>E268-E267</f>
        <v>77</v>
      </c>
      <c r="W268" s="5">
        <f>F268-F267</f>
        <v>67</v>
      </c>
      <c r="X268" s="5">
        <f>G268-G267</f>
        <v>74</v>
      </c>
      <c r="Y268" s="5">
        <f>H268-H267</f>
        <v>383</v>
      </c>
      <c r="Z268" s="5">
        <f>I268-I267</f>
        <v>13</v>
      </c>
      <c r="AA268" s="5">
        <f>J268-J267</f>
        <v>235</v>
      </c>
      <c r="AB268" s="5">
        <f>K268-K267</f>
        <v>168</v>
      </c>
      <c r="AC268" s="5">
        <f>L268-L267</f>
        <v>1</v>
      </c>
      <c r="AD268" s="5">
        <f>M268-M267</f>
        <v>2</v>
      </c>
      <c r="AE268" s="5">
        <f>N268-N267</f>
        <v>73</v>
      </c>
      <c r="AF268" s="5">
        <f t="shared" si="8"/>
        <v>1</v>
      </c>
      <c r="AG268" s="5">
        <f>P268-P267</f>
        <v>1225</v>
      </c>
      <c r="AH268" s="5"/>
      <c r="AI268" s="2">
        <f>A268</f>
        <v>44161</v>
      </c>
      <c r="AJ268" s="5">
        <f>SUM(AG262:AG268)</f>
        <v>6574</v>
      </c>
      <c r="AK268" s="5">
        <f>SUM(S262:S268)</f>
        <v>505</v>
      </c>
      <c r="AL268" s="5">
        <f>SUM(T262:T268)</f>
        <v>58</v>
      </c>
      <c r="AM268" s="5">
        <f>SUM(U262:U268)</f>
        <v>42</v>
      </c>
      <c r="AN268" s="5">
        <f>SUM(V262:V268)</f>
        <v>381</v>
      </c>
      <c r="AO268" s="5">
        <f>SUM(W262:W268)</f>
        <v>295</v>
      </c>
      <c r="AP268" s="5">
        <f>SUM(X262:X268)</f>
        <v>427</v>
      </c>
      <c r="AQ268" s="5">
        <f>SUM(Y262:Y268)</f>
        <v>2194</v>
      </c>
      <c r="AR268" s="5">
        <f>SUM(Z262:Z268)</f>
        <v>62</v>
      </c>
      <c r="AS268" s="5">
        <f>SUM(AA262:AA268)</f>
        <v>1360</v>
      </c>
      <c r="AT268" s="5">
        <f>SUM(AB262:AB268)</f>
        <v>847</v>
      </c>
      <c r="AU268" s="5">
        <f>SUM(AC262:AC268)</f>
        <v>1</v>
      </c>
      <c r="AV268" s="5">
        <f>SUM(AD262:AD268)</f>
        <v>2</v>
      </c>
      <c r="AW268" s="5">
        <f>SUM(AE262:AE268)</f>
        <v>399</v>
      </c>
      <c r="AX268" s="5">
        <f>SUM(AF262:AF268)</f>
        <v>1</v>
      </c>
      <c r="AY268" s="5">
        <f>SUM(AG262:AG268)</f>
        <v>6574</v>
      </c>
      <c r="BA268" s="47">
        <f t="shared" si="9"/>
        <v>44161</v>
      </c>
      <c r="BB268" s="48">
        <f>AK268*100000/$BB$1</f>
        <v>136.72298029023176</v>
      </c>
      <c r="BC268" s="48">
        <f>AL268*100000/$BC$1</f>
        <v>50.212102848238246</v>
      </c>
      <c r="BD268" s="48">
        <f>AM268*100000/$BD$1</f>
        <v>28.214429665457477</v>
      </c>
      <c r="BE268" s="48">
        <f>AN268*100000/$BE$1</f>
        <v>101.99437826261544</v>
      </c>
      <c r="BF268" s="48">
        <f>AO268*100000/$BF$1</f>
        <v>96.204017740673109</v>
      </c>
      <c r="BG268" s="48">
        <f>AP268*100000/$BG$1</f>
        <v>72.904217176028681</v>
      </c>
      <c r="BH268" s="48">
        <f>AQ268*100000/$BH$1</f>
        <v>185.44188248022178</v>
      </c>
      <c r="BI268" s="48">
        <f>AR268*100000/$BI$1</f>
        <v>19.272614236866644</v>
      </c>
      <c r="BJ268" s="48">
        <f>AS268*100000/$BJ$1</f>
        <v>205.46910409427406</v>
      </c>
      <c r="BK268" s="48">
        <f>AT268*100000/$BK$1</f>
        <v>93.325106326715002</v>
      </c>
      <c r="BL268" s="48">
        <f>AU268*100000/$BL$1</f>
        <v>4.4903457566232596</v>
      </c>
      <c r="BM268" s="48">
        <f>AV268*100000/$BM$1</f>
        <v>8.7260034904013963</v>
      </c>
      <c r="BN268" s="48">
        <f>AW268*100000/$BN$1</f>
        <v>95.57572999257431</v>
      </c>
      <c r="BO268" s="48">
        <f>AX268*100000/$BO$1</f>
        <v>3.7425149700598803</v>
      </c>
      <c r="BP268" s="48">
        <f>AY268*100000/$BP$1</f>
        <v>120.33020335694543</v>
      </c>
      <c r="BQ268" s="4"/>
      <c r="BR268" s="4"/>
      <c r="BS268" s="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5"/>
      <c r="CI268" s="4"/>
      <c r="CJ268" s="4"/>
      <c r="CK268" s="4"/>
      <c r="CM268" s="4"/>
    </row>
    <row r="269" spans="1:91" x14ac:dyDescent="0.2">
      <c r="A269" s="8">
        <v>44162</v>
      </c>
      <c r="B269" s="9">
        <v>6503</v>
      </c>
      <c r="C269" s="9">
        <v>973</v>
      </c>
      <c r="D269" s="9">
        <v>1137</v>
      </c>
      <c r="E269" s="9">
        <v>4106</v>
      </c>
      <c r="F269" s="9">
        <v>4027</v>
      </c>
      <c r="G269" s="9">
        <v>4624</v>
      </c>
      <c r="H269" s="9">
        <v>32120</v>
      </c>
      <c r="I269" s="9">
        <v>1391</v>
      </c>
      <c r="J269" s="9">
        <v>19088</v>
      </c>
      <c r="K269" s="9">
        <v>13234</v>
      </c>
      <c r="L269" s="9">
        <v>37</v>
      </c>
      <c r="M269" s="9">
        <v>75</v>
      </c>
      <c r="N269" s="9">
        <v>5762</v>
      </c>
      <c r="O269" s="9">
        <v>78</v>
      </c>
      <c r="P269" s="10">
        <v>93155</v>
      </c>
      <c r="Q269" s="5">
        <f>SUM(B269:O269)-P269</f>
        <v>0</v>
      </c>
      <c r="R269" s="2">
        <f>A269</f>
        <v>44162</v>
      </c>
      <c r="S269" s="5">
        <f>B269-B268</f>
        <v>63</v>
      </c>
      <c r="T269" s="5">
        <f>C269-C268</f>
        <v>5</v>
      </c>
      <c r="U269" s="5">
        <f>D269-D268</f>
        <v>8</v>
      </c>
      <c r="V269" s="5">
        <f>E269-E268</f>
        <v>60</v>
      </c>
      <c r="W269" s="5">
        <f>F269-F268</f>
        <v>43</v>
      </c>
      <c r="X269" s="5">
        <f>G269-G268</f>
        <v>73</v>
      </c>
      <c r="Y269" s="5">
        <f>H269-H268</f>
        <v>315</v>
      </c>
      <c r="Z269" s="5">
        <f>I269-I268</f>
        <v>7</v>
      </c>
      <c r="AA269" s="5">
        <f>J269-J268</f>
        <v>201</v>
      </c>
      <c r="AB269" s="5">
        <f>K269-K268</f>
        <v>121</v>
      </c>
      <c r="AC269" s="5">
        <f>L269-L268</f>
        <v>0</v>
      </c>
      <c r="AD269" s="5">
        <f>M269-M268</f>
        <v>0</v>
      </c>
      <c r="AE269" s="5">
        <f>N269-N268</f>
        <v>71</v>
      </c>
      <c r="AF269" s="5">
        <f t="shared" si="8"/>
        <v>2</v>
      </c>
      <c r="AG269" s="5">
        <f>P269-P268</f>
        <v>969</v>
      </c>
      <c r="AH269" s="5"/>
      <c r="AI269" s="2">
        <f>A269</f>
        <v>44162</v>
      </c>
      <c r="AJ269" s="5">
        <f>SUM(AG263:AG269)</f>
        <v>6525</v>
      </c>
      <c r="AK269" s="5">
        <f>SUM(S263:S269)</f>
        <v>482</v>
      </c>
      <c r="AL269" s="5">
        <f>SUM(T263:T269)</f>
        <v>52</v>
      </c>
      <c r="AM269" s="5">
        <f>SUM(U263:U269)</f>
        <v>45</v>
      </c>
      <c r="AN269" s="5">
        <f>SUM(V263:V269)</f>
        <v>381</v>
      </c>
      <c r="AO269" s="5">
        <f>SUM(W263:W269)</f>
        <v>282</v>
      </c>
      <c r="AP269" s="5">
        <f>SUM(X263:X269)</f>
        <v>445</v>
      </c>
      <c r="AQ269" s="5">
        <f>SUM(Y263:Y269)</f>
        <v>2118</v>
      </c>
      <c r="AR269" s="5">
        <f>SUM(Z263:Z269)</f>
        <v>63</v>
      </c>
      <c r="AS269" s="5">
        <f>SUM(AA263:AA269)</f>
        <v>1399</v>
      </c>
      <c r="AT269" s="5">
        <f>SUM(AB263:AB269)</f>
        <v>845</v>
      </c>
      <c r="AU269" s="5">
        <f>SUM(AC263:AC269)</f>
        <v>1</v>
      </c>
      <c r="AV269" s="5">
        <f>SUM(AD263:AD269)</f>
        <v>2</v>
      </c>
      <c r="AW269" s="5">
        <f>SUM(AE263:AE269)</f>
        <v>407</v>
      </c>
      <c r="AX269" s="5">
        <f>SUM(AF263:AF269)</f>
        <v>3</v>
      </c>
      <c r="AY269" s="5">
        <f>SUM(AG263:AG269)</f>
        <v>6525</v>
      </c>
      <c r="BA269" s="47">
        <f t="shared" si="9"/>
        <v>44162</v>
      </c>
      <c r="BB269" s="48">
        <f>AK269*100000/$BB$1</f>
        <v>130.49599306909249</v>
      </c>
      <c r="BC269" s="48">
        <f>AL269*100000/$BC$1</f>
        <v>45.01774738117912</v>
      </c>
      <c r="BD269" s="48">
        <f>AM269*100000/$BD$1</f>
        <v>30.229746070133011</v>
      </c>
      <c r="BE269" s="48">
        <f>AN269*100000/$BE$1</f>
        <v>101.99437826261544</v>
      </c>
      <c r="BF269" s="48">
        <f>AO269*100000/$BF$1</f>
        <v>91.964518653795977</v>
      </c>
      <c r="BG269" s="48">
        <f>AP269*100000/$BG$1</f>
        <v>75.977462864947924</v>
      </c>
      <c r="BH269" s="48">
        <f>AQ269*100000/$BH$1</f>
        <v>179.01818919467172</v>
      </c>
      <c r="BI269" s="48">
        <f>AR269*100000/$BI$1</f>
        <v>19.583462853590301</v>
      </c>
      <c r="BJ269" s="48">
        <f>AS269*100000/$BJ$1</f>
        <v>211.36123281462457</v>
      </c>
      <c r="BK269" s="48">
        <f>AT269*100000/$BK$1</f>
        <v>93.104740078009655</v>
      </c>
      <c r="BL269" s="48">
        <f>AU269*100000/$BL$1</f>
        <v>4.4903457566232596</v>
      </c>
      <c r="BM269" s="48">
        <f>AV269*100000/$BM$1</f>
        <v>8.7260034904013963</v>
      </c>
      <c r="BN269" s="48">
        <f>AW269*100000/$BN$1</f>
        <v>97.492035355833949</v>
      </c>
      <c r="BO269" s="48">
        <f>AX269*100000/$BO$1</f>
        <v>11.22754491017964</v>
      </c>
      <c r="BP269" s="48">
        <f>AY269*100000/$BP$1</f>
        <v>119.43330953819121</v>
      </c>
      <c r="BQ269" s="4"/>
      <c r="BR269" s="4"/>
      <c r="BS269" s="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5"/>
      <c r="CI269" s="4"/>
      <c r="CJ269" s="4"/>
      <c r="CK269" s="4"/>
      <c r="CM269" s="4"/>
    </row>
    <row r="270" spans="1:91" x14ac:dyDescent="0.2">
      <c r="A270" s="8">
        <v>44163</v>
      </c>
      <c r="B270" s="9">
        <v>6561</v>
      </c>
      <c r="C270" s="9">
        <v>979</v>
      </c>
      <c r="D270" s="9">
        <v>1141</v>
      </c>
      <c r="E270" s="9">
        <v>4165</v>
      </c>
      <c r="F270" s="9">
        <v>4072</v>
      </c>
      <c r="G270" s="9">
        <v>4674</v>
      </c>
      <c r="H270" s="9">
        <v>32341</v>
      </c>
      <c r="I270" s="9">
        <v>1410</v>
      </c>
      <c r="J270" s="9">
        <v>19254</v>
      </c>
      <c r="K270" s="9">
        <v>13356</v>
      </c>
      <c r="L270" s="9">
        <v>37</v>
      </c>
      <c r="M270" s="9">
        <v>75</v>
      </c>
      <c r="N270" s="9">
        <v>5800</v>
      </c>
      <c r="O270" s="9">
        <v>78</v>
      </c>
      <c r="P270" s="6">
        <v>93943</v>
      </c>
      <c r="Q270" s="5">
        <f>SUM(B270:O270)-P270</f>
        <v>0</v>
      </c>
      <c r="R270" s="2">
        <f>A270</f>
        <v>44163</v>
      </c>
      <c r="S270" s="5">
        <f>B270-B269</f>
        <v>58</v>
      </c>
      <c r="T270" s="5">
        <f>C270-C269</f>
        <v>6</v>
      </c>
      <c r="U270" s="5">
        <f>D270-D269</f>
        <v>4</v>
      </c>
      <c r="V270" s="5">
        <f>E270-E269</f>
        <v>59</v>
      </c>
      <c r="W270" s="5">
        <f>F270-F269</f>
        <v>45</v>
      </c>
      <c r="X270" s="5">
        <f>G270-G269</f>
        <v>50</v>
      </c>
      <c r="Y270" s="5">
        <f>H270-H269</f>
        <v>221</v>
      </c>
      <c r="Z270" s="5">
        <f>I270-I269</f>
        <v>19</v>
      </c>
      <c r="AA270" s="5">
        <f>J270-J269</f>
        <v>166</v>
      </c>
      <c r="AB270" s="5">
        <f>K270-K269</f>
        <v>122</v>
      </c>
      <c r="AC270" s="5">
        <f>L270-L269</f>
        <v>0</v>
      </c>
      <c r="AD270" s="5">
        <f>M270-M269</f>
        <v>0</v>
      </c>
      <c r="AE270" s="5">
        <f>N270-N269</f>
        <v>38</v>
      </c>
      <c r="AF270" s="5">
        <f t="shared" si="8"/>
        <v>0</v>
      </c>
      <c r="AG270" s="5">
        <f>P270-P269</f>
        <v>788</v>
      </c>
      <c r="AH270" s="5"/>
      <c r="AI270" s="2">
        <f>A270</f>
        <v>44163</v>
      </c>
      <c r="AJ270" s="5">
        <f>SUM(AG264:AG270)</f>
        <v>6426</v>
      </c>
      <c r="AK270" s="5">
        <f>SUM(S264:S270)</f>
        <v>481</v>
      </c>
      <c r="AL270" s="5">
        <f>SUM(T264:T270)</f>
        <v>46</v>
      </c>
      <c r="AM270" s="5">
        <f>SUM(U264:U270)</f>
        <v>37</v>
      </c>
      <c r="AN270" s="5">
        <f>SUM(V264:V270)</f>
        <v>388</v>
      </c>
      <c r="AO270" s="5">
        <f>SUM(W264:W270)</f>
        <v>283</v>
      </c>
      <c r="AP270" s="5">
        <f>SUM(X264:X270)</f>
        <v>459</v>
      </c>
      <c r="AQ270" s="5">
        <f>SUM(Y264:Y270)</f>
        <v>2105</v>
      </c>
      <c r="AR270" s="5">
        <f>SUM(Z264:Z270)</f>
        <v>76</v>
      </c>
      <c r="AS270" s="5">
        <f>SUM(AA264:AA270)</f>
        <v>1319</v>
      </c>
      <c r="AT270" s="5">
        <f>SUM(AB264:AB270)</f>
        <v>827</v>
      </c>
      <c r="AU270" s="5">
        <f>SUM(AC264:AC270)</f>
        <v>1</v>
      </c>
      <c r="AV270" s="5">
        <f>SUM(AD264:AD270)</f>
        <v>2</v>
      </c>
      <c r="AW270" s="5">
        <f>SUM(AE264:AE270)</f>
        <v>399</v>
      </c>
      <c r="AX270" s="5">
        <f>SUM(AF264:AF270)</f>
        <v>3</v>
      </c>
      <c r="AY270" s="5">
        <f>SUM(AG264:AG270)</f>
        <v>6426</v>
      </c>
      <c r="BA270" s="47">
        <f t="shared" si="9"/>
        <v>44163</v>
      </c>
      <c r="BB270" s="48">
        <f>AK270*100000/$BB$1</f>
        <v>130.22525449426035</v>
      </c>
      <c r="BC270" s="48">
        <f>AL270*100000/$BC$1</f>
        <v>39.823391914119988</v>
      </c>
      <c r="BD270" s="48">
        <f>AM270*100000/$BD$1</f>
        <v>24.855568990998254</v>
      </c>
      <c r="BE270" s="48">
        <f>AN270*100000/$BE$1</f>
        <v>103.86829072413332</v>
      </c>
      <c r="BF270" s="48">
        <f>AO270*100000/$BF$1</f>
        <v>92.29063396817115</v>
      </c>
      <c r="BG270" s="48">
        <f>AP270*100000/$BG$1</f>
        <v>78.367765067440672</v>
      </c>
      <c r="BH270" s="48">
        <f>AQ270*100000/$BH$1</f>
        <v>177.91939955372237</v>
      </c>
      <c r="BI270" s="48">
        <f>AR270*100000/$BI$1</f>
        <v>23.624494870997825</v>
      </c>
      <c r="BJ270" s="48">
        <f>AS270*100000/$BJ$1</f>
        <v>199.27481492672609</v>
      </c>
      <c r="BK270" s="48">
        <f>AT270*100000/$BK$1</f>
        <v>91.121443839661524</v>
      </c>
      <c r="BL270" s="48">
        <f>AU270*100000/$BL$1</f>
        <v>4.4903457566232596</v>
      </c>
      <c r="BM270" s="48">
        <f>AV270*100000/$BM$1</f>
        <v>8.7260034904013963</v>
      </c>
      <c r="BN270" s="48">
        <f>AW270*100000/$BN$1</f>
        <v>95.57572999257431</v>
      </c>
      <c r="BO270" s="48">
        <f>AX270*100000/$BO$1</f>
        <v>11.22754491017964</v>
      </c>
      <c r="BP270" s="48">
        <f>AY270*100000/$BP$1</f>
        <v>117.62121794519796</v>
      </c>
      <c r="BQ270" s="4"/>
      <c r="BR270" s="4"/>
      <c r="BS270" s="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5"/>
      <c r="CI270" s="4"/>
      <c r="CJ270" s="4"/>
      <c r="CK270" s="4"/>
    </row>
    <row r="271" spans="1:91" x14ac:dyDescent="0.2">
      <c r="A271" s="8">
        <v>44164</v>
      </c>
      <c r="B271" s="9">
        <v>6639</v>
      </c>
      <c r="C271" s="9">
        <v>980</v>
      </c>
      <c r="D271" s="9">
        <v>1143</v>
      </c>
      <c r="E271" s="9">
        <v>4212</v>
      </c>
      <c r="F271" s="9">
        <v>4112</v>
      </c>
      <c r="G271" s="9">
        <v>4721</v>
      </c>
      <c r="H271" s="9">
        <v>32570</v>
      </c>
      <c r="I271" s="9">
        <v>1422</v>
      </c>
      <c r="J271" s="9">
        <v>19413</v>
      </c>
      <c r="K271" s="9">
        <v>13434</v>
      </c>
      <c r="L271" s="9">
        <v>37</v>
      </c>
      <c r="M271" s="9">
        <v>75</v>
      </c>
      <c r="N271" s="9">
        <v>5853</v>
      </c>
      <c r="O271" s="9">
        <v>78</v>
      </c>
      <c r="P271" s="6">
        <v>94689</v>
      </c>
      <c r="Q271" s="5">
        <f>SUM(B271:O271)-P271</f>
        <v>0</v>
      </c>
      <c r="R271" s="2">
        <f>A271</f>
        <v>44164</v>
      </c>
      <c r="S271" s="5">
        <f>B271-B270</f>
        <v>78</v>
      </c>
      <c r="T271" s="5">
        <f>C271-C270</f>
        <v>1</v>
      </c>
      <c r="U271" s="5">
        <f>D271-D270</f>
        <v>2</v>
      </c>
      <c r="V271" s="5">
        <f>E271-E270</f>
        <v>47</v>
      </c>
      <c r="W271" s="5">
        <f>F271-F270</f>
        <v>40</v>
      </c>
      <c r="X271" s="5">
        <f>G271-G270</f>
        <v>47</v>
      </c>
      <c r="Y271" s="5">
        <f>H271-H270</f>
        <v>229</v>
      </c>
      <c r="Z271" s="5">
        <f>I271-I270</f>
        <v>12</v>
      </c>
      <c r="AA271" s="5">
        <f>J271-J270</f>
        <v>159</v>
      </c>
      <c r="AB271" s="5">
        <f>K271-K270</f>
        <v>78</v>
      </c>
      <c r="AC271" s="5">
        <f>L271-L270</f>
        <v>0</v>
      </c>
      <c r="AD271" s="5">
        <f>M271-M270</f>
        <v>0</v>
      </c>
      <c r="AE271" s="5">
        <f>N271-N270</f>
        <v>53</v>
      </c>
      <c r="AF271" s="5">
        <f t="shared" si="8"/>
        <v>0</v>
      </c>
      <c r="AG271" s="5">
        <f>P271-P270</f>
        <v>746</v>
      </c>
      <c r="AH271" s="5"/>
      <c r="AI271" s="2">
        <f>A271</f>
        <v>44164</v>
      </c>
      <c r="AJ271" s="5">
        <f>SUM(AG265:AG271)</f>
        <v>6328</v>
      </c>
      <c r="AK271" s="5">
        <f>SUM(S265:S271)</f>
        <v>513</v>
      </c>
      <c r="AL271" s="5">
        <f>SUM(T265:T271)</f>
        <v>38</v>
      </c>
      <c r="AM271" s="5">
        <f>SUM(U265:U271)</f>
        <v>34</v>
      </c>
      <c r="AN271" s="5">
        <f>SUM(V265:V271)</f>
        <v>391</v>
      </c>
      <c r="AO271" s="5">
        <f>SUM(W265:W271)</f>
        <v>297</v>
      </c>
      <c r="AP271" s="5">
        <f>SUM(X265:X271)</f>
        <v>458</v>
      </c>
      <c r="AQ271" s="5">
        <f>SUM(Y265:Y271)</f>
        <v>2025</v>
      </c>
      <c r="AR271" s="5">
        <f>SUM(Z265:Z271)</f>
        <v>83</v>
      </c>
      <c r="AS271" s="5">
        <f>SUM(AA265:AA271)</f>
        <v>1297</v>
      </c>
      <c r="AT271" s="5">
        <f>SUM(AB265:AB271)</f>
        <v>786</v>
      </c>
      <c r="AU271" s="5">
        <f>SUM(AC265:AC271)</f>
        <v>1</v>
      </c>
      <c r="AV271" s="5">
        <f>SUM(AD265:AD271)</f>
        <v>2</v>
      </c>
      <c r="AW271" s="5">
        <f>SUM(AE265:AE271)</f>
        <v>400</v>
      </c>
      <c r="AX271" s="5">
        <f>SUM(AF265:AF271)</f>
        <v>3</v>
      </c>
      <c r="AY271" s="5">
        <f>SUM(AG265:AG271)</f>
        <v>6328</v>
      </c>
      <c r="BA271" s="47">
        <f t="shared" si="9"/>
        <v>44164</v>
      </c>
      <c r="BB271" s="48">
        <f>AK271*100000/$BB$1</f>
        <v>138.88888888888889</v>
      </c>
      <c r="BC271" s="48">
        <f>AL271*100000/$BC$1</f>
        <v>32.897584624707818</v>
      </c>
      <c r="BD271" s="48">
        <f>AM271*100000/$BD$1</f>
        <v>22.84025258632272</v>
      </c>
      <c r="BE271" s="48">
        <f>AN271*100000/$BE$1</f>
        <v>104.67139606478383</v>
      </c>
      <c r="BF271" s="48">
        <f>AO271*100000/$BF$1</f>
        <v>96.856248369423426</v>
      </c>
      <c r="BG271" s="48">
        <f>AP271*100000/$BG$1</f>
        <v>78.197029195834048</v>
      </c>
      <c r="BH271" s="48">
        <f>AQ271*100000/$BH$1</f>
        <v>171.15761714788019</v>
      </c>
      <c r="BI271" s="48">
        <f>AR271*100000/$BI$1</f>
        <v>25.800435188063414</v>
      </c>
      <c r="BJ271" s="48">
        <f>AS271*100000/$BJ$1</f>
        <v>195.95105000755402</v>
      </c>
      <c r="BK271" s="48">
        <f>AT271*100000/$BK$1</f>
        <v>86.60393574120188</v>
      </c>
      <c r="BL271" s="48">
        <f>AU271*100000/$BL$1</f>
        <v>4.4903457566232596</v>
      </c>
      <c r="BM271" s="48">
        <f>AV271*100000/$BM$1</f>
        <v>8.7260034904013963</v>
      </c>
      <c r="BN271" s="48">
        <f>AW271*100000/$BN$1</f>
        <v>95.815268162981766</v>
      </c>
      <c r="BO271" s="48">
        <f>AX271*100000/$BO$1</f>
        <v>11.22754491017964</v>
      </c>
      <c r="BP271" s="48">
        <f>AY271*100000/$BP$1</f>
        <v>115.8274303076895</v>
      </c>
      <c r="BQ271" s="4"/>
      <c r="BR271" s="4"/>
      <c r="BS271" s="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5"/>
      <c r="CI271" s="4"/>
      <c r="CJ271" s="4"/>
      <c r="CK271" s="4"/>
    </row>
    <row r="272" spans="1:91" x14ac:dyDescent="0.2">
      <c r="A272" s="8">
        <v>44165</v>
      </c>
      <c r="B272" s="9">
        <v>6672</v>
      </c>
      <c r="C272" s="9">
        <v>983</v>
      </c>
      <c r="D272" s="9">
        <v>1143</v>
      </c>
      <c r="E272" s="9">
        <v>4240</v>
      </c>
      <c r="F272" s="9">
        <v>4120</v>
      </c>
      <c r="G272" s="9">
        <v>4758</v>
      </c>
      <c r="H272" s="9">
        <v>32703</v>
      </c>
      <c r="I272" s="9">
        <v>1426</v>
      </c>
      <c r="J272" s="9">
        <v>19461</v>
      </c>
      <c r="K272" s="9">
        <v>13482</v>
      </c>
      <c r="L272" s="9">
        <v>37</v>
      </c>
      <c r="M272" s="9">
        <v>75</v>
      </c>
      <c r="N272" s="9">
        <v>5879</v>
      </c>
      <c r="O272" s="9">
        <v>78</v>
      </c>
      <c r="P272" s="6">
        <v>95057</v>
      </c>
      <c r="Q272" s="5">
        <f>SUM(B272:O272)-P272</f>
        <v>0</v>
      </c>
      <c r="R272" s="2">
        <f>A272</f>
        <v>44165</v>
      </c>
      <c r="S272" s="5">
        <f>B272-B271</f>
        <v>33</v>
      </c>
      <c r="T272" s="5">
        <f>C272-C271</f>
        <v>3</v>
      </c>
      <c r="U272" s="5">
        <f>D272-D271</f>
        <v>0</v>
      </c>
      <c r="V272" s="5">
        <f>E272-E271</f>
        <v>28</v>
      </c>
      <c r="W272" s="5">
        <f>F272-F271</f>
        <v>8</v>
      </c>
      <c r="X272" s="5">
        <f>G272-G271</f>
        <v>37</v>
      </c>
      <c r="Y272" s="5">
        <f>H272-H271</f>
        <v>133</v>
      </c>
      <c r="Z272" s="5">
        <f>I272-I271</f>
        <v>4</v>
      </c>
      <c r="AA272" s="5">
        <f>J272-J271</f>
        <v>48</v>
      </c>
      <c r="AB272" s="5">
        <f>K272-K271</f>
        <v>48</v>
      </c>
      <c r="AC272" s="5">
        <f>L272-L271</f>
        <v>0</v>
      </c>
      <c r="AD272" s="5">
        <f>M272-M271</f>
        <v>0</v>
      </c>
      <c r="AE272" s="5">
        <f>N272-N271</f>
        <v>26</v>
      </c>
      <c r="AF272" s="5">
        <f t="shared" si="8"/>
        <v>0</v>
      </c>
      <c r="AG272" s="5">
        <f>P272-P271</f>
        <v>368</v>
      </c>
      <c r="AH272" s="5"/>
      <c r="AI272" s="2">
        <f>A272</f>
        <v>44165</v>
      </c>
      <c r="AJ272" s="5">
        <f>SUM(AG266:AG272)</f>
        <v>5747</v>
      </c>
      <c r="AK272" s="5">
        <f>SUM(S266:S272)</f>
        <v>463</v>
      </c>
      <c r="AL272" s="5">
        <f>SUM(T266:T272)</f>
        <v>33</v>
      </c>
      <c r="AM272" s="5">
        <f>SUM(U266:U272)</f>
        <v>29</v>
      </c>
      <c r="AN272" s="5">
        <f>SUM(V266:V272)</f>
        <v>359</v>
      </c>
      <c r="AO272" s="5">
        <f>SUM(W266:W272)</f>
        <v>271</v>
      </c>
      <c r="AP272" s="5">
        <f>SUM(X266:X272)</f>
        <v>452</v>
      </c>
      <c r="AQ272" s="5">
        <f>SUM(Y266:Y272)</f>
        <v>1788</v>
      </c>
      <c r="AR272" s="5">
        <f>SUM(Z266:Z272)</f>
        <v>80</v>
      </c>
      <c r="AS272" s="5">
        <f>SUM(AA266:AA272)</f>
        <v>1155</v>
      </c>
      <c r="AT272" s="5">
        <f>SUM(AB266:AB272)</f>
        <v>739</v>
      </c>
      <c r="AU272" s="5">
        <f>SUM(AC266:AC272)</f>
        <v>1</v>
      </c>
      <c r="AV272" s="5">
        <f>SUM(AD266:AD272)</f>
        <v>2</v>
      </c>
      <c r="AW272" s="5">
        <f>SUM(AE266:AE272)</f>
        <v>372</v>
      </c>
      <c r="AX272" s="5">
        <f>SUM(AF266:AF272)</f>
        <v>3</v>
      </c>
      <c r="AY272" s="5">
        <f>SUM(AG266:AG272)</f>
        <v>5747</v>
      </c>
      <c r="BA272" s="47">
        <f t="shared" si="9"/>
        <v>44165</v>
      </c>
      <c r="BB272" s="48">
        <f>AK272*100000/$BB$1</f>
        <v>125.35196014728179</v>
      </c>
      <c r="BC272" s="48">
        <f>AL272*100000/$BC$1</f>
        <v>28.568955068825211</v>
      </c>
      <c r="BD272" s="48">
        <f>AM272*100000/$BD$1</f>
        <v>19.481391911863497</v>
      </c>
      <c r="BE272" s="48">
        <f>AN272*100000/$BE$1</f>
        <v>96.104939097845005</v>
      </c>
      <c r="BF272" s="48">
        <f>AO272*100000/$BF$1</f>
        <v>88.377250195669191</v>
      </c>
      <c r="BG272" s="48">
        <f>AP272*100000/$BG$1</f>
        <v>77.172613966194291</v>
      </c>
      <c r="BH272" s="48">
        <f>AQ272*100000/$BH$1</f>
        <v>151.12583677057273</v>
      </c>
      <c r="BI272" s="48">
        <f>AR272*100000/$BI$1</f>
        <v>24.867889337892446</v>
      </c>
      <c r="BJ272" s="48">
        <f>AS272*100000/$BJ$1</f>
        <v>174.49765825653421</v>
      </c>
      <c r="BK272" s="48">
        <f>AT272*100000/$BK$1</f>
        <v>81.425328896626198</v>
      </c>
      <c r="BL272" s="48">
        <f>AU272*100000/$BL$1</f>
        <v>4.4903457566232596</v>
      </c>
      <c r="BM272" s="48">
        <f>AV272*100000/$BM$1</f>
        <v>8.7260034904013963</v>
      </c>
      <c r="BN272" s="48">
        <f>AW272*100000/$BN$1</f>
        <v>89.108199391573052</v>
      </c>
      <c r="BO272" s="48">
        <f>AX272*100000/$BO$1</f>
        <v>11.22754491017964</v>
      </c>
      <c r="BP272" s="48">
        <f>AY272*100000/$BP$1</f>
        <v>105.19283217103217</v>
      </c>
      <c r="BQ272" s="4"/>
      <c r="BR272" s="4"/>
      <c r="BS272" s="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5"/>
      <c r="CI272" s="4"/>
      <c r="CJ272" s="4"/>
      <c r="CK272" s="4"/>
    </row>
    <row r="273" spans="1:89" x14ac:dyDescent="0.2">
      <c r="A273" s="8">
        <v>44166</v>
      </c>
      <c r="B273" s="9">
        <v>6716</v>
      </c>
      <c r="C273" s="9">
        <v>994</v>
      </c>
      <c r="D273" s="9">
        <v>1147</v>
      </c>
      <c r="E273" s="9">
        <v>4300</v>
      </c>
      <c r="F273" s="9">
        <v>4178</v>
      </c>
      <c r="G273" s="9">
        <v>4801</v>
      </c>
      <c r="H273" s="9">
        <v>32939</v>
      </c>
      <c r="I273" s="9">
        <v>1433</v>
      </c>
      <c r="J273" s="9">
        <v>19629</v>
      </c>
      <c r="K273" s="9">
        <v>13565</v>
      </c>
      <c r="L273" s="9">
        <v>38</v>
      </c>
      <c r="M273" s="9">
        <v>75</v>
      </c>
      <c r="N273" s="9">
        <v>5915</v>
      </c>
      <c r="O273" s="9">
        <v>81</v>
      </c>
      <c r="P273" s="6">
        <v>95811</v>
      </c>
      <c r="Q273" s="5">
        <f>SUM(B273:O273)-P273</f>
        <v>0</v>
      </c>
      <c r="R273" s="2">
        <f>A273</f>
        <v>44166</v>
      </c>
      <c r="S273" s="5">
        <f>B273-B272</f>
        <v>44</v>
      </c>
      <c r="T273" s="5">
        <f>C273-C272</f>
        <v>11</v>
      </c>
      <c r="U273" s="5">
        <f>D273-D272</f>
        <v>4</v>
      </c>
      <c r="V273" s="5">
        <f>E273-E272</f>
        <v>60</v>
      </c>
      <c r="W273" s="5">
        <f>F273-F272</f>
        <v>58</v>
      </c>
      <c r="X273" s="5">
        <f>G273-G272</f>
        <v>43</v>
      </c>
      <c r="Y273" s="5">
        <f>H273-H272</f>
        <v>236</v>
      </c>
      <c r="Z273" s="5">
        <f>I273-I272</f>
        <v>7</v>
      </c>
      <c r="AA273" s="5">
        <f>J273-J272</f>
        <v>168</v>
      </c>
      <c r="AB273" s="5">
        <f>K273-K272</f>
        <v>83</v>
      </c>
      <c r="AC273" s="5">
        <f>L273-L272</f>
        <v>1</v>
      </c>
      <c r="AD273" s="5">
        <f>M273-M272</f>
        <v>0</v>
      </c>
      <c r="AE273" s="5">
        <f>N273-N272</f>
        <v>36</v>
      </c>
      <c r="AF273" s="5">
        <f t="shared" si="8"/>
        <v>3</v>
      </c>
      <c r="AG273" s="5">
        <f>P273-P272</f>
        <v>754</v>
      </c>
      <c r="AH273" s="5"/>
      <c r="AI273" s="2">
        <f>A273</f>
        <v>44166</v>
      </c>
      <c r="AJ273" s="5">
        <f>SUM(AG267:AG273)</f>
        <v>5730</v>
      </c>
      <c r="AK273" s="5">
        <f>SUM(S267:S273)</f>
        <v>457</v>
      </c>
      <c r="AL273" s="5">
        <f>SUM(T267:T273)</f>
        <v>38</v>
      </c>
      <c r="AM273" s="5">
        <f>SUM(U267:U273)</f>
        <v>32</v>
      </c>
      <c r="AN273" s="5">
        <f>SUM(V267:V273)</f>
        <v>371</v>
      </c>
      <c r="AO273" s="5">
        <f>SUM(W267:W273)</f>
        <v>285</v>
      </c>
      <c r="AP273" s="5">
        <f>SUM(X267:X273)</f>
        <v>446</v>
      </c>
      <c r="AQ273" s="5">
        <f>SUM(Y267:Y273)</f>
        <v>1777</v>
      </c>
      <c r="AR273" s="5">
        <f>SUM(Z267:Z273)</f>
        <v>76</v>
      </c>
      <c r="AS273" s="5">
        <f>SUM(AA267:AA273)</f>
        <v>1167</v>
      </c>
      <c r="AT273" s="5">
        <f>SUM(AB267:AB273)</f>
        <v>714</v>
      </c>
      <c r="AU273" s="5">
        <f>SUM(AC267:AC273)</f>
        <v>2</v>
      </c>
      <c r="AV273" s="5">
        <f>SUM(AD267:AD273)</f>
        <v>4</v>
      </c>
      <c r="AW273" s="5">
        <f>SUM(AE267:AE273)</f>
        <v>355</v>
      </c>
      <c r="AX273" s="5">
        <f>SUM(AF267:AF273)</f>
        <v>6</v>
      </c>
      <c r="AY273" s="5">
        <f>SUM(AG267:AG273)</f>
        <v>5730</v>
      </c>
      <c r="BA273" s="47">
        <f t="shared" si="9"/>
        <v>44166</v>
      </c>
      <c r="BB273" s="48">
        <f>AK273*100000/$BB$1</f>
        <v>123.72752869828894</v>
      </c>
      <c r="BC273" s="48">
        <f>AL273*100000/$BC$1</f>
        <v>32.897584624707818</v>
      </c>
      <c r="BD273" s="48">
        <f>AM273*100000/$BD$1</f>
        <v>21.496708316539031</v>
      </c>
      <c r="BE273" s="48">
        <f>AN273*100000/$BE$1</f>
        <v>99.317360460447063</v>
      </c>
      <c r="BF273" s="48">
        <f>AO273*100000/$BF$1</f>
        <v>92.942864596921467</v>
      </c>
      <c r="BG273" s="48">
        <f>AP273*100000/$BG$1</f>
        <v>76.148198736554548</v>
      </c>
      <c r="BH273" s="48">
        <f>AQ273*100000/$BH$1</f>
        <v>150.19609168976942</v>
      </c>
      <c r="BI273" s="48">
        <f>AR273*100000/$BI$1</f>
        <v>23.624494870997825</v>
      </c>
      <c r="BJ273" s="48">
        <f>AS273*100000/$BJ$1</f>
        <v>176.310620939719</v>
      </c>
      <c r="BK273" s="48">
        <f>AT273*100000/$BK$1</f>
        <v>78.670750787809339</v>
      </c>
      <c r="BL273" s="48">
        <f>AU273*100000/$BL$1</f>
        <v>8.9806915132465193</v>
      </c>
      <c r="BM273" s="48">
        <f>AV273*100000/$BM$1</f>
        <v>17.452006980802793</v>
      </c>
      <c r="BN273" s="48">
        <f>AW273*100000/$BN$1</f>
        <v>85.036050494646318</v>
      </c>
      <c r="BO273" s="48">
        <f>AX273*100000/$BO$1</f>
        <v>22.45508982035928</v>
      </c>
      <c r="BP273" s="48">
        <f>AY273*100000/$BP$1</f>
        <v>104.88166492779089</v>
      </c>
      <c r="BQ273" s="4"/>
      <c r="BR273" s="4"/>
      <c r="BS273" s="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5"/>
      <c r="CI273" s="4"/>
      <c r="CJ273" s="4"/>
      <c r="CK273" s="4"/>
    </row>
    <row r="274" spans="1:89" x14ac:dyDescent="0.2">
      <c r="A274" s="8">
        <v>44167</v>
      </c>
      <c r="B274" s="9">
        <v>6786</v>
      </c>
      <c r="C274" s="9">
        <v>1000</v>
      </c>
      <c r="D274" s="9">
        <v>1155</v>
      </c>
      <c r="E274" s="9">
        <v>4369</v>
      </c>
      <c r="F274" s="9">
        <v>4226</v>
      </c>
      <c r="G274" s="9">
        <v>4864</v>
      </c>
      <c r="H274" s="9">
        <v>33282</v>
      </c>
      <c r="I274" s="9">
        <v>1445</v>
      </c>
      <c r="J274" s="9">
        <v>19783</v>
      </c>
      <c r="K274" s="9">
        <v>13680</v>
      </c>
      <c r="L274" s="9">
        <v>38</v>
      </c>
      <c r="M274" s="9">
        <v>75</v>
      </c>
      <c r="N274" s="9">
        <v>5978</v>
      </c>
      <c r="O274" s="9">
        <v>81</v>
      </c>
      <c r="P274" s="6">
        <v>96762</v>
      </c>
      <c r="R274" s="2">
        <f>A274</f>
        <v>44167</v>
      </c>
      <c r="S274" s="5">
        <f>B274-B273</f>
        <v>70</v>
      </c>
      <c r="T274" s="5">
        <f>C274-C273</f>
        <v>6</v>
      </c>
      <c r="U274" s="5">
        <f>D274-D273</f>
        <v>8</v>
      </c>
      <c r="V274" s="5">
        <f>E274-E273</f>
        <v>69</v>
      </c>
      <c r="W274" s="5">
        <f>F274-F273</f>
        <v>48</v>
      </c>
      <c r="X274" s="5">
        <f>G274-G273</f>
        <v>63</v>
      </c>
      <c r="Y274" s="5">
        <f>H274-H273</f>
        <v>343</v>
      </c>
      <c r="Z274" s="5">
        <f>I274-I273</f>
        <v>12</v>
      </c>
      <c r="AA274" s="5">
        <f>J274-J273</f>
        <v>154</v>
      </c>
      <c r="AB274" s="5">
        <f>K274-K273</f>
        <v>115</v>
      </c>
      <c r="AC274" s="5">
        <f>L274-L273</f>
        <v>0</v>
      </c>
      <c r="AD274" s="5">
        <f>M274-M273</f>
        <v>0</v>
      </c>
      <c r="AE274" s="5">
        <f>N274-N273</f>
        <v>63</v>
      </c>
      <c r="AF274" s="5">
        <f t="shared" si="8"/>
        <v>0</v>
      </c>
      <c r="AG274" s="5">
        <f>P274-P273</f>
        <v>951</v>
      </c>
      <c r="AI274" s="2">
        <f>A274</f>
        <v>44167</v>
      </c>
      <c r="AJ274" s="5">
        <f>SUM(AG268:AG274)</f>
        <v>5801</v>
      </c>
      <c r="AK274" s="5">
        <f>SUM(S268:S274)</f>
        <v>465</v>
      </c>
      <c r="AL274" s="5">
        <f>SUM(T268:T274)</f>
        <v>38</v>
      </c>
      <c r="AM274" s="5">
        <f>SUM(U268:U274)</f>
        <v>32</v>
      </c>
      <c r="AN274" s="5">
        <f>SUM(V268:V274)</f>
        <v>400</v>
      </c>
      <c r="AO274" s="5">
        <f>SUM(W268:W274)</f>
        <v>309</v>
      </c>
      <c r="AP274" s="5">
        <f>SUM(X268:X274)</f>
        <v>387</v>
      </c>
      <c r="AQ274" s="5">
        <f>SUM(Y268:Y274)</f>
        <v>1860</v>
      </c>
      <c r="AR274" s="5">
        <f>SUM(Z268:Z274)</f>
        <v>74</v>
      </c>
      <c r="AS274" s="5">
        <f>SUM(AA268:AA274)</f>
        <v>1131</v>
      </c>
      <c r="AT274" s="5">
        <f>SUM(AB268:AB274)</f>
        <v>735</v>
      </c>
      <c r="AU274" s="5">
        <f>SUM(AC268:AC274)</f>
        <v>2</v>
      </c>
      <c r="AV274" s="5">
        <f>SUM(AD268:AD274)</f>
        <v>2</v>
      </c>
      <c r="AW274" s="5">
        <f>SUM(AE268:AE274)</f>
        <v>360</v>
      </c>
      <c r="AX274" s="5">
        <f>SUM(AF268:AF274)</f>
        <v>6</v>
      </c>
      <c r="AY274" s="5">
        <f>SUM(AG268:AG274)</f>
        <v>5801</v>
      </c>
      <c r="BA274" s="47">
        <f t="shared" si="9"/>
        <v>44167</v>
      </c>
      <c r="BB274" s="48">
        <f>AK274*100000/$BB$1</f>
        <v>125.89343729694608</v>
      </c>
      <c r="BC274" s="48">
        <f>AL274*100000/$BC$1</f>
        <v>32.897584624707818</v>
      </c>
      <c r="BD274" s="48">
        <f>AM274*100000/$BD$1</f>
        <v>21.496708316539031</v>
      </c>
      <c r="BE274" s="48">
        <f>AN274*100000/$BE$1</f>
        <v>107.08071208673537</v>
      </c>
      <c r="BF274" s="48">
        <f>AO274*100000/$BF$1</f>
        <v>100.76963214192538</v>
      </c>
      <c r="BG274" s="48">
        <f>AP274*100000/$BG$1</f>
        <v>66.074782311763698</v>
      </c>
      <c r="BH274" s="48">
        <f>AQ274*100000/$BH$1</f>
        <v>157.21144093583069</v>
      </c>
      <c r="BI274" s="48">
        <f>AR274*100000/$BI$1</f>
        <v>23.002797637550511</v>
      </c>
      <c r="BJ274" s="48">
        <f>AS274*100000/$BJ$1</f>
        <v>170.87173289016468</v>
      </c>
      <c r="BK274" s="48">
        <f>AT274*100000/$BK$1</f>
        <v>80.984596399215491</v>
      </c>
      <c r="BL274" s="48">
        <f>AU274*100000/$BL$1</f>
        <v>8.9806915132465193</v>
      </c>
      <c r="BM274" s="48">
        <f>AV274*100000/$BM$1</f>
        <v>8.7260034904013963</v>
      </c>
      <c r="BN274" s="48">
        <f>AW274*100000/$BN$1</f>
        <v>86.233741346683587</v>
      </c>
      <c r="BO274" s="48">
        <f>AX274*100000/$BO$1</f>
        <v>22.45508982035928</v>
      </c>
      <c r="BP274" s="48">
        <f>AY274*100000/$BP$1</f>
        <v>106.1812457672103</v>
      </c>
      <c r="BQ274" s="4"/>
      <c r="BR274" s="4"/>
      <c r="BS274" s="3"/>
      <c r="CH274" s="5"/>
    </row>
    <row r="275" spans="1:89" x14ac:dyDescent="0.2">
      <c r="A275" s="8">
        <v>44168</v>
      </c>
      <c r="B275" s="9">
        <v>6875</v>
      </c>
      <c r="C275" s="9">
        <v>1007</v>
      </c>
      <c r="D275" s="9">
        <v>1160</v>
      </c>
      <c r="E275" s="9">
        <v>4429</v>
      </c>
      <c r="F275" s="9">
        <v>4274</v>
      </c>
      <c r="G275" s="9">
        <v>4940</v>
      </c>
      <c r="H275" s="9">
        <v>33539</v>
      </c>
      <c r="I275" s="9">
        <v>1461</v>
      </c>
      <c r="J275" s="9">
        <v>19938</v>
      </c>
      <c r="K275" s="9">
        <v>13830</v>
      </c>
      <c r="L275" s="9">
        <v>38</v>
      </c>
      <c r="M275" s="9">
        <v>76</v>
      </c>
      <c r="N275" s="9">
        <v>6071</v>
      </c>
      <c r="O275" s="9">
        <v>82</v>
      </c>
      <c r="P275" s="6">
        <v>97720</v>
      </c>
      <c r="R275" s="2">
        <f>A275</f>
        <v>44168</v>
      </c>
      <c r="S275" s="5">
        <f>B275-B274</f>
        <v>89</v>
      </c>
      <c r="T275" s="5">
        <f>C275-C274</f>
        <v>7</v>
      </c>
      <c r="U275" s="5">
        <f>D275-D274</f>
        <v>5</v>
      </c>
      <c r="V275" s="5">
        <f>E275-E274</f>
        <v>60</v>
      </c>
      <c r="W275" s="5">
        <f>F275-F274</f>
        <v>48</v>
      </c>
      <c r="X275" s="5">
        <f>G275-G274</f>
        <v>76</v>
      </c>
      <c r="Y275" s="5">
        <f>H275-H274</f>
        <v>257</v>
      </c>
      <c r="Z275" s="5">
        <f>I275-I274</f>
        <v>16</v>
      </c>
      <c r="AA275" s="5">
        <f>J275-J274</f>
        <v>155</v>
      </c>
      <c r="AB275" s="5">
        <f>K275-K274</f>
        <v>150</v>
      </c>
      <c r="AC275" s="5">
        <f>L275-L274</f>
        <v>0</v>
      </c>
      <c r="AD275" s="5">
        <f>M275-M274</f>
        <v>1</v>
      </c>
      <c r="AE275" s="5">
        <f>N275-N274</f>
        <v>93</v>
      </c>
      <c r="AF275" s="5">
        <f t="shared" si="8"/>
        <v>1</v>
      </c>
      <c r="AG275" s="5">
        <f>P275-P274</f>
        <v>958</v>
      </c>
      <c r="AI275" s="2">
        <f>A275</f>
        <v>44168</v>
      </c>
      <c r="AJ275" s="5">
        <f>SUM(AG269:AG275)</f>
        <v>5534</v>
      </c>
      <c r="AK275" s="5">
        <f>SUM(S269:S275)</f>
        <v>435</v>
      </c>
      <c r="AL275" s="5">
        <f>SUM(T269:T275)</f>
        <v>39</v>
      </c>
      <c r="AM275" s="5">
        <f>SUM(U269:U275)</f>
        <v>31</v>
      </c>
      <c r="AN275" s="5">
        <f>SUM(V269:V275)</f>
        <v>383</v>
      </c>
      <c r="AO275" s="5">
        <f>SUM(W269:W275)</f>
        <v>290</v>
      </c>
      <c r="AP275" s="5">
        <f>SUM(X269:X275)</f>
        <v>389</v>
      </c>
      <c r="AQ275" s="5">
        <f>SUM(Y269:Y275)</f>
        <v>1734</v>
      </c>
      <c r="AR275" s="5">
        <f>SUM(Z269:Z275)</f>
        <v>77</v>
      </c>
      <c r="AS275" s="5">
        <f>SUM(AA269:AA275)</f>
        <v>1051</v>
      </c>
      <c r="AT275" s="5">
        <f>SUM(AB269:AB275)</f>
        <v>717</v>
      </c>
      <c r="AU275" s="5">
        <f>SUM(AC269:AC275)</f>
        <v>1</v>
      </c>
      <c r="AV275" s="5">
        <f>SUM(AD269:AD275)</f>
        <v>1</v>
      </c>
      <c r="AW275" s="5">
        <f>SUM(AE269:AE275)</f>
        <v>380</v>
      </c>
      <c r="AX275" s="5">
        <f>SUM(AF269:AF275)</f>
        <v>6</v>
      </c>
      <c r="AY275" s="5">
        <f>SUM(AG269:AG275)</f>
        <v>5534</v>
      </c>
      <c r="BA275" s="47">
        <f t="shared" si="9"/>
        <v>44168</v>
      </c>
      <c r="BB275" s="48">
        <f>AK275*100000/$BB$1</f>
        <v>117.7712800519818</v>
      </c>
      <c r="BC275" s="48">
        <f>AL275*100000/$BC$1</f>
        <v>33.763310535884337</v>
      </c>
      <c r="BD275" s="48">
        <f>AM275*100000/$BD$1</f>
        <v>20.824936181647185</v>
      </c>
      <c r="BE275" s="48">
        <f>AN275*100000/$BE$1</f>
        <v>102.52978182304912</v>
      </c>
      <c r="BF275" s="48">
        <f>AO275*100000/$BF$1</f>
        <v>94.573441168797288</v>
      </c>
      <c r="BG275" s="48">
        <f>AP275*100000/$BG$1</f>
        <v>66.416254054976946</v>
      </c>
      <c r="BH275" s="48">
        <f>AQ275*100000/$BH$1</f>
        <v>146.56163364662925</v>
      </c>
      <c r="BI275" s="48">
        <f>AR275*100000/$BI$1</f>
        <v>23.935343487721479</v>
      </c>
      <c r="BJ275" s="48">
        <f>AS275*100000/$BJ$1</f>
        <v>158.7853150022662</v>
      </c>
      <c r="BK275" s="48">
        <f>AT275*100000/$BK$1</f>
        <v>79.001300160867359</v>
      </c>
      <c r="BL275" s="48">
        <f>AU275*100000/$BL$1</f>
        <v>4.4903457566232596</v>
      </c>
      <c r="BM275" s="48">
        <f>AV275*100000/$BM$1</f>
        <v>4.3630017452006982</v>
      </c>
      <c r="BN275" s="48">
        <f>AW275*100000/$BN$1</f>
        <v>91.024504754832677</v>
      </c>
      <c r="BO275" s="48">
        <f>AX275*100000/$BO$1</f>
        <v>22.45508982035928</v>
      </c>
      <c r="BP275" s="48">
        <f>AY275*100000/$BP$1</f>
        <v>101.29408965277396</v>
      </c>
      <c r="BQ275" s="4"/>
      <c r="BR275" s="4"/>
      <c r="BS275" s="3"/>
    </row>
    <row r="276" spans="1:89" x14ac:dyDescent="0.2">
      <c r="A276" s="8">
        <v>44169</v>
      </c>
      <c r="B276" s="9">
        <v>6944</v>
      </c>
      <c r="C276" s="9">
        <v>1014</v>
      </c>
      <c r="D276" s="9">
        <v>1167</v>
      </c>
      <c r="E276" s="9">
        <v>4492</v>
      </c>
      <c r="F276" s="9">
        <v>4321</v>
      </c>
      <c r="G276" s="9">
        <v>5008</v>
      </c>
      <c r="H276" s="9">
        <v>33797</v>
      </c>
      <c r="I276" s="9">
        <v>1559</v>
      </c>
      <c r="J276" s="9">
        <v>20104</v>
      </c>
      <c r="K276" s="9">
        <v>13947</v>
      </c>
      <c r="L276" s="9">
        <v>38</v>
      </c>
      <c r="M276" s="9">
        <v>76</v>
      </c>
      <c r="N276" s="9">
        <v>6137</v>
      </c>
      <c r="O276" s="9">
        <v>82</v>
      </c>
      <c r="P276" s="6">
        <v>98686</v>
      </c>
      <c r="R276" s="2">
        <f>A276</f>
        <v>44169</v>
      </c>
      <c r="S276" s="5">
        <f>B276-B275</f>
        <v>69</v>
      </c>
      <c r="T276" s="5">
        <f>C276-C275</f>
        <v>7</v>
      </c>
      <c r="U276" s="5">
        <f>D276-D275</f>
        <v>7</v>
      </c>
      <c r="V276" s="5">
        <f>E276-E275</f>
        <v>63</v>
      </c>
      <c r="W276" s="5">
        <f>F276-F275</f>
        <v>47</v>
      </c>
      <c r="X276" s="5">
        <f>G276-G275</f>
        <v>68</v>
      </c>
      <c r="Y276" s="5">
        <f>H276-H275</f>
        <v>258</v>
      </c>
      <c r="Z276" s="5">
        <f>I276-I275</f>
        <v>98</v>
      </c>
      <c r="AA276" s="5">
        <f>J276-J275</f>
        <v>166</v>
      </c>
      <c r="AB276" s="5">
        <f>K276-K275</f>
        <v>117</v>
      </c>
      <c r="AC276" s="5">
        <f>L276-L275</f>
        <v>0</v>
      </c>
      <c r="AD276" s="5">
        <f>M276-M275</f>
        <v>0</v>
      </c>
      <c r="AE276" s="5">
        <f>N276-N275</f>
        <v>66</v>
      </c>
      <c r="AF276" s="5">
        <f t="shared" si="8"/>
        <v>0</v>
      </c>
      <c r="AG276" s="5">
        <f>P276-P275</f>
        <v>966</v>
      </c>
      <c r="AI276" s="2">
        <f>A276</f>
        <v>44169</v>
      </c>
      <c r="AJ276" s="5">
        <f>SUM(AG270:AG276)</f>
        <v>5531</v>
      </c>
      <c r="AK276" s="5">
        <f>SUM(S270:S276)</f>
        <v>441</v>
      </c>
      <c r="AL276" s="5">
        <f>SUM(T270:T276)</f>
        <v>41</v>
      </c>
      <c r="AM276" s="5">
        <f>SUM(U270:U276)</f>
        <v>30</v>
      </c>
      <c r="AN276" s="5">
        <f>SUM(V270:V276)</f>
        <v>386</v>
      </c>
      <c r="AO276" s="5">
        <f>SUM(W270:W276)</f>
        <v>294</v>
      </c>
      <c r="AP276" s="5">
        <f>SUM(X270:X276)</f>
        <v>384</v>
      </c>
      <c r="AQ276" s="5">
        <f>SUM(Y270:Y276)</f>
        <v>1677</v>
      </c>
      <c r="AR276" s="5">
        <f>SUM(Z270:Z276)</f>
        <v>168</v>
      </c>
      <c r="AS276" s="5">
        <f>SUM(AA270:AA276)</f>
        <v>1016</v>
      </c>
      <c r="AT276" s="5">
        <f>SUM(AB270:AB276)</f>
        <v>713</v>
      </c>
      <c r="AU276" s="5">
        <f>SUM(AC270:AC276)</f>
        <v>1</v>
      </c>
      <c r="AV276" s="5">
        <f>SUM(AD270:AD276)</f>
        <v>1</v>
      </c>
      <c r="AW276" s="5">
        <f>SUM(AE270:AE276)</f>
        <v>375</v>
      </c>
      <c r="AX276" s="5">
        <f>SUM(AF270:AF276)</f>
        <v>4</v>
      </c>
      <c r="AY276" s="5">
        <f>SUM(AG270:AG276)</f>
        <v>5531</v>
      </c>
      <c r="BA276" s="47">
        <f t="shared" si="9"/>
        <v>44169</v>
      </c>
      <c r="BB276" s="48">
        <f>AK276*100000/$BB$1</f>
        <v>119.39571150097466</v>
      </c>
      <c r="BC276" s="48">
        <f>AL276*100000/$BC$1</f>
        <v>35.494762358237381</v>
      </c>
      <c r="BD276" s="48">
        <f>AM276*100000/$BD$1</f>
        <v>20.153164046755339</v>
      </c>
      <c r="BE276" s="48">
        <f>AN276*100000/$BE$1</f>
        <v>103.33288716369964</v>
      </c>
      <c r="BF276" s="48">
        <f>AO276*100000/$BF$1</f>
        <v>95.877902426297936</v>
      </c>
      <c r="BG276" s="48">
        <f>AP276*100000/$BG$1</f>
        <v>65.562574696943827</v>
      </c>
      <c r="BH276" s="48">
        <f>AQ276*100000/$BH$1</f>
        <v>141.7438636824667</v>
      </c>
      <c r="BI276" s="48">
        <f>AR276*100000/$BI$1</f>
        <v>52.222567609574135</v>
      </c>
      <c r="BJ276" s="48">
        <f>AS276*100000/$BJ$1</f>
        <v>153.49750717631062</v>
      </c>
      <c r="BK276" s="48">
        <f>AT276*100000/$BK$1</f>
        <v>78.560567663456666</v>
      </c>
      <c r="BL276" s="48">
        <f>AU276*100000/$BL$1</f>
        <v>4.4903457566232596</v>
      </c>
      <c r="BM276" s="48">
        <f>AV276*100000/$BM$1</f>
        <v>4.3630017452006982</v>
      </c>
      <c r="BN276" s="48">
        <f>AW276*100000/$BN$1</f>
        <v>89.826813902795408</v>
      </c>
      <c r="BO276" s="48">
        <f>AX276*100000/$BO$1</f>
        <v>14.970059880239521</v>
      </c>
      <c r="BP276" s="48">
        <f>AY276*100000/$BP$1</f>
        <v>101.23917778631963</v>
      </c>
      <c r="BQ276" s="4"/>
      <c r="BR276" s="4"/>
      <c r="BS276" s="3"/>
    </row>
    <row r="277" spans="1:89" x14ac:dyDescent="0.2">
      <c r="A277" s="8">
        <v>44170</v>
      </c>
      <c r="B277" s="7">
        <v>7008</v>
      </c>
      <c r="C277" s="7">
        <v>1020</v>
      </c>
      <c r="D277" s="7">
        <v>1172</v>
      </c>
      <c r="E277" s="7">
        <v>4544</v>
      </c>
      <c r="F277" s="7">
        <v>4370</v>
      </c>
      <c r="G277" s="7">
        <v>5077</v>
      </c>
      <c r="H277" s="7">
        <v>34007</v>
      </c>
      <c r="I277" s="7">
        <v>1574</v>
      </c>
      <c r="J277" s="7">
        <v>20221</v>
      </c>
      <c r="K277" s="7">
        <v>14096</v>
      </c>
      <c r="L277" s="7">
        <v>38</v>
      </c>
      <c r="M277" s="7">
        <v>76</v>
      </c>
      <c r="N277" s="7">
        <v>6178</v>
      </c>
      <c r="O277" s="7">
        <v>82</v>
      </c>
      <c r="P277" s="6">
        <v>99463</v>
      </c>
      <c r="R277" s="2">
        <f>A277</f>
        <v>44170</v>
      </c>
      <c r="S277" s="5">
        <f>B277-B276</f>
        <v>64</v>
      </c>
      <c r="T277" s="5">
        <f>C277-C276</f>
        <v>6</v>
      </c>
      <c r="U277" s="5">
        <f>D277-D276</f>
        <v>5</v>
      </c>
      <c r="V277" s="5">
        <f>E277-E276</f>
        <v>52</v>
      </c>
      <c r="W277" s="5">
        <f>F277-F276</f>
        <v>49</v>
      </c>
      <c r="X277" s="5">
        <f>G277-G276</f>
        <v>69</v>
      </c>
      <c r="Y277" s="5">
        <f>H277-H276</f>
        <v>210</v>
      </c>
      <c r="Z277" s="5">
        <f>I277-I276</f>
        <v>15</v>
      </c>
      <c r="AA277" s="5">
        <f>J277-J276</f>
        <v>117</v>
      </c>
      <c r="AB277" s="5">
        <f>K277-K276</f>
        <v>149</v>
      </c>
      <c r="AC277" s="5">
        <f>L277-L276</f>
        <v>0</v>
      </c>
      <c r="AD277" s="5">
        <f>M277-M276</f>
        <v>0</v>
      </c>
      <c r="AE277" s="5">
        <f>N277-N276</f>
        <v>41</v>
      </c>
      <c r="AF277" s="5">
        <f t="shared" si="8"/>
        <v>0</v>
      </c>
      <c r="AG277" s="5">
        <f>P277-P276</f>
        <v>777</v>
      </c>
      <c r="AI277" s="2">
        <f>A277</f>
        <v>44170</v>
      </c>
      <c r="AJ277" s="5">
        <f>SUM(AG271:AG277)</f>
        <v>5520</v>
      </c>
      <c r="AK277" s="5">
        <f>SUM(S271:S277)</f>
        <v>447</v>
      </c>
      <c r="AL277" s="5">
        <f>SUM(T271:T277)</f>
        <v>41</v>
      </c>
      <c r="AM277" s="5">
        <f>SUM(U271:U277)</f>
        <v>31</v>
      </c>
      <c r="AN277" s="5">
        <f>SUM(V271:V277)</f>
        <v>379</v>
      </c>
      <c r="AO277" s="5">
        <f>SUM(W271:W277)</f>
        <v>298</v>
      </c>
      <c r="AP277" s="5">
        <f>SUM(X271:X277)</f>
        <v>403</v>
      </c>
      <c r="AQ277" s="5">
        <f>SUM(Y271:Y277)</f>
        <v>1666</v>
      </c>
      <c r="AR277" s="5">
        <f>SUM(Z271:Z277)</f>
        <v>164</v>
      </c>
      <c r="AS277" s="5">
        <f>SUM(AA271:AA277)</f>
        <v>967</v>
      </c>
      <c r="AT277" s="5">
        <f>SUM(AB271:AB277)</f>
        <v>740</v>
      </c>
      <c r="AU277" s="5">
        <f>SUM(AC271:AC277)</f>
        <v>1</v>
      </c>
      <c r="AV277" s="5">
        <f>SUM(AD271:AD277)</f>
        <v>1</v>
      </c>
      <c r="AW277" s="5">
        <f>SUM(AE271:AE277)</f>
        <v>378</v>
      </c>
      <c r="AX277" s="5">
        <f>SUM(AF271:AF277)</f>
        <v>4</v>
      </c>
      <c r="AY277" s="5">
        <f>SUM(AG271:AG277)</f>
        <v>5520</v>
      </c>
      <c r="BA277" s="47">
        <f t="shared" si="9"/>
        <v>44170</v>
      </c>
      <c r="BB277" s="48">
        <f>AK277*100000/$BB$1</f>
        <v>121.02014294996751</v>
      </c>
      <c r="BC277" s="48">
        <f>AL277*100000/$BC$1</f>
        <v>35.494762358237381</v>
      </c>
      <c r="BD277" s="48">
        <f>AM277*100000/$BD$1</f>
        <v>20.824936181647185</v>
      </c>
      <c r="BE277" s="48">
        <f>AN277*100000/$BE$1</f>
        <v>101.45897470218176</v>
      </c>
      <c r="BF277" s="48">
        <f>AO277*100000/$BF$1</f>
        <v>97.182363683798584</v>
      </c>
      <c r="BG277" s="48">
        <f>AP277*100000/$BG$1</f>
        <v>68.806556257469694</v>
      </c>
      <c r="BH277" s="48">
        <f>AQ277*100000/$BH$1</f>
        <v>140.81411860166341</v>
      </c>
      <c r="BI277" s="48">
        <f>AR277*100000/$BI$1</f>
        <v>50.979173142679514</v>
      </c>
      <c r="BJ277" s="48">
        <f>AS277*100000/$BJ$1</f>
        <v>146.09457621997279</v>
      </c>
      <c r="BK277" s="48">
        <f>AT277*100000/$BK$1</f>
        <v>81.535512020978871</v>
      </c>
      <c r="BL277" s="48">
        <f>AU277*100000/$BL$1</f>
        <v>4.4903457566232596</v>
      </c>
      <c r="BM277" s="48">
        <f>AV277*100000/$BM$1</f>
        <v>4.3630017452006982</v>
      </c>
      <c r="BN277" s="48">
        <f>AW277*100000/$BN$1</f>
        <v>90.545428414017778</v>
      </c>
      <c r="BO277" s="48">
        <f>AX277*100000/$BO$1</f>
        <v>14.970059880239521</v>
      </c>
      <c r="BP277" s="48">
        <f>AY277*100000/$BP$1</f>
        <v>101.03783427598704</v>
      </c>
      <c r="BQ277" s="4"/>
      <c r="BR277" s="4"/>
      <c r="BS277" s="3"/>
    </row>
    <row r="278" spans="1:89" x14ac:dyDescent="0.2">
      <c r="A278" s="8">
        <v>44171</v>
      </c>
      <c r="B278" s="7">
        <v>7078</v>
      </c>
      <c r="C278" s="7">
        <v>1023</v>
      </c>
      <c r="D278" s="7">
        <v>1177</v>
      </c>
      <c r="E278" s="7">
        <v>4604</v>
      </c>
      <c r="F278" s="7">
        <v>4394</v>
      </c>
      <c r="G278" s="7">
        <v>5125</v>
      </c>
      <c r="H278" s="7">
        <v>34197</v>
      </c>
      <c r="I278" s="7">
        <v>1577</v>
      </c>
      <c r="J278" s="7">
        <v>20347</v>
      </c>
      <c r="K278" s="7">
        <v>14160</v>
      </c>
      <c r="L278" s="7">
        <v>38</v>
      </c>
      <c r="M278" s="7">
        <v>76</v>
      </c>
      <c r="N278" s="7">
        <v>6228</v>
      </c>
      <c r="O278" s="7">
        <v>82</v>
      </c>
      <c r="P278" s="6">
        <v>100106</v>
      </c>
      <c r="R278" s="2">
        <f t="shared" ref="R278:R334" si="10">A278</f>
        <v>44171</v>
      </c>
      <c r="S278" s="5">
        <f t="shared" ref="S278:S281" si="11">B278-B277</f>
        <v>70</v>
      </c>
      <c r="T278" s="5">
        <f t="shared" ref="T278:T281" si="12">C278-C277</f>
        <v>3</v>
      </c>
      <c r="U278" s="5">
        <f t="shared" ref="U278:U281" si="13">D278-D277</f>
        <v>5</v>
      </c>
      <c r="V278" s="5">
        <f t="shared" ref="V278:V281" si="14">E278-E277</f>
        <v>60</v>
      </c>
      <c r="W278" s="5">
        <f t="shared" ref="W278:W281" si="15">F278-F277</f>
        <v>24</v>
      </c>
      <c r="X278" s="5">
        <f t="shared" ref="X278:X281" si="16">G278-G277</f>
        <v>48</v>
      </c>
      <c r="Y278" s="5">
        <f t="shared" ref="Y278:Y281" si="17">H278-H277</f>
        <v>190</v>
      </c>
      <c r="Z278" s="5">
        <f t="shared" ref="Z278:Z281" si="18">I278-I277</f>
        <v>3</v>
      </c>
      <c r="AA278" s="5">
        <f t="shared" ref="AA278:AA281" si="19">J278-J277</f>
        <v>126</v>
      </c>
      <c r="AB278" s="5">
        <f t="shared" ref="AB278:AB281" si="20">K278-K277</f>
        <v>64</v>
      </c>
      <c r="AC278" s="5">
        <f t="shared" ref="AC278:AC281" si="21">L278-L277</f>
        <v>0</v>
      </c>
      <c r="AD278" s="5">
        <f t="shared" ref="AD278:AD281" si="22">M278-M277</f>
        <v>0</v>
      </c>
      <c r="AE278" s="5">
        <f t="shared" ref="AE278:AF281" si="23">N278-N277</f>
        <v>50</v>
      </c>
      <c r="AF278" s="5">
        <f t="shared" si="8"/>
        <v>0</v>
      </c>
      <c r="AG278" s="5">
        <f t="shared" ref="AG278:AG281" si="24">P278-P277</f>
        <v>643</v>
      </c>
      <c r="AI278" s="2">
        <f t="shared" ref="AI278:AI335" si="25">A278</f>
        <v>44171</v>
      </c>
      <c r="AJ278" s="5">
        <f t="shared" ref="AJ278:AJ281" si="26">SUM(AG272:AG278)</f>
        <v>5417</v>
      </c>
      <c r="AK278" s="5">
        <f t="shared" ref="AK278:AY278" si="27">SUM(S272:S278)</f>
        <v>439</v>
      </c>
      <c r="AL278" s="5">
        <f t="shared" si="27"/>
        <v>43</v>
      </c>
      <c r="AM278" s="5">
        <f t="shared" si="27"/>
        <v>34</v>
      </c>
      <c r="AN278" s="5">
        <f t="shared" si="27"/>
        <v>392</v>
      </c>
      <c r="AO278" s="5">
        <f t="shared" si="27"/>
        <v>282</v>
      </c>
      <c r="AP278" s="5">
        <f t="shared" si="27"/>
        <v>404</v>
      </c>
      <c r="AQ278" s="5">
        <f t="shared" si="27"/>
        <v>1627</v>
      </c>
      <c r="AR278" s="5">
        <f t="shared" si="27"/>
        <v>155</v>
      </c>
      <c r="AS278" s="5">
        <f t="shared" si="27"/>
        <v>934</v>
      </c>
      <c r="AT278" s="5">
        <f t="shared" si="27"/>
        <v>726</v>
      </c>
      <c r="AU278" s="5">
        <f t="shared" si="27"/>
        <v>1</v>
      </c>
      <c r="AV278" s="5">
        <f t="shared" si="27"/>
        <v>1</v>
      </c>
      <c r="AW278" s="5">
        <f t="shared" si="27"/>
        <v>375</v>
      </c>
      <c r="AX278" s="5">
        <f t="shared" si="27"/>
        <v>4</v>
      </c>
      <c r="AY278" s="5">
        <f t="shared" si="27"/>
        <v>5417</v>
      </c>
      <c r="BA278" s="47">
        <f t="shared" si="9"/>
        <v>44171</v>
      </c>
      <c r="BB278" s="48">
        <f t="shared" ref="BB278:BB281" si="28">AK278*100000/$BB$1</f>
        <v>118.85423435131038</v>
      </c>
      <c r="BC278" s="48">
        <f t="shared" ref="BC278:BC281" si="29">AL278*100000/$BC$1</f>
        <v>37.226214180590425</v>
      </c>
      <c r="BD278" s="48">
        <f t="shared" ref="BD278:BD281" si="30">AM278*100000/$BD$1</f>
        <v>22.84025258632272</v>
      </c>
      <c r="BE278" s="48">
        <f t="shared" ref="BE278:BE281" si="31">AN278*100000/$BE$1</f>
        <v>104.93909784500067</v>
      </c>
      <c r="BF278" s="48">
        <f t="shared" ref="BF278:BF281" si="32">AO278*100000/$BF$1</f>
        <v>91.964518653795977</v>
      </c>
      <c r="BG278" s="48">
        <f t="shared" ref="BG278:BG281" si="33">AP278*100000/$BG$1</f>
        <v>68.977292129076318</v>
      </c>
      <c r="BH278" s="48">
        <f t="shared" ref="BH278:BH281" si="34">AQ278*100000/$BH$1</f>
        <v>137.51774967881533</v>
      </c>
      <c r="BI278" s="48">
        <f t="shared" ref="BI278:BI281" si="35">AR278*100000/$BI$1</f>
        <v>48.181535592166618</v>
      </c>
      <c r="BJ278" s="48">
        <f t="shared" ref="BJ278:BJ281" si="36">AS278*100000/$BJ$1</f>
        <v>141.10892884121469</v>
      </c>
      <c r="BK278" s="48">
        <f t="shared" ref="BK278:BK281" si="37">AT278*100000/$BK$1</f>
        <v>79.992948280041432</v>
      </c>
      <c r="BL278" s="48">
        <f t="shared" ref="BL278:BL281" si="38">AU278*100000/$BL$1</f>
        <v>4.4903457566232596</v>
      </c>
      <c r="BM278" s="48">
        <f t="shared" ref="BM278:BM281" si="39">AV278*100000/$BM$1</f>
        <v>4.3630017452006982</v>
      </c>
      <c r="BN278" s="48">
        <f t="shared" ref="BN278:BN281" si="40">AW278*100000/$BN$1</f>
        <v>89.826813902795408</v>
      </c>
      <c r="BO278" s="48">
        <f t="shared" ref="BO278:BO281" si="41">AX278*100000/$BO$1</f>
        <v>14.970059880239521</v>
      </c>
      <c r="BP278" s="48">
        <f t="shared" ref="BP278:BP281" si="42">AY278*100000/$BP$1</f>
        <v>99.152526861054668</v>
      </c>
    </row>
    <row r="279" spans="1:89" x14ac:dyDescent="0.2">
      <c r="A279" s="8">
        <v>44172</v>
      </c>
      <c r="B279" s="7">
        <v>7134</v>
      </c>
      <c r="C279" s="7">
        <v>1029</v>
      </c>
      <c r="D279" s="7">
        <v>1182</v>
      </c>
      <c r="E279" s="7">
        <v>4656</v>
      </c>
      <c r="F279" s="7">
        <v>4446</v>
      </c>
      <c r="G279" s="7">
        <v>5190</v>
      </c>
      <c r="H279" s="7">
        <v>34375</v>
      </c>
      <c r="I279" s="7">
        <v>1584</v>
      </c>
      <c r="J279" s="7">
        <v>20450</v>
      </c>
      <c r="K279" s="7">
        <v>14274</v>
      </c>
      <c r="L279" s="7">
        <v>38</v>
      </c>
      <c r="M279" s="7">
        <v>76</v>
      </c>
      <c r="N279" s="7">
        <v>6267</v>
      </c>
      <c r="O279" s="7">
        <v>82</v>
      </c>
      <c r="P279" s="6">
        <v>100783</v>
      </c>
      <c r="R279" s="2">
        <f t="shared" si="10"/>
        <v>44172</v>
      </c>
      <c r="S279" s="5">
        <f t="shared" si="11"/>
        <v>56</v>
      </c>
      <c r="T279" s="5">
        <f t="shared" si="12"/>
        <v>6</v>
      </c>
      <c r="U279" s="5">
        <f t="shared" si="13"/>
        <v>5</v>
      </c>
      <c r="V279" s="5">
        <f t="shared" si="14"/>
        <v>52</v>
      </c>
      <c r="W279" s="5">
        <f t="shared" si="15"/>
        <v>52</v>
      </c>
      <c r="X279" s="5">
        <f t="shared" si="16"/>
        <v>65</v>
      </c>
      <c r="Y279" s="5">
        <f t="shared" si="17"/>
        <v>178</v>
      </c>
      <c r="Z279" s="5">
        <f t="shared" si="18"/>
        <v>7</v>
      </c>
      <c r="AA279" s="5">
        <f t="shared" si="19"/>
        <v>103</v>
      </c>
      <c r="AB279" s="5">
        <f t="shared" si="20"/>
        <v>114</v>
      </c>
      <c r="AC279" s="5">
        <f t="shared" si="21"/>
        <v>0</v>
      </c>
      <c r="AD279" s="5">
        <f t="shared" si="22"/>
        <v>0</v>
      </c>
      <c r="AE279" s="5">
        <f t="shared" ref="AE279:AE282" si="43">N279-N278</f>
        <v>39</v>
      </c>
      <c r="AF279" s="5">
        <f t="shared" si="8"/>
        <v>0</v>
      </c>
      <c r="AG279" s="5">
        <f t="shared" si="24"/>
        <v>677</v>
      </c>
      <c r="AI279" s="2">
        <f t="shared" si="25"/>
        <v>44172</v>
      </c>
      <c r="AJ279" s="5">
        <f t="shared" si="26"/>
        <v>5726</v>
      </c>
      <c r="AK279" s="5">
        <f t="shared" ref="AK279:AY279" si="44">SUM(S273:S279)</f>
        <v>462</v>
      </c>
      <c r="AL279" s="5">
        <f t="shared" si="44"/>
        <v>46</v>
      </c>
      <c r="AM279" s="5">
        <f t="shared" si="44"/>
        <v>39</v>
      </c>
      <c r="AN279" s="5">
        <f t="shared" si="44"/>
        <v>416</v>
      </c>
      <c r="AO279" s="5">
        <f t="shared" si="44"/>
        <v>326</v>
      </c>
      <c r="AP279" s="5">
        <f t="shared" si="44"/>
        <v>432</v>
      </c>
      <c r="AQ279" s="5">
        <f t="shared" si="44"/>
        <v>1672</v>
      </c>
      <c r="AR279" s="5">
        <f t="shared" si="44"/>
        <v>158</v>
      </c>
      <c r="AS279" s="5">
        <f t="shared" si="44"/>
        <v>989</v>
      </c>
      <c r="AT279" s="5">
        <f t="shared" si="44"/>
        <v>792</v>
      </c>
      <c r="AU279" s="5">
        <f t="shared" si="44"/>
        <v>1</v>
      </c>
      <c r="AV279" s="5">
        <f t="shared" si="44"/>
        <v>1</v>
      </c>
      <c r="AW279" s="5">
        <f t="shared" si="44"/>
        <v>388</v>
      </c>
      <c r="AX279" s="5">
        <f t="shared" si="44"/>
        <v>4</v>
      </c>
      <c r="AY279" s="5">
        <f t="shared" si="44"/>
        <v>5726</v>
      </c>
      <c r="BA279" s="47">
        <f t="shared" si="9"/>
        <v>44172</v>
      </c>
      <c r="BB279" s="48">
        <f t="shared" si="28"/>
        <v>125.08122157244965</v>
      </c>
      <c r="BC279" s="48">
        <f t="shared" si="29"/>
        <v>39.823391914119988</v>
      </c>
      <c r="BD279" s="48">
        <f t="shared" si="30"/>
        <v>26.199113260781942</v>
      </c>
      <c r="BE279" s="48">
        <f t="shared" si="31"/>
        <v>111.36394057020479</v>
      </c>
      <c r="BF279" s="48">
        <f t="shared" si="32"/>
        <v>106.31359248630315</v>
      </c>
      <c r="BG279" s="48">
        <f t="shared" si="33"/>
        <v>73.7578965340618</v>
      </c>
      <c r="BH279" s="48">
        <f t="shared" si="34"/>
        <v>141.32125228210157</v>
      </c>
      <c r="BI279" s="48">
        <f t="shared" si="35"/>
        <v>49.114081442337579</v>
      </c>
      <c r="BJ279" s="48">
        <f t="shared" si="36"/>
        <v>149.4183411391449</v>
      </c>
      <c r="BK279" s="48">
        <f t="shared" si="37"/>
        <v>87.265034487317919</v>
      </c>
      <c r="BL279" s="48">
        <f t="shared" si="38"/>
        <v>4.4903457566232596</v>
      </c>
      <c r="BM279" s="48">
        <f t="shared" si="39"/>
        <v>4.3630017452006982</v>
      </c>
      <c r="BN279" s="48">
        <f t="shared" si="40"/>
        <v>92.940810118092315</v>
      </c>
      <c r="BO279" s="48">
        <f t="shared" si="41"/>
        <v>14.970059880239521</v>
      </c>
      <c r="BP279" s="48">
        <f t="shared" si="42"/>
        <v>104.80844910585178</v>
      </c>
    </row>
    <row r="280" spans="1:89" x14ac:dyDescent="0.2">
      <c r="A280" s="8">
        <v>44173</v>
      </c>
      <c r="B280" s="7">
        <v>7218</v>
      </c>
      <c r="C280" s="7">
        <v>1041</v>
      </c>
      <c r="D280" s="7">
        <v>1185</v>
      </c>
      <c r="E280" s="7">
        <v>4701</v>
      </c>
      <c r="F280" s="7">
        <v>4488</v>
      </c>
      <c r="G280" s="7">
        <v>5233</v>
      </c>
      <c r="H280" s="7">
        <v>34564</v>
      </c>
      <c r="I280" s="7">
        <v>1589</v>
      </c>
      <c r="J280" s="7">
        <v>20540</v>
      </c>
      <c r="K280" s="7">
        <v>14407</v>
      </c>
      <c r="L280" s="7">
        <v>38</v>
      </c>
      <c r="M280" s="7">
        <v>76</v>
      </c>
      <c r="N280" s="7">
        <v>6313</v>
      </c>
      <c r="O280" s="7">
        <v>82</v>
      </c>
      <c r="P280" s="6">
        <v>101475</v>
      </c>
      <c r="R280" s="2">
        <f t="shared" si="10"/>
        <v>44173</v>
      </c>
      <c r="S280" s="5">
        <f t="shared" si="11"/>
        <v>84</v>
      </c>
      <c r="T280" s="5">
        <f t="shared" si="12"/>
        <v>12</v>
      </c>
      <c r="U280" s="5">
        <f t="shared" si="13"/>
        <v>3</v>
      </c>
      <c r="V280" s="5">
        <f t="shared" si="14"/>
        <v>45</v>
      </c>
      <c r="W280" s="5">
        <f t="shared" si="15"/>
        <v>42</v>
      </c>
      <c r="X280" s="5">
        <f t="shared" si="16"/>
        <v>43</v>
      </c>
      <c r="Y280" s="5">
        <f t="shared" si="17"/>
        <v>189</v>
      </c>
      <c r="Z280" s="5">
        <f t="shared" si="18"/>
        <v>5</v>
      </c>
      <c r="AA280" s="5">
        <f t="shared" si="19"/>
        <v>90</v>
      </c>
      <c r="AB280" s="5">
        <f t="shared" si="20"/>
        <v>133</v>
      </c>
      <c r="AC280" s="5">
        <f t="shared" si="21"/>
        <v>0</v>
      </c>
      <c r="AD280" s="5">
        <f t="shared" si="22"/>
        <v>0</v>
      </c>
      <c r="AE280" s="5">
        <f t="shared" si="43"/>
        <v>46</v>
      </c>
      <c r="AF280" s="5">
        <f t="shared" si="8"/>
        <v>0</v>
      </c>
      <c r="AG280" s="5">
        <f t="shared" si="24"/>
        <v>692</v>
      </c>
      <c r="AI280" s="2">
        <f t="shared" si="25"/>
        <v>44173</v>
      </c>
      <c r="AJ280" s="5">
        <f t="shared" si="26"/>
        <v>5664</v>
      </c>
      <c r="AK280" s="5">
        <f t="shared" ref="AK280:AY280" si="45">SUM(S274:S280)</f>
        <v>502</v>
      </c>
      <c r="AL280" s="5">
        <f t="shared" si="45"/>
        <v>47</v>
      </c>
      <c r="AM280" s="5">
        <f t="shared" si="45"/>
        <v>38</v>
      </c>
      <c r="AN280" s="5">
        <f t="shared" si="45"/>
        <v>401</v>
      </c>
      <c r="AO280" s="5">
        <f t="shared" si="45"/>
        <v>310</v>
      </c>
      <c r="AP280" s="5">
        <f t="shared" si="45"/>
        <v>432</v>
      </c>
      <c r="AQ280" s="5">
        <f t="shared" si="45"/>
        <v>1625</v>
      </c>
      <c r="AR280" s="5">
        <f t="shared" si="45"/>
        <v>156</v>
      </c>
      <c r="AS280" s="5">
        <f t="shared" si="45"/>
        <v>911</v>
      </c>
      <c r="AT280" s="5">
        <f t="shared" si="45"/>
        <v>842</v>
      </c>
      <c r="AU280" s="5">
        <f t="shared" si="45"/>
        <v>0</v>
      </c>
      <c r="AV280" s="5">
        <f t="shared" si="45"/>
        <v>1</v>
      </c>
      <c r="AW280" s="5">
        <f t="shared" si="45"/>
        <v>398</v>
      </c>
      <c r="AX280" s="5">
        <f t="shared" si="45"/>
        <v>1</v>
      </c>
      <c r="AY280" s="5">
        <f t="shared" si="45"/>
        <v>5664</v>
      </c>
      <c r="BA280" s="47">
        <f t="shared" si="9"/>
        <v>44173</v>
      </c>
      <c r="BB280" s="48">
        <f t="shared" si="28"/>
        <v>135.91076456573532</v>
      </c>
      <c r="BC280" s="48">
        <f t="shared" si="29"/>
        <v>40.689117825296513</v>
      </c>
      <c r="BD280" s="48">
        <f t="shared" si="30"/>
        <v>25.527341125890096</v>
      </c>
      <c r="BE280" s="48">
        <f t="shared" si="31"/>
        <v>107.34841386695221</v>
      </c>
      <c r="BF280" s="48">
        <f t="shared" si="32"/>
        <v>101.09574745630054</v>
      </c>
      <c r="BG280" s="48">
        <f t="shared" si="33"/>
        <v>73.7578965340618</v>
      </c>
      <c r="BH280" s="48">
        <f t="shared" si="34"/>
        <v>137.34870511866927</v>
      </c>
      <c r="BI280" s="48">
        <f t="shared" si="35"/>
        <v>48.492384208890272</v>
      </c>
      <c r="BJ280" s="48">
        <f t="shared" si="36"/>
        <v>137.63408369844387</v>
      </c>
      <c r="BK280" s="48">
        <f t="shared" si="37"/>
        <v>92.774190704951636</v>
      </c>
      <c r="BL280" s="48">
        <f t="shared" si="38"/>
        <v>0</v>
      </c>
      <c r="BM280" s="48">
        <f t="shared" si="39"/>
        <v>4.3630017452006982</v>
      </c>
      <c r="BN280" s="48">
        <f t="shared" si="40"/>
        <v>95.336191822166867</v>
      </c>
      <c r="BO280" s="48">
        <f t="shared" si="41"/>
        <v>3.7425149700598803</v>
      </c>
      <c r="BP280" s="48">
        <f t="shared" si="42"/>
        <v>103.6736038657954</v>
      </c>
    </row>
    <row r="281" spans="1:89" x14ac:dyDescent="0.2">
      <c r="A281" s="8">
        <v>44174</v>
      </c>
      <c r="B281" s="7">
        <v>7283</v>
      </c>
      <c r="C281" s="7">
        <v>1056</v>
      </c>
      <c r="D281" s="7">
        <v>1194</v>
      </c>
      <c r="E281" s="7">
        <v>4764</v>
      </c>
      <c r="F281" s="7">
        <v>4539</v>
      </c>
      <c r="G281" s="7">
        <v>5330</v>
      </c>
      <c r="H281" s="7">
        <v>34787</v>
      </c>
      <c r="I281" s="7">
        <v>1602</v>
      </c>
      <c r="J281" s="7">
        <v>20687</v>
      </c>
      <c r="K281" s="7">
        <v>14557</v>
      </c>
      <c r="L281" s="7">
        <v>38</v>
      </c>
      <c r="M281" s="7">
        <v>76</v>
      </c>
      <c r="N281" s="7">
        <v>6377</v>
      </c>
      <c r="O281" s="7">
        <v>82</v>
      </c>
      <c r="P281" s="6">
        <v>102372</v>
      </c>
      <c r="R281" s="2">
        <f t="shared" si="10"/>
        <v>44174</v>
      </c>
      <c r="S281" s="5">
        <f t="shared" si="11"/>
        <v>65</v>
      </c>
      <c r="T281" s="5">
        <f t="shared" si="12"/>
        <v>15</v>
      </c>
      <c r="U281" s="5">
        <f t="shared" si="13"/>
        <v>9</v>
      </c>
      <c r="V281" s="5">
        <f t="shared" si="14"/>
        <v>63</v>
      </c>
      <c r="W281" s="5">
        <f t="shared" si="15"/>
        <v>51</v>
      </c>
      <c r="X281" s="5">
        <f t="shared" si="16"/>
        <v>97</v>
      </c>
      <c r="Y281" s="5">
        <f t="shared" si="17"/>
        <v>223</v>
      </c>
      <c r="Z281" s="5">
        <f t="shared" si="18"/>
        <v>13</v>
      </c>
      <c r="AA281" s="5">
        <f t="shared" si="19"/>
        <v>147</v>
      </c>
      <c r="AB281" s="5">
        <f t="shared" si="20"/>
        <v>150</v>
      </c>
      <c r="AC281" s="5">
        <f t="shared" si="21"/>
        <v>0</v>
      </c>
      <c r="AD281" s="5">
        <f t="shared" si="22"/>
        <v>0</v>
      </c>
      <c r="AE281" s="5">
        <f t="shared" si="43"/>
        <v>64</v>
      </c>
      <c r="AF281" s="5">
        <f t="shared" si="8"/>
        <v>0</v>
      </c>
      <c r="AG281" s="5">
        <f t="shared" si="24"/>
        <v>897</v>
      </c>
      <c r="AI281" s="2">
        <f t="shared" si="25"/>
        <v>44174</v>
      </c>
      <c r="AJ281" s="5">
        <f t="shared" si="26"/>
        <v>5610</v>
      </c>
      <c r="AK281" s="5">
        <f t="shared" ref="AK281:AY282" si="46">SUM(S275:S281)</f>
        <v>497</v>
      </c>
      <c r="AL281" s="5">
        <f t="shared" si="46"/>
        <v>56</v>
      </c>
      <c r="AM281" s="5">
        <f t="shared" si="46"/>
        <v>39</v>
      </c>
      <c r="AN281" s="5">
        <f t="shared" si="46"/>
        <v>395</v>
      </c>
      <c r="AO281" s="5">
        <f t="shared" si="46"/>
        <v>313</v>
      </c>
      <c r="AP281" s="5">
        <f t="shared" si="46"/>
        <v>466</v>
      </c>
      <c r="AQ281" s="5">
        <f t="shared" si="46"/>
        <v>1505</v>
      </c>
      <c r="AR281" s="5">
        <f t="shared" si="46"/>
        <v>157</v>
      </c>
      <c r="AS281" s="5">
        <f t="shared" si="46"/>
        <v>904</v>
      </c>
      <c r="AT281" s="5">
        <f t="shared" si="46"/>
        <v>877</v>
      </c>
      <c r="AU281" s="5">
        <f t="shared" si="46"/>
        <v>0</v>
      </c>
      <c r="AV281" s="5">
        <f t="shared" si="46"/>
        <v>1</v>
      </c>
      <c r="AW281" s="5">
        <f t="shared" si="46"/>
        <v>399</v>
      </c>
      <c r="AX281" s="5">
        <f t="shared" si="46"/>
        <v>1</v>
      </c>
      <c r="AY281" s="5">
        <f t="shared" si="46"/>
        <v>5610</v>
      </c>
      <c r="BA281" s="47">
        <f t="shared" si="9"/>
        <v>44174</v>
      </c>
      <c r="BB281" s="48">
        <f t="shared" si="28"/>
        <v>134.55707169157461</v>
      </c>
      <c r="BC281" s="48">
        <f t="shared" si="29"/>
        <v>48.480651025885201</v>
      </c>
      <c r="BD281" s="48">
        <f t="shared" si="30"/>
        <v>26.199113260781942</v>
      </c>
      <c r="BE281" s="48">
        <f t="shared" si="31"/>
        <v>105.74220318565118</v>
      </c>
      <c r="BF281" s="48">
        <f t="shared" si="32"/>
        <v>102.07409339942603</v>
      </c>
      <c r="BG281" s="48">
        <f t="shared" si="33"/>
        <v>79.562916168687039</v>
      </c>
      <c r="BH281" s="48">
        <f t="shared" si="34"/>
        <v>127.20603150990601</v>
      </c>
      <c r="BI281" s="48">
        <f t="shared" si="35"/>
        <v>48.803232825613925</v>
      </c>
      <c r="BJ281" s="48">
        <f t="shared" si="36"/>
        <v>136.57652213325275</v>
      </c>
      <c r="BK281" s="48">
        <f t="shared" si="37"/>
        <v>96.630600057295226</v>
      </c>
      <c r="BL281" s="48">
        <f t="shared" si="38"/>
        <v>0</v>
      </c>
      <c r="BM281" s="48">
        <f t="shared" si="39"/>
        <v>4.3630017452006982</v>
      </c>
      <c r="BN281" s="48">
        <f t="shared" si="40"/>
        <v>95.57572999257431</v>
      </c>
      <c r="BO281" s="48">
        <f t="shared" si="41"/>
        <v>3.7425149700598803</v>
      </c>
      <c r="BP281" s="48">
        <f t="shared" si="42"/>
        <v>102.68519026961727</v>
      </c>
    </row>
    <row r="282" spans="1:89" x14ac:dyDescent="0.2">
      <c r="A282" s="8">
        <v>44175</v>
      </c>
      <c r="R282" s="2">
        <f t="shared" si="10"/>
        <v>44175</v>
      </c>
      <c r="S282" s="5">
        <f t="shared" ref="S282:S334" si="47">B282-B281</f>
        <v>-7283</v>
      </c>
      <c r="T282" s="5">
        <f t="shared" ref="T282:T334" si="48">C282-C281</f>
        <v>-1056</v>
      </c>
      <c r="U282" s="5">
        <f t="shared" ref="U282:U334" si="49">D282-D281</f>
        <v>-1194</v>
      </c>
      <c r="V282" s="5">
        <f t="shared" ref="V282:V334" si="50">E282-E281</f>
        <v>-4764</v>
      </c>
      <c r="W282" s="5">
        <f t="shared" ref="W282:W334" si="51">F282-F281</f>
        <v>-4539</v>
      </c>
      <c r="X282" s="5">
        <f t="shared" ref="X282:X334" si="52">G282-G281</f>
        <v>-5330</v>
      </c>
      <c r="Y282" s="5">
        <f t="shared" ref="Y282:Y334" si="53">H282-H281</f>
        <v>-34787</v>
      </c>
      <c r="Z282" s="5">
        <f t="shared" ref="Z282:Z334" si="54">I282-I281</f>
        <v>-1602</v>
      </c>
      <c r="AA282" s="5">
        <f t="shared" ref="AA282:AA334" si="55">J282-J281</f>
        <v>-20687</v>
      </c>
      <c r="AB282" s="5">
        <f t="shared" ref="AB282:AB334" si="56">K282-K281</f>
        <v>-14557</v>
      </c>
      <c r="AC282" s="5">
        <f t="shared" ref="AC282:AC334" si="57">L282-L281</f>
        <v>-38</v>
      </c>
      <c r="AD282" s="5">
        <f t="shared" ref="AD282:AD334" si="58">M282-M281</f>
        <v>-76</v>
      </c>
      <c r="AE282" s="5">
        <f t="shared" si="43"/>
        <v>-6377</v>
      </c>
      <c r="AF282" s="5">
        <f t="shared" ref="AF279:AF282" si="59">O282-O281</f>
        <v>-82</v>
      </c>
      <c r="AG282" s="5">
        <f t="shared" ref="AG282:AG334" si="60">P282-P281</f>
        <v>-102372</v>
      </c>
      <c r="AI282" s="2">
        <f t="shared" si="25"/>
        <v>44175</v>
      </c>
      <c r="AJ282" s="5">
        <f t="shared" ref="AJ282:AJ334" si="61">SUM(AG276:AG282)</f>
        <v>-97720</v>
      </c>
      <c r="AK282" s="5">
        <f t="shared" si="46"/>
        <v>-6875</v>
      </c>
      <c r="AL282" s="5">
        <f t="shared" si="46"/>
        <v>-1007</v>
      </c>
      <c r="AM282" s="5">
        <f t="shared" si="46"/>
        <v>-1160</v>
      </c>
      <c r="AN282" s="5">
        <f t="shared" si="46"/>
        <v>-4429</v>
      </c>
      <c r="AO282" s="5">
        <f t="shared" si="46"/>
        <v>-4274</v>
      </c>
      <c r="AP282" s="5">
        <f t="shared" si="46"/>
        <v>-4940</v>
      </c>
      <c r="AQ282" s="5">
        <f t="shared" si="46"/>
        <v>-33539</v>
      </c>
      <c r="AR282" s="5">
        <f t="shared" si="46"/>
        <v>-1461</v>
      </c>
      <c r="AS282" s="5">
        <f t="shared" si="46"/>
        <v>-19938</v>
      </c>
      <c r="AT282" s="5">
        <f t="shared" si="46"/>
        <v>-13830</v>
      </c>
      <c r="AU282" s="5">
        <f t="shared" si="46"/>
        <v>-38</v>
      </c>
      <c r="AV282" s="5">
        <f t="shared" si="46"/>
        <v>-76</v>
      </c>
      <c r="AW282" s="5">
        <f t="shared" si="46"/>
        <v>-6071</v>
      </c>
      <c r="AX282" s="5">
        <f t="shared" si="46"/>
        <v>-82</v>
      </c>
      <c r="AY282" s="5">
        <f t="shared" si="46"/>
        <v>-97720</v>
      </c>
      <c r="BA282" s="47">
        <f t="shared" si="9"/>
        <v>44175</v>
      </c>
    </row>
    <row r="283" spans="1:89" x14ac:dyDescent="0.2">
      <c r="A283" s="8">
        <v>44176</v>
      </c>
      <c r="R283" s="2">
        <f t="shared" si="10"/>
        <v>44176</v>
      </c>
      <c r="S283" s="5">
        <f t="shared" si="47"/>
        <v>0</v>
      </c>
      <c r="T283" s="5">
        <f t="shared" si="48"/>
        <v>0</v>
      </c>
      <c r="U283" s="5">
        <f t="shared" si="49"/>
        <v>0</v>
      </c>
      <c r="V283" s="5">
        <f t="shared" si="50"/>
        <v>0</v>
      </c>
      <c r="W283" s="5">
        <f t="shared" si="51"/>
        <v>0</v>
      </c>
      <c r="X283" s="5">
        <f t="shared" si="52"/>
        <v>0</v>
      </c>
      <c r="Y283" s="5">
        <f t="shared" si="53"/>
        <v>0</v>
      </c>
      <c r="Z283" s="5">
        <f t="shared" si="54"/>
        <v>0</v>
      </c>
      <c r="AA283" s="5">
        <f t="shared" si="55"/>
        <v>0</v>
      </c>
      <c r="AB283" s="5">
        <f t="shared" si="56"/>
        <v>0</v>
      </c>
      <c r="AC283" s="5">
        <f t="shared" si="57"/>
        <v>0</v>
      </c>
      <c r="AD283" s="5">
        <f t="shared" si="58"/>
        <v>0</v>
      </c>
      <c r="AE283" s="5">
        <f t="shared" ref="AE282:AE334" si="62">N283-N282</f>
        <v>0</v>
      </c>
      <c r="AF283" s="5"/>
      <c r="AG283" s="5">
        <f t="shared" si="60"/>
        <v>0</v>
      </c>
      <c r="AI283" s="2">
        <f t="shared" si="25"/>
        <v>44176</v>
      </c>
      <c r="AJ283" s="5">
        <f t="shared" si="61"/>
        <v>-98686</v>
      </c>
      <c r="AK283" s="5">
        <f t="shared" ref="AK283:AK334" si="63">SUM(S277:S283)</f>
        <v>-6944</v>
      </c>
      <c r="AL283" s="5">
        <f t="shared" ref="AL283:AL334" si="64">SUM(T277:T283)</f>
        <v>-1014</v>
      </c>
      <c r="AM283" s="5">
        <f t="shared" ref="AM283:AM334" si="65">SUM(U277:U283)</f>
        <v>-1167</v>
      </c>
      <c r="AN283" s="5">
        <f t="shared" ref="AN283:AN334" si="66">SUM(V277:V283)</f>
        <v>-4492</v>
      </c>
      <c r="AO283" s="5">
        <f t="shared" ref="AO283:AO334" si="67">SUM(W277:W283)</f>
        <v>-4321</v>
      </c>
      <c r="AP283" s="5">
        <f t="shared" ref="AP283:AP334" si="68">SUM(X277:X283)</f>
        <v>-5008</v>
      </c>
      <c r="AQ283" s="5">
        <f t="shared" ref="AQ283:AQ334" si="69">SUM(Y277:Y283)</f>
        <v>-33797</v>
      </c>
      <c r="AR283" s="5">
        <f t="shared" ref="AR283:AR334" si="70">SUM(Z277:Z283)</f>
        <v>-1559</v>
      </c>
      <c r="AS283" s="5">
        <f t="shared" ref="AS283:AS334" si="71">SUM(AA277:AA283)</f>
        <v>-20104</v>
      </c>
      <c r="AT283" s="5">
        <f t="shared" ref="AT283:AT334" si="72">SUM(AB277:AB283)</f>
        <v>-13947</v>
      </c>
      <c r="AU283" s="5">
        <f t="shared" ref="AU283:AU334" si="73">SUM(AC277:AC283)</f>
        <v>-38</v>
      </c>
      <c r="AV283" s="5">
        <f t="shared" ref="AV283:AV334" si="74">SUM(AD277:AD283)</f>
        <v>-76</v>
      </c>
      <c r="AW283" s="5">
        <f t="shared" ref="AW283:AW334" si="75">SUM(AE277:AE283)</f>
        <v>-6137</v>
      </c>
      <c r="AX283" s="5">
        <f t="shared" ref="AX283:AX334" si="76">SUM(AF277:AF283)</f>
        <v>-82</v>
      </c>
      <c r="AY283" s="5">
        <f t="shared" ref="AY283:AY334" si="77">SUM(AG277:AG283)</f>
        <v>-98686</v>
      </c>
      <c r="BA283" s="47">
        <f t="shared" si="9"/>
        <v>44176</v>
      </c>
    </row>
    <row r="284" spans="1:89" x14ac:dyDescent="0.2">
      <c r="A284" s="8">
        <v>44177</v>
      </c>
      <c r="R284" s="2">
        <f t="shared" si="10"/>
        <v>44177</v>
      </c>
      <c r="S284" s="5">
        <f t="shared" si="47"/>
        <v>0</v>
      </c>
      <c r="T284" s="5">
        <f t="shared" si="48"/>
        <v>0</v>
      </c>
      <c r="U284" s="5">
        <f t="shared" si="49"/>
        <v>0</v>
      </c>
      <c r="V284" s="5">
        <f t="shared" si="50"/>
        <v>0</v>
      </c>
      <c r="W284" s="5">
        <f t="shared" si="51"/>
        <v>0</v>
      </c>
      <c r="X284" s="5">
        <f t="shared" si="52"/>
        <v>0</v>
      </c>
      <c r="Y284" s="5">
        <f t="shared" si="53"/>
        <v>0</v>
      </c>
      <c r="Z284" s="5">
        <f t="shared" si="54"/>
        <v>0</v>
      </c>
      <c r="AA284" s="5">
        <f t="shared" si="55"/>
        <v>0</v>
      </c>
      <c r="AB284" s="5">
        <f t="shared" si="56"/>
        <v>0</v>
      </c>
      <c r="AC284" s="5">
        <f t="shared" si="57"/>
        <v>0</v>
      </c>
      <c r="AD284" s="5">
        <f t="shared" si="58"/>
        <v>0</v>
      </c>
      <c r="AE284" s="5">
        <f t="shared" si="62"/>
        <v>0</v>
      </c>
      <c r="AF284" s="5"/>
      <c r="AG284" s="5">
        <f t="shared" si="60"/>
        <v>0</v>
      </c>
      <c r="AI284" s="2">
        <f t="shared" si="25"/>
        <v>44177</v>
      </c>
      <c r="AJ284" s="5">
        <f t="shared" si="61"/>
        <v>-99463</v>
      </c>
      <c r="AK284" s="5">
        <f t="shared" si="63"/>
        <v>-7008</v>
      </c>
      <c r="AL284" s="5">
        <f t="shared" si="64"/>
        <v>-1020</v>
      </c>
      <c r="AM284" s="5">
        <f t="shared" si="65"/>
        <v>-1172</v>
      </c>
      <c r="AN284" s="5">
        <f t="shared" si="66"/>
        <v>-4544</v>
      </c>
      <c r="AO284" s="5">
        <f t="shared" si="67"/>
        <v>-4370</v>
      </c>
      <c r="AP284" s="5">
        <f t="shared" si="68"/>
        <v>-5077</v>
      </c>
      <c r="AQ284" s="5">
        <f t="shared" si="69"/>
        <v>-34007</v>
      </c>
      <c r="AR284" s="5">
        <f t="shared" si="70"/>
        <v>-1574</v>
      </c>
      <c r="AS284" s="5">
        <f t="shared" si="71"/>
        <v>-20221</v>
      </c>
      <c r="AT284" s="5">
        <f t="shared" si="72"/>
        <v>-14096</v>
      </c>
      <c r="AU284" s="5">
        <f t="shared" si="73"/>
        <v>-38</v>
      </c>
      <c r="AV284" s="5">
        <f t="shared" si="74"/>
        <v>-76</v>
      </c>
      <c r="AW284" s="5">
        <f t="shared" si="75"/>
        <v>-6178</v>
      </c>
      <c r="AX284" s="5">
        <f t="shared" si="76"/>
        <v>-82</v>
      </c>
      <c r="AY284" s="5">
        <f t="shared" si="77"/>
        <v>-99463</v>
      </c>
      <c r="BA284" s="47">
        <f t="shared" si="9"/>
        <v>44177</v>
      </c>
    </row>
    <row r="285" spans="1:89" x14ac:dyDescent="0.2">
      <c r="A285" s="8">
        <v>44178</v>
      </c>
      <c r="R285" s="2">
        <f t="shared" si="10"/>
        <v>44178</v>
      </c>
      <c r="S285" s="5">
        <f t="shared" si="47"/>
        <v>0</v>
      </c>
      <c r="T285" s="5">
        <f t="shared" si="48"/>
        <v>0</v>
      </c>
      <c r="U285" s="5">
        <f t="shared" si="49"/>
        <v>0</v>
      </c>
      <c r="V285" s="5">
        <f t="shared" si="50"/>
        <v>0</v>
      </c>
      <c r="W285" s="5">
        <f t="shared" si="51"/>
        <v>0</v>
      </c>
      <c r="X285" s="5">
        <f t="shared" si="52"/>
        <v>0</v>
      </c>
      <c r="Y285" s="5">
        <f t="shared" si="53"/>
        <v>0</v>
      </c>
      <c r="Z285" s="5">
        <f t="shared" si="54"/>
        <v>0</v>
      </c>
      <c r="AA285" s="5">
        <f t="shared" si="55"/>
        <v>0</v>
      </c>
      <c r="AB285" s="5">
        <f t="shared" si="56"/>
        <v>0</v>
      </c>
      <c r="AC285" s="5">
        <f t="shared" si="57"/>
        <v>0</v>
      </c>
      <c r="AD285" s="5">
        <f t="shared" si="58"/>
        <v>0</v>
      </c>
      <c r="AE285" s="5">
        <f t="shared" si="62"/>
        <v>0</v>
      </c>
      <c r="AF285" s="5"/>
      <c r="AG285" s="5">
        <f t="shared" si="60"/>
        <v>0</v>
      </c>
      <c r="AI285" s="2">
        <f t="shared" si="25"/>
        <v>44178</v>
      </c>
      <c r="AJ285" s="5">
        <f t="shared" si="61"/>
        <v>-100106</v>
      </c>
      <c r="AK285" s="5">
        <f t="shared" si="63"/>
        <v>-7078</v>
      </c>
      <c r="AL285" s="5">
        <f t="shared" si="64"/>
        <v>-1023</v>
      </c>
      <c r="AM285" s="5">
        <f t="shared" si="65"/>
        <v>-1177</v>
      </c>
      <c r="AN285" s="5">
        <f t="shared" si="66"/>
        <v>-4604</v>
      </c>
      <c r="AO285" s="5">
        <f t="shared" si="67"/>
        <v>-4394</v>
      </c>
      <c r="AP285" s="5">
        <f t="shared" si="68"/>
        <v>-5125</v>
      </c>
      <c r="AQ285" s="5">
        <f t="shared" si="69"/>
        <v>-34197</v>
      </c>
      <c r="AR285" s="5">
        <f t="shared" si="70"/>
        <v>-1577</v>
      </c>
      <c r="AS285" s="5">
        <f t="shared" si="71"/>
        <v>-20347</v>
      </c>
      <c r="AT285" s="5">
        <f t="shared" si="72"/>
        <v>-14160</v>
      </c>
      <c r="AU285" s="5">
        <f t="shared" si="73"/>
        <v>-38</v>
      </c>
      <c r="AV285" s="5">
        <f t="shared" si="74"/>
        <v>-76</v>
      </c>
      <c r="AW285" s="5">
        <f t="shared" si="75"/>
        <v>-6228</v>
      </c>
      <c r="AX285" s="5">
        <f t="shared" si="76"/>
        <v>-82</v>
      </c>
      <c r="AY285" s="5">
        <f t="shared" si="77"/>
        <v>-100106</v>
      </c>
      <c r="BA285" s="47">
        <f t="shared" si="9"/>
        <v>44178</v>
      </c>
    </row>
    <row r="286" spans="1:89" x14ac:dyDescent="0.2">
      <c r="A286" s="8">
        <v>44179</v>
      </c>
      <c r="R286" s="2">
        <f t="shared" si="10"/>
        <v>44179</v>
      </c>
      <c r="S286" s="5">
        <f t="shared" si="47"/>
        <v>0</v>
      </c>
      <c r="T286" s="5">
        <f t="shared" si="48"/>
        <v>0</v>
      </c>
      <c r="U286" s="5">
        <f t="shared" si="49"/>
        <v>0</v>
      </c>
      <c r="V286" s="5">
        <f t="shared" si="50"/>
        <v>0</v>
      </c>
      <c r="W286" s="5">
        <f t="shared" si="51"/>
        <v>0</v>
      </c>
      <c r="X286" s="5">
        <f t="shared" si="52"/>
        <v>0</v>
      </c>
      <c r="Y286" s="5">
        <f t="shared" si="53"/>
        <v>0</v>
      </c>
      <c r="Z286" s="5">
        <f t="shared" si="54"/>
        <v>0</v>
      </c>
      <c r="AA286" s="5">
        <f t="shared" si="55"/>
        <v>0</v>
      </c>
      <c r="AB286" s="5">
        <f t="shared" si="56"/>
        <v>0</v>
      </c>
      <c r="AC286" s="5">
        <f t="shared" si="57"/>
        <v>0</v>
      </c>
      <c r="AD286" s="5">
        <f t="shared" si="58"/>
        <v>0</v>
      </c>
      <c r="AE286" s="5">
        <f t="shared" si="62"/>
        <v>0</v>
      </c>
      <c r="AF286" s="5"/>
      <c r="AG286" s="5">
        <f t="shared" si="60"/>
        <v>0</v>
      </c>
      <c r="AI286" s="2">
        <f t="shared" si="25"/>
        <v>44179</v>
      </c>
      <c r="AJ286" s="5">
        <f t="shared" si="61"/>
        <v>-100783</v>
      </c>
      <c r="AK286" s="5">
        <f t="shared" si="63"/>
        <v>-7134</v>
      </c>
      <c r="AL286" s="5">
        <f t="shared" si="64"/>
        <v>-1029</v>
      </c>
      <c r="AM286" s="5">
        <f t="shared" si="65"/>
        <v>-1182</v>
      </c>
      <c r="AN286" s="5">
        <f t="shared" si="66"/>
        <v>-4656</v>
      </c>
      <c r="AO286" s="5">
        <f t="shared" si="67"/>
        <v>-4446</v>
      </c>
      <c r="AP286" s="5">
        <f t="shared" si="68"/>
        <v>-5190</v>
      </c>
      <c r="AQ286" s="5">
        <f t="shared" si="69"/>
        <v>-34375</v>
      </c>
      <c r="AR286" s="5">
        <f t="shared" si="70"/>
        <v>-1584</v>
      </c>
      <c r="AS286" s="5">
        <f t="shared" si="71"/>
        <v>-20450</v>
      </c>
      <c r="AT286" s="5">
        <f t="shared" si="72"/>
        <v>-14274</v>
      </c>
      <c r="AU286" s="5">
        <f t="shared" si="73"/>
        <v>-38</v>
      </c>
      <c r="AV286" s="5">
        <f t="shared" si="74"/>
        <v>-76</v>
      </c>
      <c r="AW286" s="5">
        <f t="shared" si="75"/>
        <v>-6267</v>
      </c>
      <c r="AX286" s="5">
        <f t="shared" si="76"/>
        <v>-82</v>
      </c>
      <c r="AY286" s="5">
        <f t="shared" si="77"/>
        <v>-100783</v>
      </c>
      <c r="BA286" s="47">
        <f t="shared" si="9"/>
        <v>44179</v>
      </c>
    </row>
    <row r="287" spans="1:89" x14ac:dyDescent="0.2">
      <c r="A287" s="8">
        <v>44180</v>
      </c>
      <c r="R287" s="2">
        <f t="shared" si="10"/>
        <v>44180</v>
      </c>
      <c r="S287" s="5">
        <f t="shared" si="47"/>
        <v>0</v>
      </c>
      <c r="T287" s="5">
        <f t="shared" si="48"/>
        <v>0</v>
      </c>
      <c r="U287" s="5">
        <f t="shared" si="49"/>
        <v>0</v>
      </c>
      <c r="V287" s="5">
        <f t="shared" si="50"/>
        <v>0</v>
      </c>
      <c r="W287" s="5">
        <f t="shared" si="51"/>
        <v>0</v>
      </c>
      <c r="X287" s="5">
        <f t="shared" si="52"/>
        <v>0</v>
      </c>
      <c r="Y287" s="5">
        <f t="shared" si="53"/>
        <v>0</v>
      </c>
      <c r="Z287" s="5">
        <f t="shared" si="54"/>
        <v>0</v>
      </c>
      <c r="AA287" s="5">
        <f t="shared" si="55"/>
        <v>0</v>
      </c>
      <c r="AB287" s="5">
        <f t="shared" si="56"/>
        <v>0</v>
      </c>
      <c r="AC287" s="5">
        <f t="shared" si="57"/>
        <v>0</v>
      </c>
      <c r="AD287" s="5">
        <f t="shared" si="58"/>
        <v>0</v>
      </c>
      <c r="AE287" s="5">
        <f t="shared" si="62"/>
        <v>0</v>
      </c>
      <c r="AF287" s="5"/>
      <c r="AG287" s="5">
        <f t="shared" si="60"/>
        <v>0</v>
      </c>
      <c r="AI287" s="2">
        <f t="shared" si="25"/>
        <v>44180</v>
      </c>
      <c r="AJ287" s="5">
        <f t="shared" si="61"/>
        <v>-101475</v>
      </c>
      <c r="AK287" s="5">
        <f t="shared" si="63"/>
        <v>-7218</v>
      </c>
      <c r="AL287" s="5">
        <f t="shared" si="64"/>
        <v>-1041</v>
      </c>
      <c r="AM287" s="5">
        <f t="shared" si="65"/>
        <v>-1185</v>
      </c>
      <c r="AN287" s="5">
        <f t="shared" si="66"/>
        <v>-4701</v>
      </c>
      <c r="AO287" s="5">
        <f t="shared" si="67"/>
        <v>-4488</v>
      </c>
      <c r="AP287" s="5">
        <f t="shared" si="68"/>
        <v>-5233</v>
      </c>
      <c r="AQ287" s="5">
        <f t="shared" si="69"/>
        <v>-34564</v>
      </c>
      <c r="AR287" s="5">
        <f t="shared" si="70"/>
        <v>-1589</v>
      </c>
      <c r="AS287" s="5">
        <f t="shared" si="71"/>
        <v>-20540</v>
      </c>
      <c r="AT287" s="5">
        <f t="shared" si="72"/>
        <v>-14407</v>
      </c>
      <c r="AU287" s="5">
        <f t="shared" si="73"/>
        <v>-38</v>
      </c>
      <c r="AV287" s="5">
        <f t="shared" si="74"/>
        <v>-76</v>
      </c>
      <c r="AW287" s="5">
        <f t="shared" si="75"/>
        <v>-6313</v>
      </c>
      <c r="AX287" s="5">
        <f t="shared" si="76"/>
        <v>-82</v>
      </c>
      <c r="AY287" s="5">
        <f t="shared" si="77"/>
        <v>-101475</v>
      </c>
      <c r="BA287" s="47">
        <f t="shared" si="9"/>
        <v>44180</v>
      </c>
    </row>
    <row r="288" spans="1:89" x14ac:dyDescent="0.2">
      <c r="A288" s="8">
        <v>44181</v>
      </c>
      <c r="R288" s="2">
        <f t="shared" si="10"/>
        <v>44181</v>
      </c>
      <c r="S288" s="5">
        <f t="shared" si="47"/>
        <v>0</v>
      </c>
      <c r="T288" s="5">
        <f t="shared" si="48"/>
        <v>0</v>
      </c>
      <c r="U288" s="5">
        <f t="shared" si="49"/>
        <v>0</v>
      </c>
      <c r="V288" s="5">
        <f t="shared" si="50"/>
        <v>0</v>
      </c>
      <c r="W288" s="5">
        <f t="shared" si="51"/>
        <v>0</v>
      </c>
      <c r="X288" s="5">
        <f t="shared" si="52"/>
        <v>0</v>
      </c>
      <c r="Y288" s="5">
        <f t="shared" si="53"/>
        <v>0</v>
      </c>
      <c r="Z288" s="5">
        <f t="shared" si="54"/>
        <v>0</v>
      </c>
      <c r="AA288" s="5">
        <f t="shared" si="55"/>
        <v>0</v>
      </c>
      <c r="AB288" s="5">
        <f t="shared" si="56"/>
        <v>0</v>
      </c>
      <c r="AC288" s="5">
        <f t="shared" si="57"/>
        <v>0</v>
      </c>
      <c r="AD288" s="5">
        <f t="shared" si="58"/>
        <v>0</v>
      </c>
      <c r="AE288" s="5">
        <f t="shared" si="62"/>
        <v>0</v>
      </c>
      <c r="AF288" s="5"/>
      <c r="AG288" s="5">
        <f t="shared" si="60"/>
        <v>0</v>
      </c>
      <c r="AI288" s="2">
        <f t="shared" si="25"/>
        <v>44181</v>
      </c>
      <c r="AJ288" s="5">
        <f t="shared" si="61"/>
        <v>-102372</v>
      </c>
      <c r="AK288" s="5">
        <f t="shared" si="63"/>
        <v>-7283</v>
      </c>
      <c r="AL288" s="5">
        <f t="shared" si="64"/>
        <v>-1056</v>
      </c>
      <c r="AM288" s="5">
        <f t="shared" si="65"/>
        <v>-1194</v>
      </c>
      <c r="AN288" s="5">
        <f t="shared" si="66"/>
        <v>-4764</v>
      </c>
      <c r="AO288" s="5">
        <f t="shared" si="67"/>
        <v>-4539</v>
      </c>
      <c r="AP288" s="5">
        <f t="shared" si="68"/>
        <v>-5330</v>
      </c>
      <c r="AQ288" s="5">
        <f t="shared" si="69"/>
        <v>-34787</v>
      </c>
      <c r="AR288" s="5">
        <f t="shared" si="70"/>
        <v>-1602</v>
      </c>
      <c r="AS288" s="5">
        <f t="shared" si="71"/>
        <v>-20687</v>
      </c>
      <c r="AT288" s="5">
        <f t="shared" si="72"/>
        <v>-14557</v>
      </c>
      <c r="AU288" s="5">
        <f t="shared" si="73"/>
        <v>-38</v>
      </c>
      <c r="AV288" s="5">
        <f t="shared" si="74"/>
        <v>-76</v>
      </c>
      <c r="AW288" s="5">
        <f t="shared" si="75"/>
        <v>-6377</v>
      </c>
      <c r="AX288" s="5">
        <f t="shared" si="76"/>
        <v>-82</v>
      </c>
      <c r="AY288" s="5">
        <f t="shared" si="77"/>
        <v>-102372</v>
      </c>
      <c r="BA288" s="47">
        <f t="shared" si="9"/>
        <v>44181</v>
      </c>
    </row>
    <row r="289" spans="1:53" x14ac:dyDescent="0.2">
      <c r="A289" s="8">
        <v>44182</v>
      </c>
      <c r="R289" s="2">
        <f t="shared" si="10"/>
        <v>44182</v>
      </c>
      <c r="S289" s="5">
        <f t="shared" si="47"/>
        <v>0</v>
      </c>
      <c r="T289" s="5">
        <f t="shared" si="48"/>
        <v>0</v>
      </c>
      <c r="U289" s="5">
        <f t="shared" si="49"/>
        <v>0</v>
      </c>
      <c r="V289" s="5">
        <f t="shared" si="50"/>
        <v>0</v>
      </c>
      <c r="W289" s="5">
        <f t="shared" si="51"/>
        <v>0</v>
      </c>
      <c r="X289" s="5">
        <f t="shared" si="52"/>
        <v>0</v>
      </c>
      <c r="Y289" s="5">
        <f t="shared" si="53"/>
        <v>0</v>
      </c>
      <c r="Z289" s="5">
        <f t="shared" si="54"/>
        <v>0</v>
      </c>
      <c r="AA289" s="5">
        <f t="shared" si="55"/>
        <v>0</v>
      </c>
      <c r="AB289" s="5">
        <f t="shared" si="56"/>
        <v>0</v>
      </c>
      <c r="AC289" s="5">
        <f t="shared" si="57"/>
        <v>0</v>
      </c>
      <c r="AD289" s="5">
        <f t="shared" si="58"/>
        <v>0</v>
      </c>
      <c r="AE289" s="5">
        <f t="shared" si="62"/>
        <v>0</v>
      </c>
      <c r="AF289" s="5"/>
      <c r="AG289" s="5">
        <f t="shared" si="60"/>
        <v>0</v>
      </c>
      <c r="AI289" s="2">
        <f t="shared" si="25"/>
        <v>44182</v>
      </c>
      <c r="AJ289" s="5">
        <f t="shared" si="61"/>
        <v>0</v>
      </c>
      <c r="AK289" s="5">
        <f t="shared" si="63"/>
        <v>0</v>
      </c>
      <c r="AL289" s="5">
        <f t="shared" si="64"/>
        <v>0</v>
      </c>
      <c r="AM289" s="5">
        <f t="shared" si="65"/>
        <v>0</v>
      </c>
      <c r="AN289" s="5">
        <f t="shared" si="66"/>
        <v>0</v>
      </c>
      <c r="AO289" s="5">
        <f t="shared" si="67"/>
        <v>0</v>
      </c>
      <c r="AP289" s="5">
        <f t="shared" si="68"/>
        <v>0</v>
      </c>
      <c r="AQ289" s="5">
        <f t="shared" si="69"/>
        <v>0</v>
      </c>
      <c r="AR289" s="5">
        <f t="shared" si="70"/>
        <v>0</v>
      </c>
      <c r="AS289" s="5">
        <f t="shared" si="71"/>
        <v>0</v>
      </c>
      <c r="AT289" s="5">
        <f t="shared" si="72"/>
        <v>0</v>
      </c>
      <c r="AU289" s="5">
        <f t="shared" si="73"/>
        <v>0</v>
      </c>
      <c r="AV289" s="5">
        <f t="shared" si="74"/>
        <v>0</v>
      </c>
      <c r="AW289" s="5">
        <f t="shared" si="75"/>
        <v>0</v>
      </c>
      <c r="AX289" s="5">
        <f t="shared" si="76"/>
        <v>0</v>
      </c>
      <c r="AY289" s="5">
        <f t="shared" si="77"/>
        <v>0</v>
      </c>
      <c r="BA289" s="47">
        <f t="shared" si="9"/>
        <v>44182</v>
      </c>
    </row>
    <row r="290" spans="1:53" x14ac:dyDescent="0.2">
      <c r="A290" s="8">
        <v>44183</v>
      </c>
      <c r="R290" s="2">
        <f t="shared" si="10"/>
        <v>44183</v>
      </c>
      <c r="S290" s="5">
        <f t="shared" si="47"/>
        <v>0</v>
      </c>
      <c r="T290" s="5">
        <f t="shared" si="48"/>
        <v>0</v>
      </c>
      <c r="U290" s="5">
        <f t="shared" si="49"/>
        <v>0</v>
      </c>
      <c r="V290" s="5">
        <f t="shared" si="50"/>
        <v>0</v>
      </c>
      <c r="W290" s="5">
        <f t="shared" si="51"/>
        <v>0</v>
      </c>
      <c r="X290" s="5">
        <f t="shared" si="52"/>
        <v>0</v>
      </c>
      <c r="Y290" s="5">
        <f t="shared" si="53"/>
        <v>0</v>
      </c>
      <c r="Z290" s="5">
        <f t="shared" si="54"/>
        <v>0</v>
      </c>
      <c r="AA290" s="5">
        <f t="shared" si="55"/>
        <v>0</v>
      </c>
      <c r="AB290" s="5">
        <f t="shared" si="56"/>
        <v>0</v>
      </c>
      <c r="AC290" s="5">
        <f t="shared" si="57"/>
        <v>0</v>
      </c>
      <c r="AD290" s="5">
        <f t="shared" si="58"/>
        <v>0</v>
      </c>
      <c r="AE290" s="5">
        <f t="shared" si="62"/>
        <v>0</v>
      </c>
      <c r="AF290" s="5"/>
      <c r="AG290" s="5">
        <f t="shared" si="60"/>
        <v>0</v>
      </c>
      <c r="AI290" s="2">
        <f t="shared" si="25"/>
        <v>44183</v>
      </c>
      <c r="AJ290" s="5">
        <f t="shared" si="61"/>
        <v>0</v>
      </c>
      <c r="AK290" s="5">
        <f t="shared" si="63"/>
        <v>0</v>
      </c>
      <c r="AL290" s="5">
        <f t="shared" si="64"/>
        <v>0</v>
      </c>
      <c r="AM290" s="5">
        <f t="shared" si="65"/>
        <v>0</v>
      </c>
      <c r="AN290" s="5">
        <f t="shared" si="66"/>
        <v>0</v>
      </c>
      <c r="AO290" s="5">
        <f t="shared" si="67"/>
        <v>0</v>
      </c>
      <c r="AP290" s="5">
        <f t="shared" si="68"/>
        <v>0</v>
      </c>
      <c r="AQ290" s="5">
        <f t="shared" si="69"/>
        <v>0</v>
      </c>
      <c r="AR290" s="5">
        <f t="shared" si="70"/>
        <v>0</v>
      </c>
      <c r="AS290" s="5">
        <f t="shared" si="71"/>
        <v>0</v>
      </c>
      <c r="AT290" s="5">
        <f t="shared" si="72"/>
        <v>0</v>
      </c>
      <c r="AU290" s="5">
        <f t="shared" si="73"/>
        <v>0</v>
      </c>
      <c r="AV290" s="5">
        <f t="shared" si="74"/>
        <v>0</v>
      </c>
      <c r="AW290" s="5">
        <f t="shared" si="75"/>
        <v>0</v>
      </c>
      <c r="AX290" s="5">
        <f t="shared" si="76"/>
        <v>0</v>
      </c>
      <c r="AY290" s="5">
        <f t="shared" si="77"/>
        <v>0</v>
      </c>
      <c r="BA290" s="47">
        <f t="shared" si="9"/>
        <v>44183</v>
      </c>
    </row>
    <row r="291" spans="1:53" x14ac:dyDescent="0.2">
      <c r="A291" s="8">
        <v>44184</v>
      </c>
      <c r="R291" s="2">
        <f t="shared" si="10"/>
        <v>44184</v>
      </c>
      <c r="S291" s="5">
        <f t="shared" si="47"/>
        <v>0</v>
      </c>
      <c r="T291" s="5">
        <f t="shared" si="48"/>
        <v>0</v>
      </c>
      <c r="U291" s="5">
        <f t="shared" si="49"/>
        <v>0</v>
      </c>
      <c r="V291" s="5">
        <f t="shared" si="50"/>
        <v>0</v>
      </c>
      <c r="W291" s="5">
        <f t="shared" si="51"/>
        <v>0</v>
      </c>
      <c r="X291" s="5">
        <f t="shared" si="52"/>
        <v>0</v>
      </c>
      <c r="Y291" s="5">
        <f t="shared" si="53"/>
        <v>0</v>
      </c>
      <c r="Z291" s="5">
        <f t="shared" si="54"/>
        <v>0</v>
      </c>
      <c r="AA291" s="5">
        <f t="shared" si="55"/>
        <v>0</v>
      </c>
      <c r="AB291" s="5">
        <f t="shared" si="56"/>
        <v>0</v>
      </c>
      <c r="AC291" s="5">
        <f t="shared" si="57"/>
        <v>0</v>
      </c>
      <c r="AD291" s="5">
        <f t="shared" si="58"/>
        <v>0</v>
      </c>
      <c r="AE291" s="5">
        <f t="shared" si="62"/>
        <v>0</v>
      </c>
      <c r="AF291" s="5"/>
      <c r="AG291" s="5">
        <f t="shared" si="60"/>
        <v>0</v>
      </c>
      <c r="AI291" s="2">
        <f t="shared" si="25"/>
        <v>44184</v>
      </c>
      <c r="AJ291" s="5">
        <f t="shared" si="61"/>
        <v>0</v>
      </c>
      <c r="AK291" s="5">
        <f t="shared" si="63"/>
        <v>0</v>
      </c>
      <c r="AL291" s="5">
        <f t="shared" si="64"/>
        <v>0</v>
      </c>
      <c r="AM291" s="5">
        <f t="shared" si="65"/>
        <v>0</v>
      </c>
      <c r="AN291" s="5">
        <f t="shared" si="66"/>
        <v>0</v>
      </c>
      <c r="AO291" s="5">
        <f t="shared" si="67"/>
        <v>0</v>
      </c>
      <c r="AP291" s="5">
        <f t="shared" si="68"/>
        <v>0</v>
      </c>
      <c r="AQ291" s="5">
        <f t="shared" si="69"/>
        <v>0</v>
      </c>
      <c r="AR291" s="5">
        <f t="shared" si="70"/>
        <v>0</v>
      </c>
      <c r="AS291" s="5">
        <f t="shared" si="71"/>
        <v>0</v>
      </c>
      <c r="AT291" s="5">
        <f t="shared" si="72"/>
        <v>0</v>
      </c>
      <c r="AU291" s="5">
        <f t="shared" si="73"/>
        <v>0</v>
      </c>
      <c r="AV291" s="5">
        <f t="shared" si="74"/>
        <v>0</v>
      </c>
      <c r="AW291" s="5">
        <f t="shared" si="75"/>
        <v>0</v>
      </c>
      <c r="AX291" s="5">
        <f t="shared" si="76"/>
        <v>0</v>
      </c>
      <c r="AY291" s="5">
        <f t="shared" si="77"/>
        <v>0</v>
      </c>
      <c r="BA291" s="47">
        <f t="shared" si="9"/>
        <v>44184</v>
      </c>
    </row>
    <row r="292" spans="1:53" x14ac:dyDescent="0.2">
      <c r="A292" s="8">
        <v>44185</v>
      </c>
      <c r="R292" s="2">
        <f t="shared" si="10"/>
        <v>44185</v>
      </c>
      <c r="S292" s="5">
        <f t="shared" si="47"/>
        <v>0</v>
      </c>
      <c r="T292" s="5">
        <f t="shared" si="48"/>
        <v>0</v>
      </c>
      <c r="U292" s="5">
        <f t="shared" si="49"/>
        <v>0</v>
      </c>
      <c r="V292" s="5">
        <f t="shared" si="50"/>
        <v>0</v>
      </c>
      <c r="W292" s="5">
        <f t="shared" si="51"/>
        <v>0</v>
      </c>
      <c r="X292" s="5">
        <f t="shared" si="52"/>
        <v>0</v>
      </c>
      <c r="Y292" s="5">
        <f t="shared" si="53"/>
        <v>0</v>
      </c>
      <c r="Z292" s="5">
        <f t="shared" si="54"/>
        <v>0</v>
      </c>
      <c r="AA292" s="5">
        <f t="shared" si="55"/>
        <v>0</v>
      </c>
      <c r="AB292" s="5">
        <f t="shared" si="56"/>
        <v>0</v>
      </c>
      <c r="AC292" s="5">
        <f t="shared" si="57"/>
        <v>0</v>
      </c>
      <c r="AD292" s="5">
        <f t="shared" si="58"/>
        <v>0</v>
      </c>
      <c r="AE292" s="5">
        <f t="shared" si="62"/>
        <v>0</v>
      </c>
      <c r="AF292" s="5"/>
      <c r="AG292" s="5">
        <f t="shared" si="60"/>
        <v>0</v>
      </c>
      <c r="AI292" s="2">
        <f t="shared" si="25"/>
        <v>44185</v>
      </c>
      <c r="AJ292" s="5">
        <f t="shared" si="61"/>
        <v>0</v>
      </c>
      <c r="AK292" s="5">
        <f t="shared" si="63"/>
        <v>0</v>
      </c>
      <c r="AL292" s="5">
        <f t="shared" si="64"/>
        <v>0</v>
      </c>
      <c r="AM292" s="5">
        <f t="shared" si="65"/>
        <v>0</v>
      </c>
      <c r="AN292" s="5">
        <f t="shared" si="66"/>
        <v>0</v>
      </c>
      <c r="AO292" s="5">
        <f t="shared" si="67"/>
        <v>0</v>
      </c>
      <c r="AP292" s="5">
        <f t="shared" si="68"/>
        <v>0</v>
      </c>
      <c r="AQ292" s="5">
        <f t="shared" si="69"/>
        <v>0</v>
      </c>
      <c r="AR292" s="5">
        <f t="shared" si="70"/>
        <v>0</v>
      </c>
      <c r="AS292" s="5">
        <f t="shared" si="71"/>
        <v>0</v>
      </c>
      <c r="AT292" s="5">
        <f t="shared" si="72"/>
        <v>0</v>
      </c>
      <c r="AU292" s="5">
        <f t="shared" si="73"/>
        <v>0</v>
      </c>
      <c r="AV292" s="5">
        <f t="shared" si="74"/>
        <v>0</v>
      </c>
      <c r="AW292" s="5">
        <f t="shared" si="75"/>
        <v>0</v>
      </c>
      <c r="AX292" s="5">
        <f t="shared" si="76"/>
        <v>0</v>
      </c>
      <c r="AY292" s="5">
        <f t="shared" si="77"/>
        <v>0</v>
      </c>
      <c r="BA292" s="47">
        <f t="shared" si="9"/>
        <v>44185</v>
      </c>
    </row>
    <row r="293" spans="1:53" x14ac:dyDescent="0.2">
      <c r="A293" s="8">
        <v>44186</v>
      </c>
      <c r="R293" s="2">
        <f t="shared" si="10"/>
        <v>44186</v>
      </c>
      <c r="S293" s="5">
        <f t="shared" si="47"/>
        <v>0</v>
      </c>
      <c r="T293" s="5">
        <f t="shared" si="48"/>
        <v>0</v>
      </c>
      <c r="U293" s="5">
        <f t="shared" si="49"/>
        <v>0</v>
      </c>
      <c r="V293" s="5">
        <f t="shared" si="50"/>
        <v>0</v>
      </c>
      <c r="W293" s="5">
        <f t="shared" si="51"/>
        <v>0</v>
      </c>
      <c r="X293" s="5">
        <f t="shared" si="52"/>
        <v>0</v>
      </c>
      <c r="Y293" s="5">
        <f t="shared" si="53"/>
        <v>0</v>
      </c>
      <c r="Z293" s="5">
        <f t="shared" si="54"/>
        <v>0</v>
      </c>
      <c r="AA293" s="5">
        <f t="shared" si="55"/>
        <v>0</v>
      </c>
      <c r="AB293" s="5">
        <f t="shared" si="56"/>
        <v>0</v>
      </c>
      <c r="AC293" s="5">
        <f t="shared" si="57"/>
        <v>0</v>
      </c>
      <c r="AD293" s="5">
        <f t="shared" si="58"/>
        <v>0</v>
      </c>
      <c r="AE293" s="5">
        <f t="shared" si="62"/>
        <v>0</v>
      </c>
      <c r="AF293" s="5"/>
      <c r="AG293" s="5">
        <f t="shared" si="60"/>
        <v>0</v>
      </c>
      <c r="AI293" s="2">
        <f t="shared" si="25"/>
        <v>44186</v>
      </c>
      <c r="AJ293" s="5">
        <f t="shared" si="61"/>
        <v>0</v>
      </c>
      <c r="AK293" s="5">
        <f t="shared" si="63"/>
        <v>0</v>
      </c>
      <c r="AL293" s="5">
        <f t="shared" si="64"/>
        <v>0</v>
      </c>
      <c r="AM293" s="5">
        <f t="shared" si="65"/>
        <v>0</v>
      </c>
      <c r="AN293" s="5">
        <f t="shared" si="66"/>
        <v>0</v>
      </c>
      <c r="AO293" s="5">
        <f t="shared" si="67"/>
        <v>0</v>
      </c>
      <c r="AP293" s="5">
        <f t="shared" si="68"/>
        <v>0</v>
      </c>
      <c r="AQ293" s="5">
        <f t="shared" si="69"/>
        <v>0</v>
      </c>
      <c r="AR293" s="5">
        <f t="shared" si="70"/>
        <v>0</v>
      </c>
      <c r="AS293" s="5">
        <f t="shared" si="71"/>
        <v>0</v>
      </c>
      <c r="AT293" s="5">
        <f t="shared" si="72"/>
        <v>0</v>
      </c>
      <c r="AU293" s="5">
        <f t="shared" si="73"/>
        <v>0</v>
      </c>
      <c r="AV293" s="5">
        <f t="shared" si="74"/>
        <v>0</v>
      </c>
      <c r="AW293" s="5">
        <f t="shared" si="75"/>
        <v>0</v>
      </c>
      <c r="AX293" s="5">
        <f t="shared" si="76"/>
        <v>0</v>
      </c>
      <c r="AY293" s="5">
        <f t="shared" si="77"/>
        <v>0</v>
      </c>
      <c r="BA293" s="47">
        <f t="shared" si="9"/>
        <v>44186</v>
      </c>
    </row>
    <row r="294" spans="1:53" x14ac:dyDescent="0.2">
      <c r="A294" s="8">
        <v>44187</v>
      </c>
      <c r="R294" s="2">
        <f t="shared" si="10"/>
        <v>44187</v>
      </c>
      <c r="S294" s="5">
        <f t="shared" si="47"/>
        <v>0</v>
      </c>
      <c r="T294" s="5">
        <f t="shared" si="48"/>
        <v>0</v>
      </c>
      <c r="U294" s="5">
        <f t="shared" si="49"/>
        <v>0</v>
      </c>
      <c r="V294" s="5">
        <f t="shared" si="50"/>
        <v>0</v>
      </c>
      <c r="W294" s="5">
        <f t="shared" si="51"/>
        <v>0</v>
      </c>
      <c r="X294" s="5">
        <f t="shared" si="52"/>
        <v>0</v>
      </c>
      <c r="Y294" s="5">
        <f t="shared" si="53"/>
        <v>0</v>
      </c>
      <c r="Z294" s="5">
        <f t="shared" si="54"/>
        <v>0</v>
      </c>
      <c r="AA294" s="5">
        <f t="shared" si="55"/>
        <v>0</v>
      </c>
      <c r="AB294" s="5">
        <f t="shared" si="56"/>
        <v>0</v>
      </c>
      <c r="AC294" s="5">
        <f t="shared" si="57"/>
        <v>0</v>
      </c>
      <c r="AD294" s="5">
        <f t="shared" si="58"/>
        <v>0</v>
      </c>
      <c r="AE294" s="5">
        <f t="shared" si="62"/>
        <v>0</v>
      </c>
      <c r="AF294" s="5"/>
      <c r="AG294" s="5">
        <f t="shared" si="60"/>
        <v>0</v>
      </c>
      <c r="AI294" s="2">
        <f t="shared" si="25"/>
        <v>44187</v>
      </c>
      <c r="AJ294" s="5">
        <f t="shared" si="61"/>
        <v>0</v>
      </c>
      <c r="AK294" s="5">
        <f t="shared" si="63"/>
        <v>0</v>
      </c>
      <c r="AL294" s="5">
        <f t="shared" si="64"/>
        <v>0</v>
      </c>
      <c r="AM294" s="5">
        <f t="shared" si="65"/>
        <v>0</v>
      </c>
      <c r="AN294" s="5">
        <f t="shared" si="66"/>
        <v>0</v>
      </c>
      <c r="AO294" s="5">
        <f t="shared" si="67"/>
        <v>0</v>
      </c>
      <c r="AP294" s="5">
        <f t="shared" si="68"/>
        <v>0</v>
      </c>
      <c r="AQ294" s="5">
        <f t="shared" si="69"/>
        <v>0</v>
      </c>
      <c r="AR294" s="5">
        <f t="shared" si="70"/>
        <v>0</v>
      </c>
      <c r="AS294" s="5">
        <f t="shared" si="71"/>
        <v>0</v>
      </c>
      <c r="AT294" s="5">
        <f t="shared" si="72"/>
        <v>0</v>
      </c>
      <c r="AU294" s="5">
        <f t="shared" si="73"/>
        <v>0</v>
      </c>
      <c r="AV294" s="5">
        <f t="shared" si="74"/>
        <v>0</v>
      </c>
      <c r="AW294" s="5">
        <f t="shared" si="75"/>
        <v>0</v>
      </c>
      <c r="AX294" s="5">
        <f t="shared" si="76"/>
        <v>0</v>
      </c>
      <c r="AY294" s="5">
        <f t="shared" si="77"/>
        <v>0</v>
      </c>
      <c r="BA294" s="47">
        <f t="shared" si="9"/>
        <v>44187</v>
      </c>
    </row>
    <row r="295" spans="1:53" x14ac:dyDescent="0.2">
      <c r="A295" s="8">
        <v>44188</v>
      </c>
      <c r="R295" s="2">
        <f t="shared" si="10"/>
        <v>44188</v>
      </c>
      <c r="S295" s="5">
        <f t="shared" si="47"/>
        <v>0</v>
      </c>
      <c r="T295" s="5">
        <f t="shared" si="48"/>
        <v>0</v>
      </c>
      <c r="U295" s="5">
        <f t="shared" si="49"/>
        <v>0</v>
      </c>
      <c r="V295" s="5">
        <f t="shared" si="50"/>
        <v>0</v>
      </c>
      <c r="W295" s="5">
        <f t="shared" si="51"/>
        <v>0</v>
      </c>
      <c r="X295" s="5">
        <f t="shared" si="52"/>
        <v>0</v>
      </c>
      <c r="Y295" s="5">
        <f t="shared" si="53"/>
        <v>0</v>
      </c>
      <c r="Z295" s="5">
        <f t="shared" si="54"/>
        <v>0</v>
      </c>
      <c r="AA295" s="5">
        <f t="shared" si="55"/>
        <v>0</v>
      </c>
      <c r="AB295" s="5">
        <f t="shared" si="56"/>
        <v>0</v>
      </c>
      <c r="AC295" s="5">
        <f t="shared" si="57"/>
        <v>0</v>
      </c>
      <c r="AD295" s="5">
        <f t="shared" si="58"/>
        <v>0</v>
      </c>
      <c r="AE295" s="5">
        <f t="shared" si="62"/>
        <v>0</v>
      </c>
      <c r="AF295" s="5"/>
      <c r="AG295" s="5">
        <f t="shared" si="60"/>
        <v>0</v>
      </c>
      <c r="AI295" s="2">
        <f t="shared" si="25"/>
        <v>44188</v>
      </c>
      <c r="AJ295" s="5">
        <f t="shared" si="61"/>
        <v>0</v>
      </c>
      <c r="AK295" s="5">
        <f t="shared" si="63"/>
        <v>0</v>
      </c>
      <c r="AL295" s="5">
        <f t="shared" si="64"/>
        <v>0</v>
      </c>
      <c r="AM295" s="5">
        <f t="shared" si="65"/>
        <v>0</v>
      </c>
      <c r="AN295" s="5">
        <f t="shared" si="66"/>
        <v>0</v>
      </c>
      <c r="AO295" s="5">
        <f t="shared" si="67"/>
        <v>0</v>
      </c>
      <c r="AP295" s="5">
        <f t="shared" si="68"/>
        <v>0</v>
      </c>
      <c r="AQ295" s="5">
        <f t="shared" si="69"/>
        <v>0</v>
      </c>
      <c r="AR295" s="5">
        <f t="shared" si="70"/>
        <v>0</v>
      </c>
      <c r="AS295" s="5">
        <f t="shared" si="71"/>
        <v>0</v>
      </c>
      <c r="AT295" s="5">
        <f t="shared" si="72"/>
        <v>0</v>
      </c>
      <c r="AU295" s="5">
        <f t="shared" si="73"/>
        <v>0</v>
      </c>
      <c r="AV295" s="5">
        <f t="shared" si="74"/>
        <v>0</v>
      </c>
      <c r="AW295" s="5">
        <f t="shared" si="75"/>
        <v>0</v>
      </c>
      <c r="AX295" s="5">
        <f t="shared" si="76"/>
        <v>0</v>
      </c>
      <c r="AY295" s="5">
        <f t="shared" si="77"/>
        <v>0</v>
      </c>
      <c r="BA295" s="47">
        <f t="shared" si="9"/>
        <v>44188</v>
      </c>
    </row>
    <row r="296" spans="1:53" x14ac:dyDescent="0.2">
      <c r="A296" s="8">
        <v>44189</v>
      </c>
      <c r="R296" s="2">
        <f t="shared" si="10"/>
        <v>44189</v>
      </c>
      <c r="S296" s="5">
        <f t="shared" si="47"/>
        <v>0</v>
      </c>
      <c r="T296" s="5">
        <f t="shared" si="48"/>
        <v>0</v>
      </c>
      <c r="U296" s="5">
        <f t="shared" si="49"/>
        <v>0</v>
      </c>
      <c r="V296" s="5">
        <f t="shared" si="50"/>
        <v>0</v>
      </c>
      <c r="W296" s="5">
        <f t="shared" si="51"/>
        <v>0</v>
      </c>
      <c r="X296" s="5">
        <f t="shared" si="52"/>
        <v>0</v>
      </c>
      <c r="Y296" s="5">
        <f t="shared" si="53"/>
        <v>0</v>
      </c>
      <c r="Z296" s="5">
        <f t="shared" si="54"/>
        <v>0</v>
      </c>
      <c r="AA296" s="5">
        <f t="shared" si="55"/>
        <v>0</v>
      </c>
      <c r="AB296" s="5">
        <f t="shared" si="56"/>
        <v>0</v>
      </c>
      <c r="AC296" s="5">
        <f t="shared" si="57"/>
        <v>0</v>
      </c>
      <c r="AD296" s="5">
        <f t="shared" si="58"/>
        <v>0</v>
      </c>
      <c r="AE296" s="5">
        <f t="shared" si="62"/>
        <v>0</v>
      </c>
      <c r="AF296" s="5"/>
      <c r="AG296" s="5">
        <f t="shared" si="60"/>
        <v>0</v>
      </c>
      <c r="AI296" s="2">
        <f t="shared" si="25"/>
        <v>44189</v>
      </c>
      <c r="AJ296" s="5">
        <f t="shared" si="61"/>
        <v>0</v>
      </c>
      <c r="AK296" s="5">
        <f t="shared" si="63"/>
        <v>0</v>
      </c>
      <c r="AL296" s="5">
        <f t="shared" si="64"/>
        <v>0</v>
      </c>
      <c r="AM296" s="5">
        <f t="shared" si="65"/>
        <v>0</v>
      </c>
      <c r="AN296" s="5">
        <f t="shared" si="66"/>
        <v>0</v>
      </c>
      <c r="AO296" s="5">
        <f t="shared" si="67"/>
        <v>0</v>
      </c>
      <c r="AP296" s="5">
        <f t="shared" si="68"/>
        <v>0</v>
      </c>
      <c r="AQ296" s="5">
        <f t="shared" si="69"/>
        <v>0</v>
      </c>
      <c r="AR296" s="5">
        <f t="shared" si="70"/>
        <v>0</v>
      </c>
      <c r="AS296" s="5">
        <f t="shared" si="71"/>
        <v>0</v>
      </c>
      <c r="AT296" s="5">
        <f t="shared" si="72"/>
        <v>0</v>
      </c>
      <c r="AU296" s="5">
        <f t="shared" si="73"/>
        <v>0</v>
      </c>
      <c r="AV296" s="5">
        <f t="shared" si="74"/>
        <v>0</v>
      </c>
      <c r="AW296" s="5">
        <f t="shared" si="75"/>
        <v>0</v>
      </c>
      <c r="AX296" s="5">
        <f t="shared" si="76"/>
        <v>0</v>
      </c>
      <c r="AY296" s="5">
        <f t="shared" si="77"/>
        <v>0</v>
      </c>
      <c r="BA296" s="47">
        <f t="shared" si="9"/>
        <v>44189</v>
      </c>
    </row>
    <row r="297" spans="1:53" x14ac:dyDescent="0.2">
      <c r="A297" s="8">
        <v>44190</v>
      </c>
      <c r="R297" s="2">
        <f t="shared" si="10"/>
        <v>44190</v>
      </c>
      <c r="S297" s="5">
        <f t="shared" si="47"/>
        <v>0</v>
      </c>
      <c r="T297" s="5">
        <f t="shared" si="48"/>
        <v>0</v>
      </c>
      <c r="U297" s="5">
        <f t="shared" si="49"/>
        <v>0</v>
      </c>
      <c r="V297" s="5">
        <f t="shared" si="50"/>
        <v>0</v>
      </c>
      <c r="W297" s="5">
        <f t="shared" si="51"/>
        <v>0</v>
      </c>
      <c r="X297" s="5">
        <f t="shared" si="52"/>
        <v>0</v>
      </c>
      <c r="Y297" s="5">
        <f t="shared" si="53"/>
        <v>0</v>
      </c>
      <c r="Z297" s="5">
        <f t="shared" si="54"/>
        <v>0</v>
      </c>
      <c r="AA297" s="5">
        <f t="shared" si="55"/>
        <v>0</v>
      </c>
      <c r="AB297" s="5">
        <f t="shared" si="56"/>
        <v>0</v>
      </c>
      <c r="AC297" s="5">
        <f t="shared" si="57"/>
        <v>0</v>
      </c>
      <c r="AD297" s="5">
        <f t="shared" si="58"/>
        <v>0</v>
      </c>
      <c r="AE297" s="5">
        <f t="shared" si="62"/>
        <v>0</v>
      </c>
      <c r="AF297" s="5"/>
      <c r="AG297" s="5">
        <f t="shared" si="60"/>
        <v>0</v>
      </c>
      <c r="AI297" s="2">
        <f t="shared" si="25"/>
        <v>44190</v>
      </c>
      <c r="AJ297" s="5">
        <f t="shared" si="61"/>
        <v>0</v>
      </c>
      <c r="AK297" s="5">
        <f t="shared" si="63"/>
        <v>0</v>
      </c>
      <c r="AL297" s="5">
        <f t="shared" si="64"/>
        <v>0</v>
      </c>
      <c r="AM297" s="5">
        <f t="shared" si="65"/>
        <v>0</v>
      </c>
      <c r="AN297" s="5">
        <f t="shared" si="66"/>
        <v>0</v>
      </c>
      <c r="AO297" s="5">
        <f t="shared" si="67"/>
        <v>0</v>
      </c>
      <c r="AP297" s="5">
        <f t="shared" si="68"/>
        <v>0</v>
      </c>
      <c r="AQ297" s="5">
        <f t="shared" si="69"/>
        <v>0</v>
      </c>
      <c r="AR297" s="5">
        <f t="shared" si="70"/>
        <v>0</v>
      </c>
      <c r="AS297" s="5">
        <f t="shared" si="71"/>
        <v>0</v>
      </c>
      <c r="AT297" s="5">
        <f t="shared" si="72"/>
        <v>0</v>
      </c>
      <c r="AU297" s="5">
        <f t="shared" si="73"/>
        <v>0</v>
      </c>
      <c r="AV297" s="5">
        <f t="shared" si="74"/>
        <v>0</v>
      </c>
      <c r="AW297" s="5">
        <f t="shared" si="75"/>
        <v>0</v>
      </c>
      <c r="AX297" s="5">
        <f t="shared" si="76"/>
        <v>0</v>
      </c>
      <c r="AY297" s="5">
        <f t="shared" si="77"/>
        <v>0</v>
      </c>
      <c r="BA297" s="47">
        <f t="shared" si="9"/>
        <v>44190</v>
      </c>
    </row>
    <row r="298" spans="1:53" x14ac:dyDescent="0.2">
      <c r="A298" s="8">
        <v>44191</v>
      </c>
      <c r="R298" s="2">
        <f t="shared" si="10"/>
        <v>44191</v>
      </c>
      <c r="S298" s="5">
        <f t="shared" si="47"/>
        <v>0</v>
      </c>
      <c r="T298" s="5">
        <f t="shared" si="48"/>
        <v>0</v>
      </c>
      <c r="U298" s="5">
        <f t="shared" si="49"/>
        <v>0</v>
      </c>
      <c r="V298" s="5">
        <f t="shared" si="50"/>
        <v>0</v>
      </c>
      <c r="W298" s="5">
        <f t="shared" si="51"/>
        <v>0</v>
      </c>
      <c r="X298" s="5">
        <f t="shared" si="52"/>
        <v>0</v>
      </c>
      <c r="Y298" s="5">
        <f t="shared" si="53"/>
        <v>0</v>
      </c>
      <c r="Z298" s="5">
        <f t="shared" si="54"/>
        <v>0</v>
      </c>
      <c r="AA298" s="5">
        <f t="shared" si="55"/>
        <v>0</v>
      </c>
      <c r="AB298" s="5">
        <f t="shared" si="56"/>
        <v>0</v>
      </c>
      <c r="AC298" s="5">
        <f t="shared" si="57"/>
        <v>0</v>
      </c>
      <c r="AD298" s="5">
        <f t="shared" si="58"/>
        <v>0</v>
      </c>
      <c r="AE298" s="5">
        <f t="shared" si="62"/>
        <v>0</v>
      </c>
      <c r="AF298" s="5"/>
      <c r="AG298" s="5">
        <f t="shared" si="60"/>
        <v>0</v>
      </c>
      <c r="AI298" s="2">
        <f t="shared" si="25"/>
        <v>44191</v>
      </c>
      <c r="AJ298" s="5">
        <f t="shared" si="61"/>
        <v>0</v>
      </c>
      <c r="AK298" s="5">
        <f t="shared" si="63"/>
        <v>0</v>
      </c>
      <c r="AL298" s="5">
        <f t="shared" si="64"/>
        <v>0</v>
      </c>
      <c r="AM298" s="5">
        <f t="shared" si="65"/>
        <v>0</v>
      </c>
      <c r="AN298" s="5">
        <f t="shared" si="66"/>
        <v>0</v>
      </c>
      <c r="AO298" s="5">
        <f t="shared" si="67"/>
        <v>0</v>
      </c>
      <c r="AP298" s="5">
        <f t="shared" si="68"/>
        <v>0</v>
      </c>
      <c r="AQ298" s="5">
        <f t="shared" si="69"/>
        <v>0</v>
      </c>
      <c r="AR298" s="5">
        <f t="shared" si="70"/>
        <v>0</v>
      </c>
      <c r="AS298" s="5">
        <f t="shared" si="71"/>
        <v>0</v>
      </c>
      <c r="AT298" s="5">
        <f t="shared" si="72"/>
        <v>0</v>
      </c>
      <c r="AU298" s="5">
        <f t="shared" si="73"/>
        <v>0</v>
      </c>
      <c r="AV298" s="5">
        <f t="shared" si="74"/>
        <v>0</v>
      </c>
      <c r="AW298" s="5">
        <f t="shared" si="75"/>
        <v>0</v>
      </c>
      <c r="AX298" s="5">
        <f t="shared" si="76"/>
        <v>0</v>
      </c>
      <c r="AY298" s="5">
        <f t="shared" si="77"/>
        <v>0</v>
      </c>
      <c r="BA298" s="47">
        <f t="shared" si="9"/>
        <v>44191</v>
      </c>
    </row>
    <row r="299" spans="1:53" x14ac:dyDescent="0.2">
      <c r="A299" s="8">
        <v>44192</v>
      </c>
      <c r="R299" s="2">
        <f t="shared" si="10"/>
        <v>44192</v>
      </c>
      <c r="S299" s="5">
        <f t="shared" si="47"/>
        <v>0</v>
      </c>
      <c r="T299" s="5">
        <f t="shared" si="48"/>
        <v>0</v>
      </c>
      <c r="U299" s="5">
        <f t="shared" si="49"/>
        <v>0</v>
      </c>
      <c r="V299" s="5">
        <f t="shared" si="50"/>
        <v>0</v>
      </c>
      <c r="W299" s="5">
        <f t="shared" si="51"/>
        <v>0</v>
      </c>
      <c r="X299" s="5">
        <f t="shared" si="52"/>
        <v>0</v>
      </c>
      <c r="Y299" s="5">
        <f t="shared" si="53"/>
        <v>0</v>
      </c>
      <c r="Z299" s="5">
        <f t="shared" si="54"/>
        <v>0</v>
      </c>
      <c r="AA299" s="5">
        <f t="shared" si="55"/>
        <v>0</v>
      </c>
      <c r="AB299" s="5">
        <f t="shared" si="56"/>
        <v>0</v>
      </c>
      <c r="AC299" s="5">
        <f t="shared" si="57"/>
        <v>0</v>
      </c>
      <c r="AD299" s="5">
        <f t="shared" si="58"/>
        <v>0</v>
      </c>
      <c r="AE299" s="5">
        <f t="shared" si="62"/>
        <v>0</v>
      </c>
      <c r="AF299" s="5"/>
      <c r="AG299" s="5">
        <f t="shared" si="60"/>
        <v>0</v>
      </c>
      <c r="AI299" s="2">
        <f t="shared" si="25"/>
        <v>44192</v>
      </c>
      <c r="AJ299" s="5">
        <f t="shared" si="61"/>
        <v>0</v>
      </c>
      <c r="AK299" s="5">
        <f t="shared" si="63"/>
        <v>0</v>
      </c>
      <c r="AL299" s="5">
        <f t="shared" si="64"/>
        <v>0</v>
      </c>
      <c r="AM299" s="5">
        <f t="shared" si="65"/>
        <v>0</v>
      </c>
      <c r="AN299" s="5">
        <f t="shared" si="66"/>
        <v>0</v>
      </c>
      <c r="AO299" s="5">
        <f t="shared" si="67"/>
        <v>0</v>
      </c>
      <c r="AP299" s="5">
        <f t="shared" si="68"/>
        <v>0</v>
      </c>
      <c r="AQ299" s="5">
        <f t="shared" si="69"/>
        <v>0</v>
      </c>
      <c r="AR299" s="5">
        <f t="shared" si="70"/>
        <v>0</v>
      </c>
      <c r="AS299" s="5">
        <f t="shared" si="71"/>
        <v>0</v>
      </c>
      <c r="AT299" s="5">
        <f t="shared" si="72"/>
        <v>0</v>
      </c>
      <c r="AU299" s="5">
        <f t="shared" si="73"/>
        <v>0</v>
      </c>
      <c r="AV299" s="5">
        <f t="shared" si="74"/>
        <v>0</v>
      </c>
      <c r="AW299" s="5">
        <f t="shared" si="75"/>
        <v>0</v>
      </c>
      <c r="AX299" s="5">
        <f t="shared" si="76"/>
        <v>0</v>
      </c>
      <c r="AY299" s="5">
        <f t="shared" si="77"/>
        <v>0</v>
      </c>
      <c r="BA299" s="47">
        <f t="shared" si="9"/>
        <v>44192</v>
      </c>
    </row>
    <row r="300" spans="1:53" x14ac:dyDescent="0.2">
      <c r="A300" s="8">
        <v>44193</v>
      </c>
      <c r="R300" s="2">
        <f t="shared" si="10"/>
        <v>44193</v>
      </c>
      <c r="S300" s="5">
        <f t="shared" si="47"/>
        <v>0</v>
      </c>
      <c r="T300" s="5">
        <f t="shared" si="48"/>
        <v>0</v>
      </c>
      <c r="U300" s="5">
        <f t="shared" si="49"/>
        <v>0</v>
      </c>
      <c r="V300" s="5">
        <f t="shared" si="50"/>
        <v>0</v>
      </c>
      <c r="W300" s="5">
        <f t="shared" si="51"/>
        <v>0</v>
      </c>
      <c r="X300" s="5">
        <f t="shared" si="52"/>
        <v>0</v>
      </c>
      <c r="Y300" s="5">
        <f t="shared" si="53"/>
        <v>0</v>
      </c>
      <c r="Z300" s="5">
        <f t="shared" si="54"/>
        <v>0</v>
      </c>
      <c r="AA300" s="5">
        <f t="shared" si="55"/>
        <v>0</v>
      </c>
      <c r="AB300" s="5">
        <f t="shared" si="56"/>
        <v>0</v>
      </c>
      <c r="AC300" s="5">
        <f t="shared" si="57"/>
        <v>0</v>
      </c>
      <c r="AD300" s="5">
        <f t="shared" si="58"/>
        <v>0</v>
      </c>
      <c r="AE300" s="5">
        <f t="shared" si="62"/>
        <v>0</v>
      </c>
      <c r="AF300" s="5"/>
      <c r="AG300" s="5">
        <f t="shared" si="60"/>
        <v>0</v>
      </c>
      <c r="AI300" s="2">
        <f t="shared" si="25"/>
        <v>44193</v>
      </c>
      <c r="AJ300" s="5">
        <f t="shared" si="61"/>
        <v>0</v>
      </c>
      <c r="AK300" s="5">
        <f t="shared" si="63"/>
        <v>0</v>
      </c>
      <c r="AL300" s="5">
        <f t="shared" si="64"/>
        <v>0</v>
      </c>
      <c r="AM300" s="5">
        <f t="shared" si="65"/>
        <v>0</v>
      </c>
      <c r="AN300" s="5">
        <f t="shared" si="66"/>
        <v>0</v>
      </c>
      <c r="AO300" s="5">
        <f t="shared" si="67"/>
        <v>0</v>
      </c>
      <c r="AP300" s="5">
        <f t="shared" si="68"/>
        <v>0</v>
      </c>
      <c r="AQ300" s="5">
        <f t="shared" si="69"/>
        <v>0</v>
      </c>
      <c r="AR300" s="5">
        <f t="shared" si="70"/>
        <v>0</v>
      </c>
      <c r="AS300" s="5">
        <f t="shared" si="71"/>
        <v>0</v>
      </c>
      <c r="AT300" s="5">
        <f t="shared" si="72"/>
        <v>0</v>
      </c>
      <c r="AU300" s="5">
        <f t="shared" si="73"/>
        <v>0</v>
      </c>
      <c r="AV300" s="5">
        <f t="shared" si="74"/>
        <v>0</v>
      </c>
      <c r="AW300" s="5">
        <f t="shared" si="75"/>
        <v>0</v>
      </c>
      <c r="AX300" s="5">
        <f t="shared" si="76"/>
        <v>0</v>
      </c>
      <c r="AY300" s="5">
        <f t="shared" si="77"/>
        <v>0</v>
      </c>
      <c r="BA300" s="47">
        <f t="shared" si="9"/>
        <v>44193</v>
      </c>
    </row>
    <row r="301" spans="1:53" x14ac:dyDescent="0.2">
      <c r="A301" s="8">
        <v>44194</v>
      </c>
      <c r="R301" s="2">
        <f t="shared" si="10"/>
        <v>44194</v>
      </c>
      <c r="S301" s="5">
        <f t="shared" si="47"/>
        <v>0</v>
      </c>
      <c r="T301" s="5">
        <f t="shared" si="48"/>
        <v>0</v>
      </c>
      <c r="U301" s="5">
        <f t="shared" si="49"/>
        <v>0</v>
      </c>
      <c r="V301" s="5">
        <f t="shared" si="50"/>
        <v>0</v>
      </c>
      <c r="W301" s="5">
        <f t="shared" si="51"/>
        <v>0</v>
      </c>
      <c r="X301" s="5">
        <f t="shared" si="52"/>
        <v>0</v>
      </c>
      <c r="Y301" s="5">
        <f t="shared" si="53"/>
        <v>0</v>
      </c>
      <c r="Z301" s="5">
        <f t="shared" si="54"/>
        <v>0</v>
      </c>
      <c r="AA301" s="5">
        <f t="shared" si="55"/>
        <v>0</v>
      </c>
      <c r="AB301" s="5">
        <f t="shared" si="56"/>
        <v>0</v>
      </c>
      <c r="AC301" s="5">
        <f t="shared" si="57"/>
        <v>0</v>
      </c>
      <c r="AD301" s="5">
        <f t="shared" si="58"/>
        <v>0</v>
      </c>
      <c r="AE301" s="5">
        <f t="shared" si="62"/>
        <v>0</v>
      </c>
      <c r="AF301" s="5"/>
      <c r="AG301" s="5">
        <f t="shared" si="60"/>
        <v>0</v>
      </c>
      <c r="AI301" s="2">
        <f t="shared" si="25"/>
        <v>44194</v>
      </c>
      <c r="AJ301" s="5">
        <f t="shared" si="61"/>
        <v>0</v>
      </c>
      <c r="AK301" s="5">
        <f t="shared" si="63"/>
        <v>0</v>
      </c>
      <c r="AL301" s="5">
        <f t="shared" si="64"/>
        <v>0</v>
      </c>
      <c r="AM301" s="5">
        <f t="shared" si="65"/>
        <v>0</v>
      </c>
      <c r="AN301" s="5">
        <f t="shared" si="66"/>
        <v>0</v>
      </c>
      <c r="AO301" s="5">
        <f t="shared" si="67"/>
        <v>0</v>
      </c>
      <c r="AP301" s="5">
        <f t="shared" si="68"/>
        <v>0</v>
      </c>
      <c r="AQ301" s="5">
        <f t="shared" si="69"/>
        <v>0</v>
      </c>
      <c r="AR301" s="5">
        <f t="shared" si="70"/>
        <v>0</v>
      </c>
      <c r="AS301" s="5">
        <f t="shared" si="71"/>
        <v>0</v>
      </c>
      <c r="AT301" s="5">
        <f t="shared" si="72"/>
        <v>0</v>
      </c>
      <c r="AU301" s="5">
        <f t="shared" si="73"/>
        <v>0</v>
      </c>
      <c r="AV301" s="5">
        <f t="shared" si="74"/>
        <v>0</v>
      </c>
      <c r="AW301" s="5">
        <f t="shared" si="75"/>
        <v>0</v>
      </c>
      <c r="AX301" s="5">
        <f t="shared" si="76"/>
        <v>0</v>
      </c>
      <c r="AY301" s="5">
        <f t="shared" si="77"/>
        <v>0</v>
      </c>
      <c r="BA301" s="47">
        <f t="shared" si="9"/>
        <v>44194</v>
      </c>
    </row>
    <row r="302" spans="1:53" x14ac:dyDescent="0.2">
      <c r="A302" s="8">
        <v>44195</v>
      </c>
      <c r="R302" s="2">
        <f t="shared" si="10"/>
        <v>44195</v>
      </c>
      <c r="S302" s="5">
        <f t="shared" si="47"/>
        <v>0</v>
      </c>
      <c r="T302" s="5">
        <f t="shared" si="48"/>
        <v>0</v>
      </c>
      <c r="U302" s="5">
        <f t="shared" si="49"/>
        <v>0</v>
      </c>
      <c r="V302" s="5">
        <f t="shared" si="50"/>
        <v>0</v>
      </c>
      <c r="W302" s="5">
        <f t="shared" si="51"/>
        <v>0</v>
      </c>
      <c r="X302" s="5">
        <f t="shared" si="52"/>
        <v>0</v>
      </c>
      <c r="Y302" s="5">
        <f t="shared" si="53"/>
        <v>0</v>
      </c>
      <c r="Z302" s="5">
        <f t="shared" si="54"/>
        <v>0</v>
      </c>
      <c r="AA302" s="5">
        <f t="shared" si="55"/>
        <v>0</v>
      </c>
      <c r="AB302" s="5">
        <f t="shared" si="56"/>
        <v>0</v>
      </c>
      <c r="AC302" s="5">
        <f t="shared" si="57"/>
        <v>0</v>
      </c>
      <c r="AD302" s="5">
        <f t="shared" si="58"/>
        <v>0</v>
      </c>
      <c r="AE302" s="5">
        <f t="shared" si="62"/>
        <v>0</v>
      </c>
      <c r="AF302" s="5"/>
      <c r="AG302" s="5">
        <f t="shared" si="60"/>
        <v>0</v>
      </c>
      <c r="AI302" s="2">
        <f t="shared" si="25"/>
        <v>44195</v>
      </c>
      <c r="AJ302" s="5">
        <f t="shared" si="61"/>
        <v>0</v>
      </c>
      <c r="AK302" s="5">
        <f t="shared" si="63"/>
        <v>0</v>
      </c>
      <c r="AL302" s="5">
        <f t="shared" si="64"/>
        <v>0</v>
      </c>
      <c r="AM302" s="5">
        <f t="shared" si="65"/>
        <v>0</v>
      </c>
      <c r="AN302" s="5">
        <f t="shared" si="66"/>
        <v>0</v>
      </c>
      <c r="AO302" s="5">
        <f t="shared" si="67"/>
        <v>0</v>
      </c>
      <c r="AP302" s="5">
        <f t="shared" si="68"/>
        <v>0</v>
      </c>
      <c r="AQ302" s="5">
        <f t="shared" si="69"/>
        <v>0</v>
      </c>
      <c r="AR302" s="5">
        <f t="shared" si="70"/>
        <v>0</v>
      </c>
      <c r="AS302" s="5">
        <f t="shared" si="71"/>
        <v>0</v>
      </c>
      <c r="AT302" s="5">
        <f t="shared" si="72"/>
        <v>0</v>
      </c>
      <c r="AU302" s="5">
        <f t="shared" si="73"/>
        <v>0</v>
      </c>
      <c r="AV302" s="5">
        <f t="shared" si="74"/>
        <v>0</v>
      </c>
      <c r="AW302" s="5">
        <f t="shared" si="75"/>
        <v>0</v>
      </c>
      <c r="AX302" s="5">
        <f t="shared" si="76"/>
        <v>0</v>
      </c>
      <c r="AY302" s="5">
        <f t="shared" si="77"/>
        <v>0</v>
      </c>
      <c r="BA302" s="47">
        <f t="shared" si="9"/>
        <v>44195</v>
      </c>
    </row>
    <row r="303" spans="1:53" x14ac:dyDescent="0.2">
      <c r="A303" s="8">
        <v>44196</v>
      </c>
      <c r="R303" s="2">
        <f t="shared" si="10"/>
        <v>44196</v>
      </c>
      <c r="S303" s="5">
        <f t="shared" si="47"/>
        <v>0</v>
      </c>
      <c r="T303" s="5">
        <f t="shared" si="48"/>
        <v>0</v>
      </c>
      <c r="U303" s="5">
        <f t="shared" si="49"/>
        <v>0</v>
      </c>
      <c r="V303" s="5">
        <f t="shared" si="50"/>
        <v>0</v>
      </c>
      <c r="W303" s="5">
        <f t="shared" si="51"/>
        <v>0</v>
      </c>
      <c r="X303" s="5">
        <f t="shared" si="52"/>
        <v>0</v>
      </c>
      <c r="Y303" s="5">
        <f t="shared" si="53"/>
        <v>0</v>
      </c>
      <c r="Z303" s="5">
        <f t="shared" si="54"/>
        <v>0</v>
      </c>
      <c r="AA303" s="5">
        <f t="shared" si="55"/>
        <v>0</v>
      </c>
      <c r="AB303" s="5">
        <f t="shared" si="56"/>
        <v>0</v>
      </c>
      <c r="AC303" s="5">
        <f t="shared" si="57"/>
        <v>0</v>
      </c>
      <c r="AD303" s="5">
        <f t="shared" si="58"/>
        <v>0</v>
      </c>
      <c r="AE303" s="5">
        <f t="shared" si="62"/>
        <v>0</v>
      </c>
      <c r="AF303" s="5"/>
      <c r="AG303" s="5">
        <f t="shared" si="60"/>
        <v>0</v>
      </c>
      <c r="AI303" s="2">
        <f t="shared" si="25"/>
        <v>44196</v>
      </c>
      <c r="AJ303" s="5">
        <f t="shared" si="61"/>
        <v>0</v>
      </c>
      <c r="AK303" s="5">
        <f t="shared" si="63"/>
        <v>0</v>
      </c>
      <c r="AL303" s="5">
        <f t="shared" si="64"/>
        <v>0</v>
      </c>
      <c r="AM303" s="5">
        <f t="shared" si="65"/>
        <v>0</v>
      </c>
      <c r="AN303" s="5">
        <f t="shared" si="66"/>
        <v>0</v>
      </c>
      <c r="AO303" s="5">
        <f t="shared" si="67"/>
        <v>0</v>
      </c>
      <c r="AP303" s="5">
        <f t="shared" si="68"/>
        <v>0</v>
      </c>
      <c r="AQ303" s="5">
        <f t="shared" si="69"/>
        <v>0</v>
      </c>
      <c r="AR303" s="5">
        <f t="shared" si="70"/>
        <v>0</v>
      </c>
      <c r="AS303" s="5">
        <f t="shared" si="71"/>
        <v>0</v>
      </c>
      <c r="AT303" s="5">
        <f t="shared" si="72"/>
        <v>0</v>
      </c>
      <c r="AU303" s="5">
        <f t="shared" si="73"/>
        <v>0</v>
      </c>
      <c r="AV303" s="5">
        <f t="shared" si="74"/>
        <v>0</v>
      </c>
      <c r="AW303" s="5">
        <f t="shared" si="75"/>
        <v>0</v>
      </c>
      <c r="AX303" s="5">
        <f t="shared" si="76"/>
        <v>0</v>
      </c>
      <c r="AY303" s="5">
        <f t="shared" si="77"/>
        <v>0</v>
      </c>
      <c r="BA303" s="47">
        <f t="shared" si="9"/>
        <v>44196</v>
      </c>
    </row>
    <row r="304" spans="1:53" x14ac:dyDescent="0.2">
      <c r="A304" s="8">
        <v>44197</v>
      </c>
      <c r="R304" s="2">
        <f t="shared" si="10"/>
        <v>44197</v>
      </c>
      <c r="S304" s="5">
        <f t="shared" si="47"/>
        <v>0</v>
      </c>
      <c r="T304" s="5">
        <f t="shared" si="48"/>
        <v>0</v>
      </c>
      <c r="U304" s="5">
        <f t="shared" si="49"/>
        <v>0</v>
      </c>
      <c r="V304" s="5">
        <f t="shared" si="50"/>
        <v>0</v>
      </c>
      <c r="W304" s="5">
        <f t="shared" si="51"/>
        <v>0</v>
      </c>
      <c r="X304" s="5">
        <f t="shared" si="52"/>
        <v>0</v>
      </c>
      <c r="Y304" s="5">
        <f t="shared" si="53"/>
        <v>0</v>
      </c>
      <c r="Z304" s="5">
        <f t="shared" si="54"/>
        <v>0</v>
      </c>
      <c r="AA304" s="5">
        <f t="shared" si="55"/>
        <v>0</v>
      </c>
      <c r="AB304" s="5">
        <f t="shared" si="56"/>
        <v>0</v>
      </c>
      <c r="AC304" s="5">
        <f t="shared" si="57"/>
        <v>0</v>
      </c>
      <c r="AD304" s="5">
        <f t="shared" si="58"/>
        <v>0</v>
      </c>
      <c r="AE304" s="5">
        <f t="shared" si="62"/>
        <v>0</v>
      </c>
      <c r="AF304" s="5"/>
      <c r="AG304" s="5">
        <f t="shared" si="60"/>
        <v>0</v>
      </c>
      <c r="AI304" s="2">
        <f t="shared" si="25"/>
        <v>44197</v>
      </c>
      <c r="AJ304" s="5">
        <f t="shared" si="61"/>
        <v>0</v>
      </c>
      <c r="AK304" s="5">
        <f t="shared" si="63"/>
        <v>0</v>
      </c>
      <c r="AL304" s="5">
        <f t="shared" si="64"/>
        <v>0</v>
      </c>
      <c r="AM304" s="5">
        <f t="shared" si="65"/>
        <v>0</v>
      </c>
      <c r="AN304" s="5">
        <f t="shared" si="66"/>
        <v>0</v>
      </c>
      <c r="AO304" s="5">
        <f t="shared" si="67"/>
        <v>0</v>
      </c>
      <c r="AP304" s="5">
        <f t="shared" si="68"/>
        <v>0</v>
      </c>
      <c r="AQ304" s="5">
        <f t="shared" si="69"/>
        <v>0</v>
      </c>
      <c r="AR304" s="5">
        <f t="shared" si="70"/>
        <v>0</v>
      </c>
      <c r="AS304" s="5">
        <f t="shared" si="71"/>
        <v>0</v>
      </c>
      <c r="AT304" s="5">
        <f t="shared" si="72"/>
        <v>0</v>
      </c>
      <c r="AU304" s="5">
        <f t="shared" si="73"/>
        <v>0</v>
      </c>
      <c r="AV304" s="5">
        <f t="shared" si="74"/>
        <v>0</v>
      </c>
      <c r="AW304" s="5">
        <f t="shared" si="75"/>
        <v>0</v>
      </c>
      <c r="AX304" s="5">
        <f t="shared" si="76"/>
        <v>0</v>
      </c>
      <c r="AY304" s="5">
        <f t="shared" si="77"/>
        <v>0</v>
      </c>
      <c r="BA304" s="47">
        <f t="shared" si="9"/>
        <v>44197</v>
      </c>
    </row>
    <row r="305" spans="1:53" x14ac:dyDescent="0.2">
      <c r="A305" s="8">
        <v>44198</v>
      </c>
      <c r="R305" s="2">
        <f t="shared" si="10"/>
        <v>44198</v>
      </c>
      <c r="S305" s="5">
        <f t="shared" si="47"/>
        <v>0</v>
      </c>
      <c r="T305" s="5">
        <f t="shared" si="48"/>
        <v>0</v>
      </c>
      <c r="U305" s="5">
        <f t="shared" si="49"/>
        <v>0</v>
      </c>
      <c r="V305" s="5">
        <f t="shared" si="50"/>
        <v>0</v>
      </c>
      <c r="W305" s="5">
        <f t="shared" si="51"/>
        <v>0</v>
      </c>
      <c r="X305" s="5">
        <f t="shared" si="52"/>
        <v>0</v>
      </c>
      <c r="Y305" s="5">
        <f t="shared" si="53"/>
        <v>0</v>
      </c>
      <c r="Z305" s="5">
        <f t="shared" si="54"/>
        <v>0</v>
      </c>
      <c r="AA305" s="5">
        <f t="shared" si="55"/>
        <v>0</v>
      </c>
      <c r="AB305" s="5">
        <f t="shared" si="56"/>
        <v>0</v>
      </c>
      <c r="AC305" s="5">
        <f t="shared" si="57"/>
        <v>0</v>
      </c>
      <c r="AD305" s="5">
        <f t="shared" si="58"/>
        <v>0</v>
      </c>
      <c r="AE305" s="5">
        <f t="shared" si="62"/>
        <v>0</v>
      </c>
      <c r="AF305" s="5"/>
      <c r="AG305" s="5">
        <f t="shared" si="60"/>
        <v>0</v>
      </c>
      <c r="AI305" s="2">
        <f t="shared" si="25"/>
        <v>44198</v>
      </c>
      <c r="AJ305" s="5">
        <f t="shared" si="61"/>
        <v>0</v>
      </c>
      <c r="AK305" s="5">
        <f t="shared" si="63"/>
        <v>0</v>
      </c>
      <c r="AL305" s="5">
        <f t="shared" si="64"/>
        <v>0</v>
      </c>
      <c r="AM305" s="5">
        <f t="shared" si="65"/>
        <v>0</v>
      </c>
      <c r="AN305" s="5">
        <f t="shared" si="66"/>
        <v>0</v>
      </c>
      <c r="AO305" s="5">
        <f t="shared" si="67"/>
        <v>0</v>
      </c>
      <c r="AP305" s="5">
        <f t="shared" si="68"/>
        <v>0</v>
      </c>
      <c r="AQ305" s="5">
        <f t="shared" si="69"/>
        <v>0</v>
      </c>
      <c r="AR305" s="5">
        <f t="shared" si="70"/>
        <v>0</v>
      </c>
      <c r="AS305" s="5">
        <f t="shared" si="71"/>
        <v>0</v>
      </c>
      <c r="AT305" s="5">
        <f t="shared" si="72"/>
        <v>0</v>
      </c>
      <c r="AU305" s="5">
        <f t="shared" si="73"/>
        <v>0</v>
      </c>
      <c r="AV305" s="5">
        <f t="shared" si="74"/>
        <v>0</v>
      </c>
      <c r="AW305" s="5">
        <f t="shared" si="75"/>
        <v>0</v>
      </c>
      <c r="AX305" s="5">
        <f t="shared" si="76"/>
        <v>0</v>
      </c>
      <c r="AY305" s="5">
        <f t="shared" si="77"/>
        <v>0</v>
      </c>
      <c r="BA305" s="47">
        <f t="shared" si="9"/>
        <v>44198</v>
      </c>
    </row>
    <row r="306" spans="1:53" x14ac:dyDescent="0.2">
      <c r="A306" s="8">
        <v>44199</v>
      </c>
      <c r="R306" s="2">
        <f t="shared" si="10"/>
        <v>44199</v>
      </c>
      <c r="S306" s="5">
        <f t="shared" si="47"/>
        <v>0</v>
      </c>
      <c r="T306" s="5">
        <f t="shared" si="48"/>
        <v>0</v>
      </c>
      <c r="U306" s="5">
        <f t="shared" si="49"/>
        <v>0</v>
      </c>
      <c r="V306" s="5">
        <f t="shared" si="50"/>
        <v>0</v>
      </c>
      <c r="W306" s="5">
        <f t="shared" si="51"/>
        <v>0</v>
      </c>
      <c r="X306" s="5">
        <f t="shared" si="52"/>
        <v>0</v>
      </c>
      <c r="Y306" s="5">
        <f t="shared" si="53"/>
        <v>0</v>
      </c>
      <c r="Z306" s="5">
        <f t="shared" si="54"/>
        <v>0</v>
      </c>
      <c r="AA306" s="5">
        <f t="shared" si="55"/>
        <v>0</v>
      </c>
      <c r="AB306" s="5">
        <f t="shared" si="56"/>
        <v>0</v>
      </c>
      <c r="AC306" s="5">
        <f t="shared" si="57"/>
        <v>0</v>
      </c>
      <c r="AD306" s="5">
        <f t="shared" si="58"/>
        <v>0</v>
      </c>
      <c r="AE306" s="5">
        <f t="shared" si="62"/>
        <v>0</v>
      </c>
      <c r="AF306" s="5"/>
      <c r="AG306" s="5">
        <f t="shared" si="60"/>
        <v>0</v>
      </c>
      <c r="AI306" s="2">
        <f t="shared" si="25"/>
        <v>44199</v>
      </c>
      <c r="AJ306" s="5">
        <f t="shared" si="61"/>
        <v>0</v>
      </c>
      <c r="AK306" s="5">
        <f t="shared" si="63"/>
        <v>0</v>
      </c>
      <c r="AL306" s="5">
        <f t="shared" si="64"/>
        <v>0</v>
      </c>
      <c r="AM306" s="5">
        <f t="shared" si="65"/>
        <v>0</v>
      </c>
      <c r="AN306" s="5">
        <f t="shared" si="66"/>
        <v>0</v>
      </c>
      <c r="AO306" s="5">
        <f t="shared" si="67"/>
        <v>0</v>
      </c>
      <c r="AP306" s="5">
        <f t="shared" si="68"/>
        <v>0</v>
      </c>
      <c r="AQ306" s="5">
        <f t="shared" si="69"/>
        <v>0</v>
      </c>
      <c r="AR306" s="5">
        <f t="shared" si="70"/>
        <v>0</v>
      </c>
      <c r="AS306" s="5">
        <f t="shared" si="71"/>
        <v>0</v>
      </c>
      <c r="AT306" s="5">
        <f t="shared" si="72"/>
        <v>0</v>
      </c>
      <c r="AU306" s="5">
        <f t="shared" si="73"/>
        <v>0</v>
      </c>
      <c r="AV306" s="5">
        <f t="shared" si="74"/>
        <v>0</v>
      </c>
      <c r="AW306" s="5">
        <f t="shared" si="75"/>
        <v>0</v>
      </c>
      <c r="AX306" s="5">
        <f t="shared" si="76"/>
        <v>0</v>
      </c>
      <c r="AY306" s="5">
        <f t="shared" si="77"/>
        <v>0</v>
      </c>
      <c r="BA306" s="47">
        <f t="shared" si="9"/>
        <v>44199</v>
      </c>
    </row>
    <row r="307" spans="1:53" x14ac:dyDescent="0.2">
      <c r="A307" s="8">
        <v>44200</v>
      </c>
      <c r="R307" s="2">
        <f t="shared" si="10"/>
        <v>44200</v>
      </c>
      <c r="S307" s="5">
        <f t="shared" si="47"/>
        <v>0</v>
      </c>
      <c r="T307" s="5">
        <f t="shared" si="48"/>
        <v>0</v>
      </c>
      <c r="U307" s="5">
        <f t="shared" si="49"/>
        <v>0</v>
      </c>
      <c r="V307" s="5">
        <f t="shared" si="50"/>
        <v>0</v>
      </c>
      <c r="W307" s="5">
        <f t="shared" si="51"/>
        <v>0</v>
      </c>
      <c r="X307" s="5">
        <f t="shared" si="52"/>
        <v>0</v>
      </c>
      <c r="Y307" s="5">
        <f t="shared" si="53"/>
        <v>0</v>
      </c>
      <c r="Z307" s="5">
        <f t="shared" si="54"/>
        <v>0</v>
      </c>
      <c r="AA307" s="5">
        <f t="shared" si="55"/>
        <v>0</v>
      </c>
      <c r="AB307" s="5">
        <f t="shared" si="56"/>
        <v>0</v>
      </c>
      <c r="AC307" s="5">
        <f t="shared" si="57"/>
        <v>0</v>
      </c>
      <c r="AD307" s="5">
        <f t="shared" si="58"/>
        <v>0</v>
      </c>
      <c r="AE307" s="5">
        <f t="shared" si="62"/>
        <v>0</v>
      </c>
      <c r="AF307" s="5"/>
      <c r="AG307" s="5">
        <f t="shared" si="60"/>
        <v>0</v>
      </c>
      <c r="AI307" s="2">
        <f t="shared" si="25"/>
        <v>44200</v>
      </c>
      <c r="AJ307" s="5">
        <f t="shared" si="61"/>
        <v>0</v>
      </c>
      <c r="AK307" s="5">
        <f t="shared" si="63"/>
        <v>0</v>
      </c>
      <c r="AL307" s="5">
        <f t="shared" si="64"/>
        <v>0</v>
      </c>
      <c r="AM307" s="5">
        <f t="shared" si="65"/>
        <v>0</v>
      </c>
      <c r="AN307" s="5">
        <f t="shared" si="66"/>
        <v>0</v>
      </c>
      <c r="AO307" s="5">
        <f t="shared" si="67"/>
        <v>0</v>
      </c>
      <c r="AP307" s="5">
        <f t="shared" si="68"/>
        <v>0</v>
      </c>
      <c r="AQ307" s="5">
        <f t="shared" si="69"/>
        <v>0</v>
      </c>
      <c r="AR307" s="5">
        <f t="shared" si="70"/>
        <v>0</v>
      </c>
      <c r="AS307" s="5">
        <f t="shared" si="71"/>
        <v>0</v>
      </c>
      <c r="AT307" s="5">
        <f t="shared" si="72"/>
        <v>0</v>
      </c>
      <c r="AU307" s="5">
        <f t="shared" si="73"/>
        <v>0</v>
      </c>
      <c r="AV307" s="5">
        <f t="shared" si="74"/>
        <v>0</v>
      </c>
      <c r="AW307" s="5">
        <f t="shared" si="75"/>
        <v>0</v>
      </c>
      <c r="AX307" s="5">
        <f t="shared" si="76"/>
        <v>0</v>
      </c>
      <c r="AY307" s="5">
        <f t="shared" si="77"/>
        <v>0</v>
      </c>
      <c r="BA307" s="47">
        <f t="shared" si="9"/>
        <v>44200</v>
      </c>
    </row>
    <row r="308" spans="1:53" x14ac:dyDescent="0.2">
      <c r="A308" s="8">
        <v>44201</v>
      </c>
      <c r="R308" s="2">
        <f t="shared" si="10"/>
        <v>44201</v>
      </c>
      <c r="S308" s="5">
        <f t="shared" si="47"/>
        <v>0</v>
      </c>
      <c r="T308" s="5">
        <f t="shared" si="48"/>
        <v>0</v>
      </c>
      <c r="U308" s="5">
        <f t="shared" si="49"/>
        <v>0</v>
      </c>
      <c r="V308" s="5">
        <f t="shared" si="50"/>
        <v>0</v>
      </c>
      <c r="W308" s="5">
        <f t="shared" si="51"/>
        <v>0</v>
      </c>
      <c r="X308" s="5">
        <f t="shared" si="52"/>
        <v>0</v>
      </c>
      <c r="Y308" s="5">
        <f t="shared" si="53"/>
        <v>0</v>
      </c>
      <c r="Z308" s="5">
        <f t="shared" si="54"/>
        <v>0</v>
      </c>
      <c r="AA308" s="5">
        <f t="shared" si="55"/>
        <v>0</v>
      </c>
      <c r="AB308" s="5">
        <f t="shared" si="56"/>
        <v>0</v>
      </c>
      <c r="AC308" s="5">
        <f t="shared" si="57"/>
        <v>0</v>
      </c>
      <c r="AD308" s="5">
        <f t="shared" si="58"/>
        <v>0</v>
      </c>
      <c r="AE308" s="5">
        <f t="shared" si="62"/>
        <v>0</v>
      </c>
      <c r="AF308" s="5"/>
      <c r="AG308" s="5">
        <f t="shared" si="60"/>
        <v>0</v>
      </c>
      <c r="AI308" s="2">
        <f t="shared" si="25"/>
        <v>44201</v>
      </c>
      <c r="AJ308" s="5">
        <f t="shared" si="61"/>
        <v>0</v>
      </c>
      <c r="AK308" s="5">
        <f t="shared" si="63"/>
        <v>0</v>
      </c>
      <c r="AL308" s="5">
        <f t="shared" si="64"/>
        <v>0</v>
      </c>
      <c r="AM308" s="5">
        <f t="shared" si="65"/>
        <v>0</v>
      </c>
      <c r="AN308" s="5">
        <f t="shared" si="66"/>
        <v>0</v>
      </c>
      <c r="AO308" s="5">
        <f t="shared" si="67"/>
        <v>0</v>
      </c>
      <c r="AP308" s="5">
        <f t="shared" si="68"/>
        <v>0</v>
      </c>
      <c r="AQ308" s="5">
        <f t="shared" si="69"/>
        <v>0</v>
      </c>
      <c r="AR308" s="5">
        <f t="shared" si="70"/>
        <v>0</v>
      </c>
      <c r="AS308" s="5">
        <f t="shared" si="71"/>
        <v>0</v>
      </c>
      <c r="AT308" s="5">
        <f t="shared" si="72"/>
        <v>0</v>
      </c>
      <c r="AU308" s="5">
        <f t="shared" si="73"/>
        <v>0</v>
      </c>
      <c r="AV308" s="5">
        <f t="shared" si="74"/>
        <v>0</v>
      </c>
      <c r="AW308" s="5">
        <f t="shared" si="75"/>
        <v>0</v>
      </c>
      <c r="AX308" s="5">
        <f t="shared" si="76"/>
        <v>0</v>
      </c>
      <c r="AY308" s="5">
        <f t="shared" si="77"/>
        <v>0</v>
      </c>
      <c r="BA308" s="47">
        <f t="shared" si="9"/>
        <v>44201</v>
      </c>
    </row>
    <row r="309" spans="1:53" x14ac:dyDescent="0.2">
      <c r="A309" s="8">
        <v>44202</v>
      </c>
      <c r="R309" s="2">
        <f t="shared" si="10"/>
        <v>44202</v>
      </c>
      <c r="S309" s="5">
        <f t="shared" si="47"/>
        <v>0</v>
      </c>
      <c r="T309" s="5">
        <f t="shared" si="48"/>
        <v>0</v>
      </c>
      <c r="U309" s="5">
        <f t="shared" si="49"/>
        <v>0</v>
      </c>
      <c r="V309" s="5">
        <f t="shared" si="50"/>
        <v>0</v>
      </c>
      <c r="W309" s="5">
        <f t="shared" si="51"/>
        <v>0</v>
      </c>
      <c r="X309" s="5">
        <f t="shared" si="52"/>
        <v>0</v>
      </c>
      <c r="Y309" s="5">
        <f t="shared" si="53"/>
        <v>0</v>
      </c>
      <c r="Z309" s="5">
        <f t="shared" si="54"/>
        <v>0</v>
      </c>
      <c r="AA309" s="5">
        <f t="shared" si="55"/>
        <v>0</v>
      </c>
      <c r="AB309" s="5">
        <f t="shared" si="56"/>
        <v>0</v>
      </c>
      <c r="AC309" s="5">
        <f t="shared" si="57"/>
        <v>0</v>
      </c>
      <c r="AD309" s="5">
        <f t="shared" si="58"/>
        <v>0</v>
      </c>
      <c r="AE309" s="5">
        <f t="shared" si="62"/>
        <v>0</v>
      </c>
      <c r="AF309" s="5"/>
      <c r="AG309" s="5">
        <f t="shared" si="60"/>
        <v>0</v>
      </c>
      <c r="AI309" s="2">
        <f t="shared" si="25"/>
        <v>44202</v>
      </c>
      <c r="AJ309" s="5">
        <f t="shared" si="61"/>
        <v>0</v>
      </c>
      <c r="AK309" s="5">
        <f t="shared" si="63"/>
        <v>0</v>
      </c>
      <c r="AL309" s="5">
        <f t="shared" si="64"/>
        <v>0</v>
      </c>
      <c r="AM309" s="5">
        <f t="shared" si="65"/>
        <v>0</v>
      </c>
      <c r="AN309" s="5">
        <f t="shared" si="66"/>
        <v>0</v>
      </c>
      <c r="AO309" s="5">
        <f t="shared" si="67"/>
        <v>0</v>
      </c>
      <c r="AP309" s="5">
        <f t="shared" si="68"/>
        <v>0</v>
      </c>
      <c r="AQ309" s="5">
        <f t="shared" si="69"/>
        <v>0</v>
      </c>
      <c r="AR309" s="5">
        <f t="shared" si="70"/>
        <v>0</v>
      </c>
      <c r="AS309" s="5">
        <f t="shared" si="71"/>
        <v>0</v>
      </c>
      <c r="AT309" s="5">
        <f t="shared" si="72"/>
        <v>0</v>
      </c>
      <c r="AU309" s="5">
        <f t="shared" si="73"/>
        <v>0</v>
      </c>
      <c r="AV309" s="5">
        <f t="shared" si="74"/>
        <v>0</v>
      </c>
      <c r="AW309" s="5">
        <f t="shared" si="75"/>
        <v>0</v>
      </c>
      <c r="AX309" s="5">
        <f t="shared" si="76"/>
        <v>0</v>
      </c>
      <c r="AY309" s="5">
        <f t="shared" si="77"/>
        <v>0</v>
      </c>
      <c r="BA309" s="47">
        <f t="shared" si="9"/>
        <v>44202</v>
      </c>
    </row>
    <row r="310" spans="1:53" x14ac:dyDescent="0.2">
      <c r="A310" s="8">
        <v>44203</v>
      </c>
      <c r="R310" s="2">
        <f t="shared" si="10"/>
        <v>44203</v>
      </c>
      <c r="S310" s="5">
        <f t="shared" si="47"/>
        <v>0</v>
      </c>
      <c r="T310" s="5">
        <f t="shared" si="48"/>
        <v>0</v>
      </c>
      <c r="U310" s="5">
        <f t="shared" si="49"/>
        <v>0</v>
      </c>
      <c r="V310" s="5">
        <f t="shared" si="50"/>
        <v>0</v>
      </c>
      <c r="W310" s="5">
        <f t="shared" si="51"/>
        <v>0</v>
      </c>
      <c r="X310" s="5">
        <f t="shared" si="52"/>
        <v>0</v>
      </c>
      <c r="Y310" s="5">
        <f t="shared" si="53"/>
        <v>0</v>
      </c>
      <c r="Z310" s="5">
        <f t="shared" si="54"/>
        <v>0</v>
      </c>
      <c r="AA310" s="5">
        <f t="shared" si="55"/>
        <v>0</v>
      </c>
      <c r="AB310" s="5">
        <f t="shared" si="56"/>
        <v>0</v>
      </c>
      <c r="AC310" s="5">
        <f t="shared" si="57"/>
        <v>0</v>
      </c>
      <c r="AD310" s="5">
        <f t="shared" si="58"/>
        <v>0</v>
      </c>
      <c r="AE310" s="5">
        <f t="shared" si="62"/>
        <v>0</v>
      </c>
      <c r="AF310" s="5"/>
      <c r="AG310" s="5">
        <f t="shared" si="60"/>
        <v>0</v>
      </c>
      <c r="AI310" s="2">
        <f t="shared" si="25"/>
        <v>44203</v>
      </c>
      <c r="AJ310" s="5">
        <f t="shared" si="61"/>
        <v>0</v>
      </c>
      <c r="AK310" s="5">
        <f t="shared" si="63"/>
        <v>0</v>
      </c>
      <c r="AL310" s="5">
        <f t="shared" si="64"/>
        <v>0</v>
      </c>
      <c r="AM310" s="5">
        <f t="shared" si="65"/>
        <v>0</v>
      </c>
      <c r="AN310" s="5">
        <f t="shared" si="66"/>
        <v>0</v>
      </c>
      <c r="AO310" s="5">
        <f t="shared" si="67"/>
        <v>0</v>
      </c>
      <c r="AP310" s="5">
        <f t="shared" si="68"/>
        <v>0</v>
      </c>
      <c r="AQ310" s="5">
        <f t="shared" si="69"/>
        <v>0</v>
      </c>
      <c r="AR310" s="5">
        <f t="shared" si="70"/>
        <v>0</v>
      </c>
      <c r="AS310" s="5">
        <f t="shared" si="71"/>
        <v>0</v>
      </c>
      <c r="AT310" s="5">
        <f t="shared" si="72"/>
        <v>0</v>
      </c>
      <c r="AU310" s="5">
        <f t="shared" si="73"/>
        <v>0</v>
      </c>
      <c r="AV310" s="5">
        <f t="shared" si="74"/>
        <v>0</v>
      </c>
      <c r="AW310" s="5">
        <f t="shared" si="75"/>
        <v>0</v>
      </c>
      <c r="AX310" s="5">
        <f t="shared" si="76"/>
        <v>0</v>
      </c>
      <c r="AY310" s="5">
        <f t="shared" si="77"/>
        <v>0</v>
      </c>
      <c r="BA310" s="47">
        <f t="shared" si="9"/>
        <v>44203</v>
      </c>
    </row>
    <row r="311" spans="1:53" x14ac:dyDescent="0.2">
      <c r="A311" s="8">
        <v>44204</v>
      </c>
      <c r="R311" s="2">
        <f t="shared" si="10"/>
        <v>44204</v>
      </c>
      <c r="S311" s="5">
        <f t="shared" si="47"/>
        <v>0</v>
      </c>
      <c r="T311" s="5">
        <f t="shared" si="48"/>
        <v>0</v>
      </c>
      <c r="U311" s="5">
        <f t="shared" si="49"/>
        <v>0</v>
      </c>
      <c r="V311" s="5">
        <f t="shared" si="50"/>
        <v>0</v>
      </c>
      <c r="W311" s="5">
        <f t="shared" si="51"/>
        <v>0</v>
      </c>
      <c r="X311" s="5">
        <f t="shared" si="52"/>
        <v>0</v>
      </c>
      <c r="Y311" s="5">
        <f t="shared" si="53"/>
        <v>0</v>
      </c>
      <c r="Z311" s="5">
        <f t="shared" si="54"/>
        <v>0</v>
      </c>
      <c r="AA311" s="5">
        <f t="shared" si="55"/>
        <v>0</v>
      </c>
      <c r="AB311" s="5">
        <f t="shared" si="56"/>
        <v>0</v>
      </c>
      <c r="AC311" s="5">
        <f t="shared" si="57"/>
        <v>0</v>
      </c>
      <c r="AD311" s="5">
        <f t="shared" si="58"/>
        <v>0</v>
      </c>
      <c r="AE311" s="5">
        <f t="shared" si="62"/>
        <v>0</v>
      </c>
      <c r="AF311" s="5"/>
      <c r="AG311" s="5">
        <f t="shared" si="60"/>
        <v>0</v>
      </c>
      <c r="AI311" s="2">
        <f t="shared" si="25"/>
        <v>44204</v>
      </c>
      <c r="AJ311" s="5">
        <f t="shared" si="61"/>
        <v>0</v>
      </c>
      <c r="AK311" s="5">
        <f t="shared" si="63"/>
        <v>0</v>
      </c>
      <c r="AL311" s="5">
        <f t="shared" si="64"/>
        <v>0</v>
      </c>
      <c r="AM311" s="5">
        <f t="shared" si="65"/>
        <v>0</v>
      </c>
      <c r="AN311" s="5">
        <f t="shared" si="66"/>
        <v>0</v>
      </c>
      <c r="AO311" s="5">
        <f t="shared" si="67"/>
        <v>0</v>
      </c>
      <c r="AP311" s="5">
        <f t="shared" si="68"/>
        <v>0</v>
      </c>
      <c r="AQ311" s="5">
        <f t="shared" si="69"/>
        <v>0</v>
      </c>
      <c r="AR311" s="5">
        <f t="shared" si="70"/>
        <v>0</v>
      </c>
      <c r="AS311" s="5">
        <f t="shared" si="71"/>
        <v>0</v>
      </c>
      <c r="AT311" s="5">
        <f t="shared" si="72"/>
        <v>0</v>
      </c>
      <c r="AU311" s="5">
        <f t="shared" si="73"/>
        <v>0</v>
      </c>
      <c r="AV311" s="5">
        <f t="shared" si="74"/>
        <v>0</v>
      </c>
      <c r="AW311" s="5">
        <f t="shared" si="75"/>
        <v>0</v>
      </c>
      <c r="AX311" s="5">
        <f t="shared" si="76"/>
        <v>0</v>
      </c>
      <c r="AY311" s="5">
        <f t="shared" si="77"/>
        <v>0</v>
      </c>
      <c r="BA311" s="47">
        <f t="shared" si="9"/>
        <v>44204</v>
      </c>
    </row>
    <row r="312" spans="1:53" x14ac:dyDescent="0.2">
      <c r="A312" s="8">
        <v>44205</v>
      </c>
      <c r="R312" s="2">
        <f t="shared" si="10"/>
        <v>44205</v>
      </c>
      <c r="S312" s="5">
        <f t="shared" si="47"/>
        <v>0</v>
      </c>
      <c r="T312" s="5">
        <f t="shared" si="48"/>
        <v>0</v>
      </c>
      <c r="U312" s="5">
        <f t="shared" si="49"/>
        <v>0</v>
      </c>
      <c r="V312" s="5">
        <f t="shared" si="50"/>
        <v>0</v>
      </c>
      <c r="W312" s="5">
        <f t="shared" si="51"/>
        <v>0</v>
      </c>
      <c r="X312" s="5">
        <f t="shared" si="52"/>
        <v>0</v>
      </c>
      <c r="Y312" s="5">
        <f t="shared" si="53"/>
        <v>0</v>
      </c>
      <c r="Z312" s="5">
        <f t="shared" si="54"/>
        <v>0</v>
      </c>
      <c r="AA312" s="5">
        <f t="shared" si="55"/>
        <v>0</v>
      </c>
      <c r="AB312" s="5">
        <f t="shared" si="56"/>
        <v>0</v>
      </c>
      <c r="AC312" s="5">
        <f t="shared" si="57"/>
        <v>0</v>
      </c>
      <c r="AD312" s="5">
        <f t="shared" si="58"/>
        <v>0</v>
      </c>
      <c r="AE312" s="5">
        <f t="shared" si="62"/>
        <v>0</v>
      </c>
      <c r="AF312" s="5"/>
      <c r="AG312" s="5">
        <f t="shared" si="60"/>
        <v>0</v>
      </c>
      <c r="AI312" s="2">
        <f t="shared" si="25"/>
        <v>44205</v>
      </c>
      <c r="AJ312" s="5">
        <f t="shared" si="61"/>
        <v>0</v>
      </c>
      <c r="AK312" s="5">
        <f t="shared" si="63"/>
        <v>0</v>
      </c>
      <c r="AL312" s="5">
        <f t="shared" si="64"/>
        <v>0</v>
      </c>
      <c r="AM312" s="5">
        <f t="shared" si="65"/>
        <v>0</v>
      </c>
      <c r="AN312" s="5">
        <f t="shared" si="66"/>
        <v>0</v>
      </c>
      <c r="AO312" s="5">
        <f t="shared" si="67"/>
        <v>0</v>
      </c>
      <c r="AP312" s="5">
        <f t="shared" si="68"/>
        <v>0</v>
      </c>
      <c r="AQ312" s="5">
        <f t="shared" si="69"/>
        <v>0</v>
      </c>
      <c r="AR312" s="5">
        <f t="shared" si="70"/>
        <v>0</v>
      </c>
      <c r="AS312" s="5">
        <f t="shared" si="71"/>
        <v>0</v>
      </c>
      <c r="AT312" s="5">
        <f t="shared" si="72"/>
        <v>0</v>
      </c>
      <c r="AU312" s="5">
        <f t="shared" si="73"/>
        <v>0</v>
      </c>
      <c r="AV312" s="5">
        <f t="shared" si="74"/>
        <v>0</v>
      </c>
      <c r="AW312" s="5">
        <f t="shared" si="75"/>
        <v>0</v>
      </c>
      <c r="AX312" s="5">
        <f t="shared" si="76"/>
        <v>0</v>
      </c>
      <c r="AY312" s="5">
        <f t="shared" si="77"/>
        <v>0</v>
      </c>
      <c r="BA312" s="47">
        <f t="shared" si="9"/>
        <v>44205</v>
      </c>
    </row>
    <row r="313" spans="1:53" x14ac:dyDescent="0.2">
      <c r="A313" s="8">
        <v>44206</v>
      </c>
      <c r="R313" s="2">
        <f t="shared" si="10"/>
        <v>44206</v>
      </c>
      <c r="S313" s="5">
        <f t="shared" si="47"/>
        <v>0</v>
      </c>
      <c r="T313" s="5">
        <f t="shared" si="48"/>
        <v>0</v>
      </c>
      <c r="U313" s="5">
        <f t="shared" si="49"/>
        <v>0</v>
      </c>
      <c r="V313" s="5">
        <f t="shared" si="50"/>
        <v>0</v>
      </c>
      <c r="W313" s="5">
        <f t="shared" si="51"/>
        <v>0</v>
      </c>
      <c r="X313" s="5">
        <f t="shared" si="52"/>
        <v>0</v>
      </c>
      <c r="Y313" s="5">
        <f t="shared" si="53"/>
        <v>0</v>
      </c>
      <c r="Z313" s="5">
        <f t="shared" si="54"/>
        <v>0</v>
      </c>
      <c r="AA313" s="5">
        <f t="shared" si="55"/>
        <v>0</v>
      </c>
      <c r="AB313" s="5">
        <f t="shared" si="56"/>
        <v>0</v>
      </c>
      <c r="AC313" s="5">
        <f t="shared" si="57"/>
        <v>0</v>
      </c>
      <c r="AD313" s="5">
        <f t="shared" si="58"/>
        <v>0</v>
      </c>
      <c r="AE313" s="5">
        <f t="shared" si="62"/>
        <v>0</v>
      </c>
      <c r="AF313" s="5"/>
      <c r="AG313" s="5">
        <f t="shared" si="60"/>
        <v>0</v>
      </c>
      <c r="AI313" s="2">
        <f t="shared" si="25"/>
        <v>44206</v>
      </c>
      <c r="AJ313" s="5">
        <f t="shared" si="61"/>
        <v>0</v>
      </c>
      <c r="AK313" s="5">
        <f t="shared" si="63"/>
        <v>0</v>
      </c>
      <c r="AL313" s="5">
        <f t="shared" si="64"/>
        <v>0</v>
      </c>
      <c r="AM313" s="5">
        <f t="shared" si="65"/>
        <v>0</v>
      </c>
      <c r="AN313" s="5">
        <f t="shared" si="66"/>
        <v>0</v>
      </c>
      <c r="AO313" s="5">
        <f t="shared" si="67"/>
        <v>0</v>
      </c>
      <c r="AP313" s="5">
        <f t="shared" si="68"/>
        <v>0</v>
      </c>
      <c r="AQ313" s="5">
        <f t="shared" si="69"/>
        <v>0</v>
      </c>
      <c r="AR313" s="5">
        <f t="shared" si="70"/>
        <v>0</v>
      </c>
      <c r="AS313" s="5">
        <f t="shared" si="71"/>
        <v>0</v>
      </c>
      <c r="AT313" s="5">
        <f t="shared" si="72"/>
        <v>0</v>
      </c>
      <c r="AU313" s="5">
        <f t="shared" si="73"/>
        <v>0</v>
      </c>
      <c r="AV313" s="5">
        <f t="shared" si="74"/>
        <v>0</v>
      </c>
      <c r="AW313" s="5">
        <f t="shared" si="75"/>
        <v>0</v>
      </c>
      <c r="AX313" s="5">
        <f t="shared" si="76"/>
        <v>0</v>
      </c>
      <c r="AY313" s="5">
        <f t="shared" si="77"/>
        <v>0</v>
      </c>
      <c r="BA313" s="47">
        <f t="shared" si="9"/>
        <v>44206</v>
      </c>
    </row>
    <row r="314" spans="1:53" x14ac:dyDescent="0.2">
      <c r="A314" s="8">
        <v>44207</v>
      </c>
      <c r="R314" s="2">
        <f t="shared" si="10"/>
        <v>44207</v>
      </c>
      <c r="S314" s="5">
        <f t="shared" si="47"/>
        <v>0</v>
      </c>
      <c r="T314" s="5">
        <f t="shared" si="48"/>
        <v>0</v>
      </c>
      <c r="U314" s="5">
        <f t="shared" si="49"/>
        <v>0</v>
      </c>
      <c r="V314" s="5">
        <f t="shared" si="50"/>
        <v>0</v>
      </c>
      <c r="W314" s="5">
        <f t="shared" si="51"/>
        <v>0</v>
      </c>
      <c r="X314" s="5">
        <f t="shared" si="52"/>
        <v>0</v>
      </c>
      <c r="Y314" s="5">
        <f t="shared" si="53"/>
        <v>0</v>
      </c>
      <c r="Z314" s="5">
        <f t="shared" si="54"/>
        <v>0</v>
      </c>
      <c r="AA314" s="5">
        <f t="shared" si="55"/>
        <v>0</v>
      </c>
      <c r="AB314" s="5">
        <f t="shared" si="56"/>
        <v>0</v>
      </c>
      <c r="AC314" s="5">
        <f t="shared" si="57"/>
        <v>0</v>
      </c>
      <c r="AD314" s="5">
        <f t="shared" si="58"/>
        <v>0</v>
      </c>
      <c r="AE314" s="5">
        <f t="shared" si="62"/>
        <v>0</v>
      </c>
      <c r="AF314" s="5"/>
      <c r="AG314" s="5">
        <f t="shared" si="60"/>
        <v>0</v>
      </c>
      <c r="AI314" s="2">
        <f t="shared" si="25"/>
        <v>44207</v>
      </c>
      <c r="AJ314" s="5">
        <f t="shared" si="61"/>
        <v>0</v>
      </c>
      <c r="AK314" s="5">
        <f t="shared" si="63"/>
        <v>0</v>
      </c>
      <c r="AL314" s="5">
        <f t="shared" si="64"/>
        <v>0</v>
      </c>
      <c r="AM314" s="5">
        <f t="shared" si="65"/>
        <v>0</v>
      </c>
      <c r="AN314" s="5">
        <f t="shared" si="66"/>
        <v>0</v>
      </c>
      <c r="AO314" s="5">
        <f t="shared" si="67"/>
        <v>0</v>
      </c>
      <c r="AP314" s="5">
        <f t="shared" si="68"/>
        <v>0</v>
      </c>
      <c r="AQ314" s="5">
        <f t="shared" si="69"/>
        <v>0</v>
      </c>
      <c r="AR314" s="5">
        <f t="shared" si="70"/>
        <v>0</v>
      </c>
      <c r="AS314" s="5">
        <f t="shared" si="71"/>
        <v>0</v>
      </c>
      <c r="AT314" s="5">
        <f t="shared" si="72"/>
        <v>0</v>
      </c>
      <c r="AU314" s="5">
        <f t="shared" si="73"/>
        <v>0</v>
      </c>
      <c r="AV314" s="5">
        <f t="shared" si="74"/>
        <v>0</v>
      </c>
      <c r="AW314" s="5">
        <f t="shared" si="75"/>
        <v>0</v>
      </c>
      <c r="AX314" s="5">
        <f t="shared" si="76"/>
        <v>0</v>
      </c>
      <c r="AY314" s="5">
        <f t="shared" si="77"/>
        <v>0</v>
      </c>
      <c r="BA314" s="47">
        <f t="shared" si="9"/>
        <v>44207</v>
      </c>
    </row>
    <row r="315" spans="1:53" x14ac:dyDescent="0.2">
      <c r="A315" s="8">
        <v>44208</v>
      </c>
      <c r="R315" s="2">
        <f t="shared" si="10"/>
        <v>44208</v>
      </c>
      <c r="S315" s="5">
        <f t="shared" si="47"/>
        <v>0</v>
      </c>
      <c r="T315" s="5">
        <f t="shared" si="48"/>
        <v>0</v>
      </c>
      <c r="U315" s="5">
        <f t="shared" si="49"/>
        <v>0</v>
      </c>
      <c r="V315" s="5">
        <f t="shared" si="50"/>
        <v>0</v>
      </c>
      <c r="W315" s="5">
        <f t="shared" si="51"/>
        <v>0</v>
      </c>
      <c r="X315" s="5">
        <f t="shared" si="52"/>
        <v>0</v>
      </c>
      <c r="Y315" s="5">
        <f t="shared" si="53"/>
        <v>0</v>
      </c>
      <c r="Z315" s="5">
        <f t="shared" si="54"/>
        <v>0</v>
      </c>
      <c r="AA315" s="5">
        <f t="shared" si="55"/>
        <v>0</v>
      </c>
      <c r="AB315" s="5">
        <f t="shared" si="56"/>
        <v>0</v>
      </c>
      <c r="AC315" s="5">
        <f t="shared" si="57"/>
        <v>0</v>
      </c>
      <c r="AD315" s="5">
        <f t="shared" si="58"/>
        <v>0</v>
      </c>
      <c r="AE315" s="5">
        <f t="shared" si="62"/>
        <v>0</v>
      </c>
      <c r="AF315" s="5"/>
      <c r="AG315" s="5">
        <f t="shared" si="60"/>
        <v>0</v>
      </c>
      <c r="AI315" s="2">
        <f t="shared" si="25"/>
        <v>44208</v>
      </c>
      <c r="AJ315" s="5">
        <f t="shared" si="61"/>
        <v>0</v>
      </c>
      <c r="AK315" s="5">
        <f t="shared" si="63"/>
        <v>0</v>
      </c>
      <c r="AL315" s="5">
        <f t="shared" si="64"/>
        <v>0</v>
      </c>
      <c r="AM315" s="5">
        <f t="shared" si="65"/>
        <v>0</v>
      </c>
      <c r="AN315" s="5">
        <f t="shared" si="66"/>
        <v>0</v>
      </c>
      <c r="AO315" s="5">
        <f t="shared" si="67"/>
        <v>0</v>
      </c>
      <c r="AP315" s="5">
        <f t="shared" si="68"/>
        <v>0</v>
      </c>
      <c r="AQ315" s="5">
        <f t="shared" si="69"/>
        <v>0</v>
      </c>
      <c r="AR315" s="5">
        <f t="shared" si="70"/>
        <v>0</v>
      </c>
      <c r="AS315" s="5">
        <f t="shared" si="71"/>
        <v>0</v>
      </c>
      <c r="AT315" s="5">
        <f t="shared" si="72"/>
        <v>0</v>
      </c>
      <c r="AU315" s="5">
        <f t="shared" si="73"/>
        <v>0</v>
      </c>
      <c r="AV315" s="5">
        <f t="shared" si="74"/>
        <v>0</v>
      </c>
      <c r="AW315" s="5">
        <f t="shared" si="75"/>
        <v>0</v>
      </c>
      <c r="AX315" s="5">
        <f t="shared" si="76"/>
        <v>0</v>
      </c>
      <c r="AY315" s="5">
        <f t="shared" si="77"/>
        <v>0</v>
      </c>
      <c r="BA315" s="47">
        <f t="shared" si="9"/>
        <v>44208</v>
      </c>
    </row>
    <row r="316" spans="1:53" x14ac:dyDescent="0.2">
      <c r="A316" s="8">
        <v>44209</v>
      </c>
      <c r="R316" s="2">
        <f t="shared" si="10"/>
        <v>44209</v>
      </c>
      <c r="S316" s="5">
        <f t="shared" si="47"/>
        <v>0</v>
      </c>
      <c r="T316" s="5">
        <f t="shared" si="48"/>
        <v>0</v>
      </c>
      <c r="U316" s="5">
        <f t="shared" si="49"/>
        <v>0</v>
      </c>
      <c r="V316" s="5">
        <f t="shared" si="50"/>
        <v>0</v>
      </c>
      <c r="W316" s="5">
        <f t="shared" si="51"/>
        <v>0</v>
      </c>
      <c r="X316" s="5">
        <f t="shared" si="52"/>
        <v>0</v>
      </c>
      <c r="Y316" s="5">
        <f t="shared" si="53"/>
        <v>0</v>
      </c>
      <c r="Z316" s="5">
        <f t="shared" si="54"/>
        <v>0</v>
      </c>
      <c r="AA316" s="5">
        <f t="shared" si="55"/>
        <v>0</v>
      </c>
      <c r="AB316" s="5">
        <f t="shared" si="56"/>
        <v>0</v>
      </c>
      <c r="AC316" s="5">
        <f t="shared" si="57"/>
        <v>0</v>
      </c>
      <c r="AD316" s="5">
        <f t="shared" si="58"/>
        <v>0</v>
      </c>
      <c r="AE316" s="5">
        <f t="shared" si="62"/>
        <v>0</v>
      </c>
      <c r="AF316" s="5"/>
      <c r="AG316" s="5">
        <f t="shared" si="60"/>
        <v>0</v>
      </c>
      <c r="AI316" s="2">
        <f t="shared" si="25"/>
        <v>44209</v>
      </c>
      <c r="AJ316" s="5">
        <f t="shared" si="61"/>
        <v>0</v>
      </c>
      <c r="AK316" s="5">
        <f t="shared" si="63"/>
        <v>0</v>
      </c>
      <c r="AL316" s="5">
        <f t="shared" si="64"/>
        <v>0</v>
      </c>
      <c r="AM316" s="5">
        <f t="shared" si="65"/>
        <v>0</v>
      </c>
      <c r="AN316" s="5">
        <f t="shared" si="66"/>
        <v>0</v>
      </c>
      <c r="AO316" s="5">
        <f t="shared" si="67"/>
        <v>0</v>
      </c>
      <c r="AP316" s="5">
        <f t="shared" si="68"/>
        <v>0</v>
      </c>
      <c r="AQ316" s="5">
        <f t="shared" si="69"/>
        <v>0</v>
      </c>
      <c r="AR316" s="5">
        <f t="shared" si="70"/>
        <v>0</v>
      </c>
      <c r="AS316" s="5">
        <f t="shared" si="71"/>
        <v>0</v>
      </c>
      <c r="AT316" s="5">
        <f t="shared" si="72"/>
        <v>0</v>
      </c>
      <c r="AU316" s="5">
        <f t="shared" si="73"/>
        <v>0</v>
      </c>
      <c r="AV316" s="5">
        <f t="shared" si="74"/>
        <v>0</v>
      </c>
      <c r="AW316" s="5">
        <f t="shared" si="75"/>
        <v>0</v>
      </c>
      <c r="AX316" s="5">
        <f t="shared" si="76"/>
        <v>0</v>
      </c>
      <c r="AY316" s="5">
        <f t="shared" si="77"/>
        <v>0</v>
      </c>
      <c r="BA316" s="47">
        <f t="shared" si="9"/>
        <v>44209</v>
      </c>
    </row>
    <row r="317" spans="1:53" x14ac:dyDescent="0.2">
      <c r="A317" s="8">
        <v>44210</v>
      </c>
      <c r="R317" s="2">
        <f t="shared" si="10"/>
        <v>44210</v>
      </c>
      <c r="S317" s="5">
        <f t="shared" si="47"/>
        <v>0</v>
      </c>
      <c r="T317" s="5">
        <f t="shared" si="48"/>
        <v>0</v>
      </c>
      <c r="U317" s="5">
        <f t="shared" si="49"/>
        <v>0</v>
      </c>
      <c r="V317" s="5">
        <f t="shared" si="50"/>
        <v>0</v>
      </c>
      <c r="W317" s="5">
        <f t="shared" si="51"/>
        <v>0</v>
      </c>
      <c r="X317" s="5">
        <f t="shared" si="52"/>
        <v>0</v>
      </c>
      <c r="Y317" s="5">
        <f t="shared" si="53"/>
        <v>0</v>
      </c>
      <c r="Z317" s="5">
        <f t="shared" si="54"/>
        <v>0</v>
      </c>
      <c r="AA317" s="5">
        <f t="shared" si="55"/>
        <v>0</v>
      </c>
      <c r="AB317" s="5">
        <f t="shared" si="56"/>
        <v>0</v>
      </c>
      <c r="AC317" s="5">
        <f t="shared" si="57"/>
        <v>0</v>
      </c>
      <c r="AD317" s="5">
        <f t="shared" si="58"/>
        <v>0</v>
      </c>
      <c r="AE317" s="5">
        <f t="shared" si="62"/>
        <v>0</v>
      </c>
      <c r="AF317" s="5"/>
      <c r="AG317" s="5">
        <f t="shared" si="60"/>
        <v>0</v>
      </c>
      <c r="AI317" s="2">
        <f t="shared" si="25"/>
        <v>44210</v>
      </c>
      <c r="AJ317" s="5">
        <f t="shared" si="61"/>
        <v>0</v>
      </c>
      <c r="AK317" s="5">
        <f t="shared" si="63"/>
        <v>0</v>
      </c>
      <c r="AL317" s="5">
        <f t="shared" si="64"/>
        <v>0</v>
      </c>
      <c r="AM317" s="5">
        <f t="shared" si="65"/>
        <v>0</v>
      </c>
      <c r="AN317" s="5">
        <f t="shared" si="66"/>
        <v>0</v>
      </c>
      <c r="AO317" s="5">
        <f t="shared" si="67"/>
        <v>0</v>
      </c>
      <c r="AP317" s="5">
        <f t="shared" si="68"/>
        <v>0</v>
      </c>
      <c r="AQ317" s="5">
        <f t="shared" si="69"/>
        <v>0</v>
      </c>
      <c r="AR317" s="5">
        <f t="shared" si="70"/>
        <v>0</v>
      </c>
      <c r="AS317" s="5">
        <f t="shared" si="71"/>
        <v>0</v>
      </c>
      <c r="AT317" s="5">
        <f t="shared" si="72"/>
        <v>0</v>
      </c>
      <c r="AU317" s="5">
        <f t="shared" si="73"/>
        <v>0</v>
      </c>
      <c r="AV317" s="5">
        <f t="shared" si="74"/>
        <v>0</v>
      </c>
      <c r="AW317" s="5">
        <f t="shared" si="75"/>
        <v>0</v>
      </c>
      <c r="AX317" s="5">
        <f t="shared" si="76"/>
        <v>0</v>
      </c>
      <c r="AY317" s="5">
        <f t="shared" si="77"/>
        <v>0</v>
      </c>
      <c r="BA317" s="47">
        <f t="shared" si="9"/>
        <v>44210</v>
      </c>
    </row>
    <row r="318" spans="1:53" x14ac:dyDescent="0.2">
      <c r="A318" s="8">
        <v>44211</v>
      </c>
      <c r="R318" s="2">
        <f t="shared" si="10"/>
        <v>44211</v>
      </c>
      <c r="S318" s="5">
        <f t="shared" si="47"/>
        <v>0</v>
      </c>
      <c r="T318" s="5">
        <f t="shared" si="48"/>
        <v>0</v>
      </c>
      <c r="U318" s="5">
        <f t="shared" si="49"/>
        <v>0</v>
      </c>
      <c r="V318" s="5">
        <f t="shared" si="50"/>
        <v>0</v>
      </c>
      <c r="W318" s="5">
        <f t="shared" si="51"/>
        <v>0</v>
      </c>
      <c r="X318" s="5">
        <f t="shared" si="52"/>
        <v>0</v>
      </c>
      <c r="Y318" s="5">
        <f t="shared" si="53"/>
        <v>0</v>
      </c>
      <c r="Z318" s="5">
        <f t="shared" si="54"/>
        <v>0</v>
      </c>
      <c r="AA318" s="5">
        <f t="shared" si="55"/>
        <v>0</v>
      </c>
      <c r="AB318" s="5">
        <f t="shared" si="56"/>
        <v>0</v>
      </c>
      <c r="AC318" s="5">
        <f t="shared" si="57"/>
        <v>0</v>
      </c>
      <c r="AD318" s="5">
        <f t="shared" si="58"/>
        <v>0</v>
      </c>
      <c r="AE318" s="5">
        <f t="shared" si="62"/>
        <v>0</v>
      </c>
      <c r="AF318" s="5"/>
      <c r="AG318" s="5">
        <f t="shared" si="60"/>
        <v>0</v>
      </c>
      <c r="AI318" s="2">
        <f t="shared" si="25"/>
        <v>44211</v>
      </c>
      <c r="AJ318" s="5">
        <f t="shared" si="61"/>
        <v>0</v>
      </c>
      <c r="AK318" s="5">
        <f t="shared" si="63"/>
        <v>0</v>
      </c>
      <c r="AL318" s="5">
        <f t="shared" si="64"/>
        <v>0</v>
      </c>
      <c r="AM318" s="5">
        <f t="shared" si="65"/>
        <v>0</v>
      </c>
      <c r="AN318" s="5">
        <f t="shared" si="66"/>
        <v>0</v>
      </c>
      <c r="AO318" s="5">
        <f t="shared" si="67"/>
        <v>0</v>
      </c>
      <c r="AP318" s="5">
        <f t="shared" si="68"/>
        <v>0</v>
      </c>
      <c r="AQ318" s="5">
        <f t="shared" si="69"/>
        <v>0</v>
      </c>
      <c r="AR318" s="5">
        <f t="shared" si="70"/>
        <v>0</v>
      </c>
      <c r="AS318" s="5">
        <f t="shared" si="71"/>
        <v>0</v>
      </c>
      <c r="AT318" s="5">
        <f t="shared" si="72"/>
        <v>0</v>
      </c>
      <c r="AU318" s="5">
        <f t="shared" si="73"/>
        <v>0</v>
      </c>
      <c r="AV318" s="5">
        <f t="shared" si="74"/>
        <v>0</v>
      </c>
      <c r="AW318" s="5">
        <f t="shared" si="75"/>
        <v>0</v>
      </c>
      <c r="AX318" s="5">
        <f t="shared" si="76"/>
        <v>0</v>
      </c>
      <c r="AY318" s="5">
        <f t="shared" si="77"/>
        <v>0</v>
      </c>
      <c r="BA318" s="47">
        <f t="shared" si="9"/>
        <v>44211</v>
      </c>
    </row>
    <row r="319" spans="1:53" x14ac:dyDescent="0.2">
      <c r="A319" s="8">
        <v>44212</v>
      </c>
      <c r="R319" s="2">
        <f t="shared" si="10"/>
        <v>44212</v>
      </c>
      <c r="S319" s="5">
        <f t="shared" si="47"/>
        <v>0</v>
      </c>
      <c r="T319" s="5">
        <f t="shared" si="48"/>
        <v>0</v>
      </c>
      <c r="U319" s="5">
        <f t="shared" si="49"/>
        <v>0</v>
      </c>
      <c r="V319" s="5">
        <f t="shared" si="50"/>
        <v>0</v>
      </c>
      <c r="W319" s="5">
        <f t="shared" si="51"/>
        <v>0</v>
      </c>
      <c r="X319" s="5">
        <f t="shared" si="52"/>
        <v>0</v>
      </c>
      <c r="Y319" s="5">
        <f t="shared" si="53"/>
        <v>0</v>
      </c>
      <c r="Z319" s="5">
        <f t="shared" si="54"/>
        <v>0</v>
      </c>
      <c r="AA319" s="5">
        <f t="shared" si="55"/>
        <v>0</v>
      </c>
      <c r="AB319" s="5">
        <f t="shared" si="56"/>
        <v>0</v>
      </c>
      <c r="AC319" s="5">
        <f t="shared" si="57"/>
        <v>0</v>
      </c>
      <c r="AD319" s="5">
        <f t="shared" si="58"/>
        <v>0</v>
      </c>
      <c r="AE319" s="5">
        <f t="shared" si="62"/>
        <v>0</v>
      </c>
      <c r="AF319" s="5"/>
      <c r="AG319" s="5">
        <f t="shared" si="60"/>
        <v>0</v>
      </c>
      <c r="AI319" s="2">
        <f t="shared" si="25"/>
        <v>44212</v>
      </c>
      <c r="AJ319" s="5">
        <f t="shared" si="61"/>
        <v>0</v>
      </c>
      <c r="AK319" s="5">
        <f t="shared" si="63"/>
        <v>0</v>
      </c>
      <c r="AL319" s="5">
        <f t="shared" si="64"/>
        <v>0</v>
      </c>
      <c r="AM319" s="5">
        <f t="shared" si="65"/>
        <v>0</v>
      </c>
      <c r="AN319" s="5">
        <f t="shared" si="66"/>
        <v>0</v>
      </c>
      <c r="AO319" s="5">
        <f t="shared" si="67"/>
        <v>0</v>
      </c>
      <c r="AP319" s="5">
        <f t="shared" si="68"/>
        <v>0</v>
      </c>
      <c r="AQ319" s="5">
        <f t="shared" si="69"/>
        <v>0</v>
      </c>
      <c r="AR319" s="5">
        <f t="shared" si="70"/>
        <v>0</v>
      </c>
      <c r="AS319" s="5">
        <f t="shared" si="71"/>
        <v>0</v>
      </c>
      <c r="AT319" s="5">
        <f t="shared" si="72"/>
        <v>0</v>
      </c>
      <c r="AU319" s="5">
        <f t="shared" si="73"/>
        <v>0</v>
      </c>
      <c r="AV319" s="5">
        <f t="shared" si="74"/>
        <v>0</v>
      </c>
      <c r="AW319" s="5">
        <f t="shared" si="75"/>
        <v>0</v>
      </c>
      <c r="AX319" s="5">
        <f t="shared" si="76"/>
        <v>0</v>
      </c>
      <c r="AY319" s="5">
        <f t="shared" si="77"/>
        <v>0</v>
      </c>
      <c r="BA319" s="47">
        <f t="shared" si="9"/>
        <v>44212</v>
      </c>
    </row>
    <row r="320" spans="1:53" x14ac:dyDescent="0.2">
      <c r="A320" s="8">
        <v>44213</v>
      </c>
      <c r="R320" s="2">
        <f t="shared" si="10"/>
        <v>44213</v>
      </c>
      <c r="S320" s="5">
        <f t="shared" si="47"/>
        <v>0</v>
      </c>
      <c r="T320" s="5">
        <f t="shared" si="48"/>
        <v>0</v>
      </c>
      <c r="U320" s="5">
        <f t="shared" si="49"/>
        <v>0</v>
      </c>
      <c r="V320" s="5">
        <f t="shared" si="50"/>
        <v>0</v>
      </c>
      <c r="W320" s="5">
        <f t="shared" si="51"/>
        <v>0</v>
      </c>
      <c r="X320" s="5">
        <f t="shared" si="52"/>
        <v>0</v>
      </c>
      <c r="Y320" s="5">
        <f t="shared" si="53"/>
        <v>0</v>
      </c>
      <c r="Z320" s="5">
        <f t="shared" si="54"/>
        <v>0</v>
      </c>
      <c r="AA320" s="5">
        <f t="shared" si="55"/>
        <v>0</v>
      </c>
      <c r="AB320" s="5">
        <f t="shared" si="56"/>
        <v>0</v>
      </c>
      <c r="AC320" s="5">
        <f t="shared" si="57"/>
        <v>0</v>
      </c>
      <c r="AD320" s="5">
        <f t="shared" si="58"/>
        <v>0</v>
      </c>
      <c r="AE320" s="5">
        <f t="shared" si="62"/>
        <v>0</v>
      </c>
      <c r="AF320" s="5"/>
      <c r="AG320" s="5">
        <f t="shared" si="60"/>
        <v>0</v>
      </c>
      <c r="AI320" s="2">
        <f t="shared" si="25"/>
        <v>44213</v>
      </c>
      <c r="AJ320" s="5">
        <f t="shared" si="61"/>
        <v>0</v>
      </c>
      <c r="AK320" s="5">
        <f t="shared" si="63"/>
        <v>0</v>
      </c>
      <c r="AL320" s="5">
        <f t="shared" si="64"/>
        <v>0</v>
      </c>
      <c r="AM320" s="5">
        <f t="shared" si="65"/>
        <v>0</v>
      </c>
      <c r="AN320" s="5">
        <f t="shared" si="66"/>
        <v>0</v>
      </c>
      <c r="AO320" s="5">
        <f t="shared" si="67"/>
        <v>0</v>
      </c>
      <c r="AP320" s="5">
        <f t="shared" si="68"/>
        <v>0</v>
      </c>
      <c r="AQ320" s="5">
        <f t="shared" si="69"/>
        <v>0</v>
      </c>
      <c r="AR320" s="5">
        <f t="shared" si="70"/>
        <v>0</v>
      </c>
      <c r="AS320" s="5">
        <f t="shared" si="71"/>
        <v>0</v>
      </c>
      <c r="AT320" s="5">
        <f t="shared" si="72"/>
        <v>0</v>
      </c>
      <c r="AU320" s="5">
        <f t="shared" si="73"/>
        <v>0</v>
      </c>
      <c r="AV320" s="5">
        <f t="shared" si="74"/>
        <v>0</v>
      </c>
      <c r="AW320" s="5">
        <f t="shared" si="75"/>
        <v>0</v>
      </c>
      <c r="AX320" s="5">
        <f t="shared" si="76"/>
        <v>0</v>
      </c>
      <c r="AY320" s="5">
        <f t="shared" si="77"/>
        <v>0</v>
      </c>
      <c r="BA320" s="47">
        <f t="shared" si="9"/>
        <v>44213</v>
      </c>
    </row>
    <row r="321" spans="1:53" x14ac:dyDescent="0.2">
      <c r="A321" s="8">
        <v>44214</v>
      </c>
      <c r="R321" s="2">
        <f t="shared" si="10"/>
        <v>44214</v>
      </c>
      <c r="S321" s="5">
        <f t="shared" si="47"/>
        <v>0</v>
      </c>
      <c r="T321" s="5">
        <f t="shared" si="48"/>
        <v>0</v>
      </c>
      <c r="U321" s="5">
        <f t="shared" si="49"/>
        <v>0</v>
      </c>
      <c r="V321" s="5">
        <f t="shared" si="50"/>
        <v>0</v>
      </c>
      <c r="W321" s="5">
        <f t="shared" si="51"/>
        <v>0</v>
      </c>
      <c r="X321" s="5">
        <f t="shared" si="52"/>
        <v>0</v>
      </c>
      <c r="Y321" s="5">
        <f t="shared" si="53"/>
        <v>0</v>
      </c>
      <c r="Z321" s="5">
        <f t="shared" si="54"/>
        <v>0</v>
      </c>
      <c r="AA321" s="5">
        <f t="shared" si="55"/>
        <v>0</v>
      </c>
      <c r="AB321" s="5">
        <f t="shared" si="56"/>
        <v>0</v>
      </c>
      <c r="AC321" s="5">
        <f t="shared" si="57"/>
        <v>0</v>
      </c>
      <c r="AD321" s="5">
        <f t="shared" si="58"/>
        <v>0</v>
      </c>
      <c r="AE321" s="5">
        <f t="shared" si="62"/>
        <v>0</v>
      </c>
      <c r="AF321" s="5"/>
      <c r="AG321" s="5">
        <f t="shared" si="60"/>
        <v>0</v>
      </c>
      <c r="AI321" s="2">
        <f t="shared" si="25"/>
        <v>44214</v>
      </c>
      <c r="AJ321" s="5">
        <f t="shared" si="61"/>
        <v>0</v>
      </c>
      <c r="AK321" s="5">
        <f t="shared" si="63"/>
        <v>0</v>
      </c>
      <c r="AL321" s="5">
        <f t="shared" si="64"/>
        <v>0</v>
      </c>
      <c r="AM321" s="5">
        <f t="shared" si="65"/>
        <v>0</v>
      </c>
      <c r="AN321" s="5">
        <f t="shared" si="66"/>
        <v>0</v>
      </c>
      <c r="AO321" s="5">
        <f t="shared" si="67"/>
        <v>0</v>
      </c>
      <c r="AP321" s="5">
        <f t="shared" si="68"/>
        <v>0</v>
      </c>
      <c r="AQ321" s="5">
        <f t="shared" si="69"/>
        <v>0</v>
      </c>
      <c r="AR321" s="5">
        <f t="shared" si="70"/>
        <v>0</v>
      </c>
      <c r="AS321" s="5">
        <f t="shared" si="71"/>
        <v>0</v>
      </c>
      <c r="AT321" s="5">
        <f t="shared" si="72"/>
        <v>0</v>
      </c>
      <c r="AU321" s="5">
        <f t="shared" si="73"/>
        <v>0</v>
      </c>
      <c r="AV321" s="5">
        <f t="shared" si="74"/>
        <v>0</v>
      </c>
      <c r="AW321" s="5">
        <f t="shared" si="75"/>
        <v>0</v>
      </c>
      <c r="AX321" s="5">
        <f t="shared" si="76"/>
        <v>0</v>
      </c>
      <c r="AY321" s="5">
        <f t="shared" si="77"/>
        <v>0</v>
      </c>
      <c r="BA321" s="47">
        <f t="shared" si="9"/>
        <v>44214</v>
      </c>
    </row>
    <row r="322" spans="1:53" x14ac:dyDescent="0.2">
      <c r="A322" s="8">
        <v>44215</v>
      </c>
      <c r="R322" s="2">
        <f t="shared" si="10"/>
        <v>44215</v>
      </c>
      <c r="S322" s="5">
        <f t="shared" si="47"/>
        <v>0</v>
      </c>
      <c r="T322" s="5">
        <f t="shared" si="48"/>
        <v>0</v>
      </c>
      <c r="U322" s="5">
        <f t="shared" si="49"/>
        <v>0</v>
      </c>
      <c r="V322" s="5">
        <f t="shared" si="50"/>
        <v>0</v>
      </c>
      <c r="W322" s="5">
        <f t="shared" si="51"/>
        <v>0</v>
      </c>
      <c r="X322" s="5">
        <f t="shared" si="52"/>
        <v>0</v>
      </c>
      <c r="Y322" s="5">
        <f t="shared" si="53"/>
        <v>0</v>
      </c>
      <c r="Z322" s="5">
        <f t="shared" si="54"/>
        <v>0</v>
      </c>
      <c r="AA322" s="5">
        <f t="shared" si="55"/>
        <v>0</v>
      </c>
      <c r="AB322" s="5">
        <f t="shared" si="56"/>
        <v>0</v>
      </c>
      <c r="AC322" s="5">
        <f t="shared" si="57"/>
        <v>0</v>
      </c>
      <c r="AD322" s="5">
        <f t="shared" si="58"/>
        <v>0</v>
      </c>
      <c r="AE322" s="5">
        <f t="shared" si="62"/>
        <v>0</v>
      </c>
      <c r="AF322" s="5"/>
      <c r="AG322" s="5">
        <f t="shared" si="60"/>
        <v>0</v>
      </c>
      <c r="AI322" s="2">
        <f t="shared" si="25"/>
        <v>44215</v>
      </c>
      <c r="AJ322" s="5">
        <f t="shared" si="61"/>
        <v>0</v>
      </c>
      <c r="AK322" s="5">
        <f t="shared" si="63"/>
        <v>0</v>
      </c>
      <c r="AL322" s="5">
        <f t="shared" si="64"/>
        <v>0</v>
      </c>
      <c r="AM322" s="5">
        <f t="shared" si="65"/>
        <v>0</v>
      </c>
      <c r="AN322" s="5">
        <f t="shared" si="66"/>
        <v>0</v>
      </c>
      <c r="AO322" s="5">
        <f t="shared" si="67"/>
        <v>0</v>
      </c>
      <c r="AP322" s="5">
        <f t="shared" si="68"/>
        <v>0</v>
      </c>
      <c r="AQ322" s="5">
        <f t="shared" si="69"/>
        <v>0</v>
      </c>
      <c r="AR322" s="5">
        <f t="shared" si="70"/>
        <v>0</v>
      </c>
      <c r="AS322" s="5">
        <f t="shared" si="71"/>
        <v>0</v>
      </c>
      <c r="AT322" s="5">
        <f t="shared" si="72"/>
        <v>0</v>
      </c>
      <c r="AU322" s="5">
        <f t="shared" si="73"/>
        <v>0</v>
      </c>
      <c r="AV322" s="5">
        <f t="shared" si="74"/>
        <v>0</v>
      </c>
      <c r="AW322" s="5">
        <f t="shared" si="75"/>
        <v>0</v>
      </c>
      <c r="AX322" s="5">
        <f t="shared" si="76"/>
        <v>0</v>
      </c>
      <c r="AY322" s="5">
        <f t="shared" si="77"/>
        <v>0</v>
      </c>
      <c r="BA322" s="47">
        <f t="shared" si="9"/>
        <v>44215</v>
      </c>
    </row>
    <row r="323" spans="1:53" x14ac:dyDescent="0.2">
      <c r="A323" s="8">
        <v>44216</v>
      </c>
      <c r="R323" s="2">
        <f t="shared" si="10"/>
        <v>44216</v>
      </c>
      <c r="S323" s="5">
        <f t="shared" si="47"/>
        <v>0</v>
      </c>
      <c r="T323" s="5">
        <f t="shared" si="48"/>
        <v>0</v>
      </c>
      <c r="U323" s="5">
        <f t="shared" si="49"/>
        <v>0</v>
      </c>
      <c r="V323" s="5">
        <f t="shared" si="50"/>
        <v>0</v>
      </c>
      <c r="W323" s="5">
        <f t="shared" si="51"/>
        <v>0</v>
      </c>
      <c r="X323" s="5">
        <f t="shared" si="52"/>
        <v>0</v>
      </c>
      <c r="Y323" s="5">
        <f t="shared" si="53"/>
        <v>0</v>
      </c>
      <c r="Z323" s="5">
        <f t="shared" si="54"/>
        <v>0</v>
      </c>
      <c r="AA323" s="5">
        <f t="shared" si="55"/>
        <v>0</v>
      </c>
      <c r="AB323" s="5">
        <f t="shared" si="56"/>
        <v>0</v>
      </c>
      <c r="AC323" s="5">
        <f t="shared" si="57"/>
        <v>0</v>
      </c>
      <c r="AD323" s="5">
        <f t="shared" si="58"/>
        <v>0</v>
      </c>
      <c r="AE323" s="5">
        <f t="shared" si="62"/>
        <v>0</v>
      </c>
      <c r="AF323" s="5"/>
      <c r="AG323" s="5">
        <f t="shared" si="60"/>
        <v>0</v>
      </c>
      <c r="AI323" s="2">
        <f t="shared" si="25"/>
        <v>44216</v>
      </c>
      <c r="AJ323" s="5">
        <f t="shared" si="61"/>
        <v>0</v>
      </c>
      <c r="AK323" s="5">
        <f t="shared" si="63"/>
        <v>0</v>
      </c>
      <c r="AL323" s="5">
        <f t="shared" si="64"/>
        <v>0</v>
      </c>
      <c r="AM323" s="5">
        <f t="shared" si="65"/>
        <v>0</v>
      </c>
      <c r="AN323" s="5">
        <f t="shared" si="66"/>
        <v>0</v>
      </c>
      <c r="AO323" s="5">
        <f t="shared" si="67"/>
        <v>0</v>
      </c>
      <c r="AP323" s="5">
        <f t="shared" si="68"/>
        <v>0</v>
      </c>
      <c r="AQ323" s="5">
        <f t="shared" si="69"/>
        <v>0</v>
      </c>
      <c r="AR323" s="5">
        <f t="shared" si="70"/>
        <v>0</v>
      </c>
      <c r="AS323" s="5">
        <f t="shared" si="71"/>
        <v>0</v>
      </c>
      <c r="AT323" s="5">
        <f t="shared" si="72"/>
        <v>0</v>
      </c>
      <c r="AU323" s="5">
        <f t="shared" si="73"/>
        <v>0</v>
      </c>
      <c r="AV323" s="5">
        <f t="shared" si="74"/>
        <v>0</v>
      </c>
      <c r="AW323" s="5">
        <f t="shared" si="75"/>
        <v>0</v>
      </c>
      <c r="AX323" s="5">
        <f t="shared" si="76"/>
        <v>0</v>
      </c>
      <c r="AY323" s="5">
        <f t="shared" si="77"/>
        <v>0</v>
      </c>
      <c r="BA323" s="47">
        <f t="shared" si="9"/>
        <v>44216</v>
      </c>
    </row>
    <row r="324" spans="1:53" x14ac:dyDescent="0.2">
      <c r="A324" s="8">
        <v>44217</v>
      </c>
      <c r="R324" s="2">
        <f t="shared" si="10"/>
        <v>44217</v>
      </c>
      <c r="S324" s="5">
        <f t="shared" si="47"/>
        <v>0</v>
      </c>
      <c r="T324" s="5">
        <f t="shared" si="48"/>
        <v>0</v>
      </c>
      <c r="U324" s="5">
        <f t="shared" si="49"/>
        <v>0</v>
      </c>
      <c r="V324" s="5">
        <f t="shared" si="50"/>
        <v>0</v>
      </c>
      <c r="W324" s="5">
        <f t="shared" si="51"/>
        <v>0</v>
      </c>
      <c r="X324" s="5">
        <f t="shared" si="52"/>
        <v>0</v>
      </c>
      <c r="Y324" s="5">
        <f t="shared" si="53"/>
        <v>0</v>
      </c>
      <c r="Z324" s="5">
        <f t="shared" si="54"/>
        <v>0</v>
      </c>
      <c r="AA324" s="5">
        <f t="shared" si="55"/>
        <v>0</v>
      </c>
      <c r="AB324" s="5">
        <f t="shared" si="56"/>
        <v>0</v>
      </c>
      <c r="AC324" s="5">
        <f t="shared" si="57"/>
        <v>0</v>
      </c>
      <c r="AD324" s="5">
        <f t="shared" si="58"/>
        <v>0</v>
      </c>
      <c r="AE324" s="5">
        <f t="shared" si="62"/>
        <v>0</v>
      </c>
      <c r="AF324" s="5"/>
      <c r="AG324" s="5">
        <f t="shared" si="60"/>
        <v>0</v>
      </c>
      <c r="AI324" s="2">
        <f t="shared" si="25"/>
        <v>44217</v>
      </c>
      <c r="AJ324" s="5">
        <f t="shared" si="61"/>
        <v>0</v>
      </c>
      <c r="AK324" s="5">
        <f t="shared" si="63"/>
        <v>0</v>
      </c>
      <c r="AL324" s="5">
        <f t="shared" si="64"/>
        <v>0</v>
      </c>
      <c r="AM324" s="5">
        <f t="shared" si="65"/>
        <v>0</v>
      </c>
      <c r="AN324" s="5">
        <f t="shared" si="66"/>
        <v>0</v>
      </c>
      <c r="AO324" s="5">
        <f t="shared" si="67"/>
        <v>0</v>
      </c>
      <c r="AP324" s="5">
        <f t="shared" si="68"/>
        <v>0</v>
      </c>
      <c r="AQ324" s="5">
        <f t="shared" si="69"/>
        <v>0</v>
      </c>
      <c r="AR324" s="5">
        <f t="shared" si="70"/>
        <v>0</v>
      </c>
      <c r="AS324" s="5">
        <f t="shared" si="71"/>
        <v>0</v>
      </c>
      <c r="AT324" s="5">
        <f t="shared" si="72"/>
        <v>0</v>
      </c>
      <c r="AU324" s="5">
        <f t="shared" si="73"/>
        <v>0</v>
      </c>
      <c r="AV324" s="5">
        <f t="shared" si="74"/>
        <v>0</v>
      </c>
      <c r="AW324" s="5">
        <f t="shared" si="75"/>
        <v>0</v>
      </c>
      <c r="AX324" s="5">
        <f t="shared" si="76"/>
        <v>0</v>
      </c>
      <c r="AY324" s="5">
        <f t="shared" si="77"/>
        <v>0</v>
      </c>
      <c r="BA324" s="47">
        <f t="shared" si="9"/>
        <v>44217</v>
      </c>
    </row>
    <row r="325" spans="1:53" x14ac:dyDescent="0.2">
      <c r="A325" s="8">
        <v>44218</v>
      </c>
      <c r="R325" s="2">
        <f t="shared" si="10"/>
        <v>44218</v>
      </c>
      <c r="S325" s="5">
        <f t="shared" si="47"/>
        <v>0</v>
      </c>
      <c r="T325" s="5">
        <f t="shared" si="48"/>
        <v>0</v>
      </c>
      <c r="U325" s="5">
        <f t="shared" si="49"/>
        <v>0</v>
      </c>
      <c r="V325" s="5">
        <f t="shared" si="50"/>
        <v>0</v>
      </c>
      <c r="W325" s="5">
        <f t="shared" si="51"/>
        <v>0</v>
      </c>
      <c r="X325" s="5">
        <f t="shared" si="52"/>
        <v>0</v>
      </c>
      <c r="Y325" s="5">
        <f t="shared" si="53"/>
        <v>0</v>
      </c>
      <c r="Z325" s="5">
        <f t="shared" si="54"/>
        <v>0</v>
      </c>
      <c r="AA325" s="5">
        <f t="shared" si="55"/>
        <v>0</v>
      </c>
      <c r="AB325" s="5">
        <f t="shared" si="56"/>
        <v>0</v>
      </c>
      <c r="AC325" s="5">
        <f t="shared" si="57"/>
        <v>0</v>
      </c>
      <c r="AD325" s="5">
        <f t="shared" si="58"/>
        <v>0</v>
      </c>
      <c r="AE325" s="5">
        <f t="shared" si="62"/>
        <v>0</v>
      </c>
      <c r="AF325" s="5"/>
      <c r="AG325" s="5">
        <f t="shared" si="60"/>
        <v>0</v>
      </c>
      <c r="AI325" s="2">
        <f t="shared" si="25"/>
        <v>44218</v>
      </c>
      <c r="AJ325" s="5">
        <f t="shared" si="61"/>
        <v>0</v>
      </c>
      <c r="AK325" s="5">
        <f t="shared" si="63"/>
        <v>0</v>
      </c>
      <c r="AL325" s="5">
        <f t="shared" si="64"/>
        <v>0</v>
      </c>
      <c r="AM325" s="5">
        <f t="shared" si="65"/>
        <v>0</v>
      </c>
      <c r="AN325" s="5">
        <f t="shared" si="66"/>
        <v>0</v>
      </c>
      <c r="AO325" s="5">
        <f t="shared" si="67"/>
        <v>0</v>
      </c>
      <c r="AP325" s="5">
        <f t="shared" si="68"/>
        <v>0</v>
      </c>
      <c r="AQ325" s="5">
        <f t="shared" si="69"/>
        <v>0</v>
      </c>
      <c r="AR325" s="5">
        <f t="shared" si="70"/>
        <v>0</v>
      </c>
      <c r="AS325" s="5">
        <f t="shared" si="71"/>
        <v>0</v>
      </c>
      <c r="AT325" s="5">
        <f t="shared" si="72"/>
        <v>0</v>
      </c>
      <c r="AU325" s="5">
        <f t="shared" si="73"/>
        <v>0</v>
      </c>
      <c r="AV325" s="5">
        <f t="shared" si="74"/>
        <v>0</v>
      </c>
      <c r="AW325" s="5">
        <f t="shared" si="75"/>
        <v>0</v>
      </c>
      <c r="AX325" s="5">
        <f t="shared" si="76"/>
        <v>0</v>
      </c>
      <c r="AY325" s="5">
        <f t="shared" si="77"/>
        <v>0</v>
      </c>
      <c r="BA325" s="47">
        <f t="shared" ref="BA325:BA337" si="78">A325</f>
        <v>44218</v>
      </c>
    </row>
    <row r="326" spans="1:53" x14ac:dyDescent="0.2">
      <c r="A326" s="8">
        <v>44219</v>
      </c>
      <c r="R326" s="2">
        <f t="shared" si="10"/>
        <v>44219</v>
      </c>
      <c r="S326" s="5">
        <f t="shared" si="47"/>
        <v>0</v>
      </c>
      <c r="T326" s="5">
        <f t="shared" si="48"/>
        <v>0</v>
      </c>
      <c r="U326" s="5">
        <f t="shared" si="49"/>
        <v>0</v>
      </c>
      <c r="V326" s="5">
        <f t="shared" si="50"/>
        <v>0</v>
      </c>
      <c r="W326" s="5">
        <f t="shared" si="51"/>
        <v>0</v>
      </c>
      <c r="X326" s="5">
        <f t="shared" si="52"/>
        <v>0</v>
      </c>
      <c r="Y326" s="5">
        <f t="shared" si="53"/>
        <v>0</v>
      </c>
      <c r="Z326" s="5">
        <f t="shared" si="54"/>
        <v>0</v>
      </c>
      <c r="AA326" s="5">
        <f t="shared" si="55"/>
        <v>0</v>
      </c>
      <c r="AB326" s="5">
        <f t="shared" si="56"/>
        <v>0</v>
      </c>
      <c r="AC326" s="5">
        <f t="shared" si="57"/>
        <v>0</v>
      </c>
      <c r="AD326" s="5">
        <f t="shared" si="58"/>
        <v>0</v>
      </c>
      <c r="AE326" s="5">
        <f t="shared" si="62"/>
        <v>0</v>
      </c>
      <c r="AF326" s="5"/>
      <c r="AG326" s="5">
        <f t="shared" si="60"/>
        <v>0</v>
      </c>
      <c r="AI326" s="2">
        <f t="shared" si="25"/>
        <v>44219</v>
      </c>
      <c r="AJ326" s="5">
        <f t="shared" si="61"/>
        <v>0</v>
      </c>
      <c r="AK326" s="5">
        <f t="shared" si="63"/>
        <v>0</v>
      </c>
      <c r="AL326" s="5">
        <f t="shared" si="64"/>
        <v>0</v>
      </c>
      <c r="AM326" s="5">
        <f t="shared" si="65"/>
        <v>0</v>
      </c>
      <c r="AN326" s="5">
        <f t="shared" si="66"/>
        <v>0</v>
      </c>
      <c r="AO326" s="5">
        <f t="shared" si="67"/>
        <v>0</v>
      </c>
      <c r="AP326" s="5">
        <f t="shared" si="68"/>
        <v>0</v>
      </c>
      <c r="AQ326" s="5">
        <f t="shared" si="69"/>
        <v>0</v>
      </c>
      <c r="AR326" s="5">
        <f t="shared" si="70"/>
        <v>0</v>
      </c>
      <c r="AS326" s="5">
        <f t="shared" si="71"/>
        <v>0</v>
      </c>
      <c r="AT326" s="5">
        <f t="shared" si="72"/>
        <v>0</v>
      </c>
      <c r="AU326" s="5">
        <f t="shared" si="73"/>
        <v>0</v>
      </c>
      <c r="AV326" s="5">
        <f t="shared" si="74"/>
        <v>0</v>
      </c>
      <c r="AW326" s="5">
        <f t="shared" si="75"/>
        <v>0</v>
      </c>
      <c r="AX326" s="5">
        <f t="shared" si="76"/>
        <v>0</v>
      </c>
      <c r="AY326" s="5">
        <f t="shared" si="77"/>
        <v>0</v>
      </c>
      <c r="BA326" s="47">
        <f t="shared" si="78"/>
        <v>44219</v>
      </c>
    </row>
    <row r="327" spans="1:53" x14ac:dyDescent="0.2">
      <c r="A327" s="8">
        <v>44220</v>
      </c>
      <c r="R327" s="2">
        <f t="shared" si="10"/>
        <v>44220</v>
      </c>
      <c r="S327" s="5">
        <f t="shared" si="47"/>
        <v>0</v>
      </c>
      <c r="T327" s="5">
        <f t="shared" si="48"/>
        <v>0</v>
      </c>
      <c r="U327" s="5">
        <f t="shared" si="49"/>
        <v>0</v>
      </c>
      <c r="V327" s="5">
        <f t="shared" si="50"/>
        <v>0</v>
      </c>
      <c r="W327" s="5">
        <f t="shared" si="51"/>
        <v>0</v>
      </c>
      <c r="X327" s="5">
        <f t="shared" si="52"/>
        <v>0</v>
      </c>
      <c r="Y327" s="5">
        <f t="shared" si="53"/>
        <v>0</v>
      </c>
      <c r="Z327" s="5">
        <f t="shared" si="54"/>
        <v>0</v>
      </c>
      <c r="AA327" s="5">
        <f t="shared" si="55"/>
        <v>0</v>
      </c>
      <c r="AB327" s="5">
        <f t="shared" si="56"/>
        <v>0</v>
      </c>
      <c r="AC327" s="5">
        <f t="shared" si="57"/>
        <v>0</v>
      </c>
      <c r="AD327" s="5">
        <f t="shared" si="58"/>
        <v>0</v>
      </c>
      <c r="AE327" s="5">
        <f t="shared" si="62"/>
        <v>0</v>
      </c>
      <c r="AF327" s="5"/>
      <c r="AG327" s="5">
        <f t="shared" si="60"/>
        <v>0</v>
      </c>
      <c r="AI327" s="2">
        <f t="shared" si="25"/>
        <v>44220</v>
      </c>
      <c r="AJ327" s="5">
        <f t="shared" si="61"/>
        <v>0</v>
      </c>
      <c r="AK327" s="5">
        <f t="shared" si="63"/>
        <v>0</v>
      </c>
      <c r="AL327" s="5">
        <f t="shared" si="64"/>
        <v>0</v>
      </c>
      <c r="AM327" s="5">
        <f t="shared" si="65"/>
        <v>0</v>
      </c>
      <c r="AN327" s="5">
        <f t="shared" si="66"/>
        <v>0</v>
      </c>
      <c r="AO327" s="5">
        <f t="shared" si="67"/>
        <v>0</v>
      </c>
      <c r="AP327" s="5">
        <f t="shared" si="68"/>
        <v>0</v>
      </c>
      <c r="AQ327" s="5">
        <f t="shared" si="69"/>
        <v>0</v>
      </c>
      <c r="AR327" s="5">
        <f t="shared" si="70"/>
        <v>0</v>
      </c>
      <c r="AS327" s="5">
        <f t="shared" si="71"/>
        <v>0</v>
      </c>
      <c r="AT327" s="5">
        <f t="shared" si="72"/>
        <v>0</v>
      </c>
      <c r="AU327" s="5">
        <f t="shared" si="73"/>
        <v>0</v>
      </c>
      <c r="AV327" s="5">
        <f t="shared" si="74"/>
        <v>0</v>
      </c>
      <c r="AW327" s="5">
        <f t="shared" si="75"/>
        <v>0</v>
      </c>
      <c r="AX327" s="5">
        <f t="shared" si="76"/>
        <v>0</v>
      </c>
      <c r="AY327" s="5">
        <f t="shared" si="77"/>
        <v>0</v>
      </c>
      <c r="BA327" s="47">
        <f t="shared" si="78"/>
        <v>44220</v>
      </c>
    </row>
    <row r="328" spans="1:53" x14ac:dyDescent="0.2">
      <c r="A328" s="8">
        <v>44221</v>
      </c>
      <c r="R328" s="2">
        <f t="shared" si="10"/>
        <v>44221</v>
      </c>
      <c r="S328" s="5">
        <f t="shared" si="47"/>
        <v>0</v>
      </c>
      <c r="T328" s="5">
        <f t="shared" si="48"/>
        <v>0</v>
      </c>
      <c r="U328" s="5">
        <f t="shared" si="49"/>
        <v>0</v>
      </c>
      <c r="V328" s="5">
        <f t="shared" si="50"/>
        <v>0</v>
      </c>
      <c r="W328" s="5">
        <f t="shared" si="51"/>
        <v>0</v>
      </c>
      <c r="X328" s="5">
        <f t="shared" si="52"/>
        <v>0</v>
      </c>
      <c r="Y328" s="5">
        <f t="shared" si="53"/>
        <v>0</v>
      </c>
      <c r="Z328" s="5">
        <f t="shared" si="54"/>
        <v>0</v>
      </c>
      <c r="AA328" s="5">
        <f t="shared" si="55"/>
        <v>0</v>
      </c>
      <c r="AB328" s="5">
        <f t="shared" si="56"/>
        <v>0</v>
      </c>
      <c r="AC328" s="5">
        <f t="shared" si="57"/>
        <v>0</v>
      </c>
      <c r="AD328" s="5">
        <f t="shared" si="58"/>
        <v>0</v>
      </c>
      <c r="AE328" s="5">
        <f t="shared" si="62"/>
        <v>0</v>
      </c>
      <c r="AF328" s="5"/>
      <c r="AG328" s="5">
        <f t="shared" si="60"/>
        <v>0</v>
      </c>
      <c r="AI328" s="2">
        <f t="shared" si="25"/>
        <v>44221</v>
      </c>
      <c r="AJ328" s="5">
        <f t="shared" si="61"/>
        <v>0</v>
      </c>
      <c r="AK328" s="5">
        <f t="shared" si="63"/>
        <v>0</v>
      </c>
      <c r="AL328" s="5">
        <f t="shared" si="64"/>
        <v>0</v>
      </c>
      <c r="AM328" s="5">
        <f t="shared" si="65"/>
        <v>0</v>
      </c>
      <c r="AN328" s="5">
        <f t="shared" si="66"/>
        <v>0</v>
      </c>
      <c r="AO328" s="5">
        <f t="shared" si="67"/>
        <v>0</v>
      </c>
      <c r="AP328" s="5">
        <f t="shared" si="68"/>
        <v>0</v>
      </c>
      <c r="AQ328" s="5">
        <f t="shared" si="69"/>
        <v>0</v>
      </c>
      <c r="AR328" s="5">
        <f t="shared" si="70"/>
        <v>0</v>
      </c>
      <c r="AS328" s="5">
        <f t="shared" si="71"/>
        <v>0</v>
      </c>
      <c r="AT328" s="5">
        <f t="shared" si="72"/>
        <v>0</v>
      </c>
      <c r="AU328" s="5">
        <f t="shared" si="73"/>
        <v>0</v>
      </c>
      <c r="AV328" s="5">
        <f t="shared" si="74"/>
        <v>0</v>
      </c>
      <c r="AW328" s="5">
        <f t="shared" si="75"/>
        <v>0</v>
      </c>
      <c r="AX328" s="5">
        <f t="shared" si="76"/>
        <v>0</v>
      </c>
      <c r="AY328" s="5">
        <f t="shared" si="77"/>
        <v>0</v>
      </c>
      <c r="BA328" s="47">
        <f t="shared" si="78"/>
        <v>44221</v>
      </c>
    </row>
    <row r="329" spans="1:53" x14ac:dyDescent="0.2">
      <c r="A329" s="8">
        <v>44222</v>
      </c>
      <c r="R329" s="2">
        <f t="shared" si="10"/>
        <v>44222</v>
      </c>
      <c r="S329" s="5">
        <f t="shared" si="47"/>
        <v>0</v>
      </c>
      <c r="T329" s="5">
        <f t="shared" si="48"/>
        <v>0</v>
      </c>
      <c r="U329" s="5">
        <f t="shared" si="49"/>
        <v>0</v>
      </c>
      <c r="V329" s="5">
        <f t="shared" si="50"/>
        <v>0</v>
      </c>
      <c r="W329" s="5">
        <f t="shared" si="51"/>
        <v>0</v>
      </c>
      <c r="X329" s="5">
        <f t="shared" si="52"/>
        <v>0</v>
      </c>
      <c r="Y329" s="5">
        <f t="shared" si="53"/>
        <v>0</v>
      </c>
      <c r="Z329" s="5">
        <f t="shared" si="54"/>
        <v>0</v>
      </c>
      <c r="AA329" s="5">
        <f t="shared" si="55"/>
        <v>0</v>
      </c>
      <c r="AB329" s="5">
        <f t="shared" si="56"/>
        <v>0</v>
      </c>
      <c r="AC329" s="5">
        <f t="shared" si="57"/>
        <v>0</v>
      </c>
      <c r="AD329" s="5">
        <f t="shared" si="58"/>
        <v>0</v>
      </c>
      <c r="AE329" s="5">
        <f t="shared" si="62"/>
        <v>0</v>
      </c>
      <c r="AF329" s="5"/>
      <c r="AG329" s="5">
        <f t="shared" si="60"/>
        <v>0</v>
      </c>
      <c r="AI329" s="2">
        <f t="shared" si="25"/>
        <v>44222</v>
      </c>
      <c r="AJ329" s="5">
        <f t="shared" si="61"/>
        <v>0</v>
      </c>
      <c r="AK329" s="5">
        <f t="shared" si="63"/>
        <v>0</v>
      </c>
      <c r="AL329" s="5">
        <f t="shared" si="64"/>
        <v>0</v>
      </c>
      <c r="AM329" s="5">
        <f t="shared" si="65"/>
        <v>0</v>
      </c>
      <c r="AN329" s="5">
        <f t="shared" si="66"/>
        <v>0</v>
      </c>
      <c r="AO329" s="5">
        <f t="shared" si="67"/>
        <v>0</v>
      </c>
      <c r="AP329" s="5">
        <f t="shared" si="68"/>
        <v>0</v>
      </c>
      <c r="AQ329" s="5">
        <f t="shared" si="69"/>
        <v>0</v>
      </c>
      <c r="AR329" s="5">
        <f t="shared" si="70"/>
        <v>0</v>
      </c>
      <c r="AS329" s="5">
        <f t="shared" si="71"/>
        <v>0</v>
      </c>
      <c r="AT329" s="5">
        <f t="shared" si="72"/>
        <v>0</v>
      </c>
      <c r="AU329" s="5">
        <f t="shared" si="73"/>
        <v>0</v>
      </c>
      <c r="AV329" s="5">
        <f t="shared" si="74"/>
        <v>0</v>
      </c>
      <c r="AW329" s="5">
        <f t="shared" si="75"/>
        <v>0</v>
      </c>
      <c r="AX329" s="5">
        <f t="shared" si="76"/>
        <v>0</v>
      </c>
      <c r="AY329" s="5">
        <f t="shared" si="77"/>
        <v>0</v>
      </c>
      <c r="BA329" s="47">
        <f t="shared" si="78"/>
        <v>44222</v>
      </c>
    </row>
    <row r="330" spans="1:53" x14ac:dyDescent="0.2">
      <c r="A330" s="8">
        <v>44223</v>
      </c>
      <c r="R330" s="2">
        <f t="shared" si="10"/>
        <v>44223</v>
      </c>
      <c r="S330" s="5">
        <f t="shared" si="47"/>
        <v>0</v>
      </c>
      <c r="T330" s="5">
        <f t="shared" si="48"/>
        <v>0</v>
      </c>
      <c r="U330" s="5">
        <f t="shared" si="49"/>
        <v>0</v>
      </c>
      <c r="V330" s="5">
        <f t="shared" si="50"/>
        <v>0</v>
      </c>
      <c r="W330" s="5">
        <f t="shared" si="51"/>
        <v>0</v>
      </c>
      <c r="X330" s="5">
        <f t="shared" si="52"/>
        <v>0</v>
      </c>
      <c r="Y330" s="5">
        <f t="shared" si="53"/>
        <v>0</v>
      </c>
      <c r="Z330" s="5">
        <f t="shared" si="54"/>
        <v>0</v>
      </c>
      <c r="AA330" s="5">
        <f t="shared" si="55"/>
        <v>0</v>
      </c>
      <c r="AB330" s="5">
        <f t="shared" si="56"/>
        <v>0</v>
      </c>
      <c r="AC330" s="5">
        <f t="shared" si="57"/>
        <v>0</v>
      </c>
      <c r="AD330" s="5">
        <f t="shared" si="58"/>
        <v>0</v>
      </c>
      <c r="AE330" s="5">
        <f t="shared" si="62"/>
        <v>0</v>
      </c>
      <c r="AF330" s="5"/>
      <c r="AG330" s="5">
        <f t="shared" si="60"/>
        <v>0</v>
      </c>
      <c r="AI330" s="2">
        <f t="shared" si="25"/>
        <v>44223</v>
      </c>
      <c r="AJ330" s="5">
        <f t="shared" si="61"/>
        <v>0</v>
      </c>
      <c r="AK330" s="5">
        <f t="shared" si="63"/>
        <v>0</v>
      </c>
      <c r="AL330" s="5">
        <f t="shared" si="64"/>
        <v>0</v>
      </c>
      <c r="AM330" s="5">
        <f t="shared" si="65"/>
        <v>0</v>
      </c>
      <c r="AN330" s="5">
        <f t="shared" si="66"/>
        <v>0</v>
      </c>
      <c r="AO330" s="5">
        <f t="shared" si="67"/>
        <v>0</v>
      </c>
      <c r="AP330" s="5">
        <f t="shared" si="68"/>
        <v>0</v>
      </c>
      <c r="AQ330" s="5">
        <f t="shared" si="69"/>
        <v>0</v>
      </c>
      <c r="AR330" s="5">
        <f t="shared" si="70"/>
        <v>0</v>
      </c>
      <c r="AS330" s="5">
        <f t="shared" si="71"/>
        <v>0</v>
      </c>
      <c r="AT330" s="5">
        <f t="shared" si="72"/>
        <v>0</v>
      </c>
      <c r="AU330" s="5">
        <f t="shared" si="73"/>
        <v>0</v>
      </c>
      <c r="AV330" s="5">
        <f t="shared" si="74"/>
        <v>0</v>
      </c>
      <c r="AW330" s="5">
        <f t="shared" si="75"/>
        <v>0</v>
      </c>
      <c r="AX330" s="5">
        <f t="shared" si="76"/>
        <v>0</v>
      </c>
      <c r="AY330" s="5">
        <f t="shared" si="77"/>
        <v>0</v>
      </c>
      <c r="BA330" s="47">
        <f t="shared" si="78"/>
        <v>44223</v>
      </c>
    </row>
    <row r="331" spans="1:53" x14ac:dyDescent="0.2">
      <c r="A331" s="8">
        <v>44224</v>
      </c>
      <c r="R331" s="2">
        <f t="shared" si="10"/>
        <v>44224</v>
      </c>
      <c r="S331" s="5">
        <f t="shared" si="47"/>
        <v>0</v>
      </c>
      <c r="T331" s="5">
        <f t="shared" si="48"/>
        <v>0</v>
      </c>
      <c r="U331" s="5">
        <f t="shared" si="49"/>
        <v>0</v>
      </c>
      <c r="V331" s="5">
        <f t="shared" si="50"/>
        <v>0</v>
      </c>
      <c r="W331" s="5">
        <f t="shared" si="51"/>
        <v>0</v>
      </c>
      <c r="X331" s="5">
        <f t="shared" si="52"/>
        <v>0</v>
      </c>
      <c r="Y331" s="5">
        <f t="shared" si="53"/>
        <v>0</v>
      </c>
      <c r="Z331" s="5">
        <f t="shared" si="54"/>
        <v>0</v>
      </c>
      <c r="AA331" s="5">
        <f t="shared" si="55"/>
        <v>0</v>
      </c>
      <c r="AB331" s="5">
        <f t="shared" si="56"/>
        <v>0</v>
      </c>
      <c r="AC331" s="5">
        <f t="shared" si="57"/>
        <v>0</v>
      </c>
      <c r="AD331" s="5">
        <f t="shared" si="58"/>
        <v>0</v>
      </c>
      <c r="AE331" s="5">
        <f t="shared" si="62"/>
        <v>0</v>
      </c>
      <c r="AF331" s="5"/>
      <c r="AG331" s="5">
        <f t="shared" si="60"/>
        <v>0</v>
      </c>
      <c r="AI331" s="2">
        <f t="shared" si="25"/>
        <v>44224</v>
      </c>
      <c r="AJ331" s="5">
        <f t="shared" si="61"/>
        <v>0</v>
      </c>
      <c r="AK331" s="5">
        <f t="shared" si="63"/>
        <v>0</v>
      </c>
      <c r="AL331" s="5">
        <f t="shared" si="64"/>
        <v>0</v>
      </c>
      <c r="AM331" s="5">
        <f t="shared" si="65"/>
        <v>0</v>
      </c>
      <c r="AN331" s="5">
        <f t="shared" si="66"/>
        <v>0</v>
      </c>
      <c r="AO331" s="5">
        <f t="shared" si="67"/>
        <v>0</v>
      </c>
      <c r="AP331" s="5">
        <f t="shared" si="68"/>
        <v>0</v>
      </c>
      <c r="AQ331" s="5">
        <f t="shared" si="69"/>
        <v>0</v>
      </c>
      <c r="AR331" s="5">
        <f t="shared" si="70"/>
        <v>0</v>
      </c>
      <c r="AS331" s="5">
        <f t="shared" si="71"/>
        <v>0</v>
      </c>
      <c r="AT331" s="5">
        <f t="shared" si="72"/>
        <v>0</v>
      </c>
      <c r="AU331" s="5">
        <f t="shared" si="73"/>
        <v>0</v>
      </c>
      <c r="AV331" s="5">
        <f t="shared" si="74"/>
        <v>0</v>
      </c>
      <c r="AW331" s="5">
        <f t="shared" si="75"/>
        <v>0</v>
      </c>
      <c r="AX331" s="5">
        <f t="shared" si="76"/>
        <v>0</v>
      </c>
      <c r="AY331" s="5">
        <f t="shared" si="77"/>
        <v>0</v>
      </c>
      <c r="BA331" s="47">
        <f t="shared" si="78"/>
        <v>44224</v>
      </c>
    </row>
    <row r="332" spans="1:53" x14ac:dyDescent="0.2">
      <c r="A332" s="8">
        <v>44225</v>
      </c>
      <c r="R332" s="2">
        <f t="shared" si="10"/>
        <v>44225</v>
      </c>
      <c r="S332" s="5">
        <f t="shared" si="47"/>
        <v>0</v>
      </c>
      <c r="T332" s="5">
        <f t="shared" si="48"/>
        <v>0</v>
      </c>
      <c r="U332" s="5">
        <f t="shared" si="49"/>
        <v>0</v>
      </c>
      <c r="V332" s="5">
        <f t="shared" si="50"/>
        <v>0</v>
      </c>
      <c r="W332" s="5">
        <f t="shared" si="51"/>
        <v>0</v>
      </c>
      <c r="X332" s="5">
        <f t="shared" si="52"/>
        <v>0</v>
      </c>
      <c r="Y332" s="5">
        <f t="shared" si="53"/>
        <v>0</v>
      </c>
      <c r="Z332" s="5">
        <f t="shared" si="54"/>
        <v>0</v>
      </c>
      <c r="AA332" s="5">
        <f t="shared" si="55"/>
        <v>0</v>
      </c>
      <c r="AB332" s="5">
        <f t="shared" si="56"/>
        <v>0</v>
      </c>
      <c r="AC332" s="5">
        <f t="shared" si="57"/>
        <v>0</v>
      </c>
      <c r="AD332" s="5">
        <f t="shared" si="58"/>
        <v>0</v>
      </c>
      <c r="AE332" s="5">
        <f t="shared" si="62"/>
        <v>0</v>
      </c>
      <c r="AF332" s="5"/>
      <c r="AG332" s="5">
        <f t="shared" si="60"/>
        <v>0</v>
      </c>
      <c r="AI332" s="2">
        <f t="shared" si="25"/>
        <v>44225</v>
      </c>
      <c r="AJ332" s="5">
        <f t="shared" si="61"/>
        <v>0</v>
      </c>
      <c r="AK332" s="5">
        <f t="shared" si="63"/>
        <v>0</v>
      </c>
      <c r="AL332" s="5">
        <f t="shared" si="64"/>
        <v>0</v>
      </c>
      <c r="AM332" s="5">
        <f t="shared" si="65"/>
        <v>0</v>
      </c>
      <c r="AN332" s="5">
        <f t="shared" si="66"/>
        <v>0</v>
      </c>
      <c r="AO332" s="5">
        <f t="shared" si="67"/>
        <v>0</v>
      </c>
      <c r="AP332" s="5">
        <f t="shared" si="68"/>
        <v>0</v>
      </c>
      <c r="AQ332" s="5">
        <f t="shared" si="69"/>
        <v>0</v>
      </c>
      <c r="AR332" s="5">
        <f t="shared" si="70"/>
        <v>0</v>
      </c>
      <c r="AS332" s="5">
        <f t="shared" si="71"/>
        <v>0</v>
      </c>
      <c r="AT332" s="5">
        <f t="shared" si="72"/>
        <v>0</v>
      </c>
      <c r="AU332" s="5">
        <f t="shared" si="73"/>
        <v>0</v>
      </c>
      <c r="AV332" s="5">
        <f t="shared" si="74"/>
        <v>0</v>
      </c>
      <c r="AW332" s="5">
        <f t="shared" si="75"/>
        <v>0</v>
      </c>
      <c r="AX332" s="5">
        <f t="shared" si="76"/>
        <v>0</v>
      </c>
      <c r="AY332" s="5">
        <f t="shared" si="77"/>
        <v>0</v>
      </c>
      <c r="BA332" s="47">
        <f t="shared" si="78"/>
        <v>44225</v>
      </c>
    </row>
    <row r="333" spans="1:53" x14ac:dyDescent="0.2">
      <c r="A333" s="8">
        <v>44226</v>
      </c>
      <c r="R333" s="2">
        <f t="shared" si="10"/>
        <v>44226</v>
      </c>
      <c r="S333" s="5">
        <f t="shared" si="47"/>
        <v>0</v>
      </c>
      <c r="T333" s="5">
        <f t="shared" si="48"/>
        <v>0</v>
      </c>
      <c r="U333" s="5">
        <f t="shared" si="49"/>
        <v>0</v>
      </c>
      <c r="V333" s="5">
        <f t="shared" si="50"/>
        <v>0</v>
      </c>
      <c r="W333" s="5">
        <f t="shared" si="51"/>
        <v>0</v>
      </c>
      <c r="X333" s="5">
        <f t="shared" si="52"/>
        <v>0</v>
      </c>
      <c r="Y333" s="5">
        <f t="shared" si="53"/>
        <v>0</v>
      </c>
      <c r="Z333" s="5">
        <f t="shared" si="54"/>
        <v>0</v>
      </c>
      <c r="AA333" s="5">
        <f t="shared" si="55"/>
        <v>0</v>
      </c>
      <c r="AB333" s="5">
        <f t="shared" si="56"/>
        <v>0</v>
      </c>
      <c r="AC333" s="5">
        <f t="shared" si="57"/>
        <v>0</v>
      </c>
      <c r="AD333" s="5">
        <f t="shared" si="58"/>
        <v>0</v>
      </c>
      <c r="AE333" s="5">
        <f t="shared" si="62"/>
        <v>0</v>
      </c>
      <c r="AF333" s="5"/>
      <c r="AG333" s="5">
        <f t="shared" si="60"/>
        <v>0</v>
      </c>
      <c r="AI333" s="2">
        <f t="shared" si="25"/>
        <v>44226</v>
      </c>
      <c r="AJ333" s="5">
        <f t="shared" si="61"/>
        <v>0</v>
      </c>
      <c r="AK333" s="5">
        <f t="shared" si="63"/>
        <v>0</v>
      </c>
      <c r="AL333" s="5">
        <f t="shared" si="64"/>
        <v>0</v>
      </c>
      <c r="AM333" s="5">
        <f t="shared" si="65"/>
        <v>0</v>
      </c>
      <c r="AN333" s="5">
        <f t="shared" si="66"/>
        <v>0</v>
      </c>
      <c r="AO333" s="5">
        <f t="shared" si="67"/>
        <v>0</v>
      </c>
      <c r="AP333" s="5">
        <f t="shared" si="68"/>
        <v>0</v>
      </c>
      <c r="AQ333" s="5">
        <f t="shared" si="69"/>
        <v>0</v>
      </c>
      <c r="AR333" s="5">
        <f t="shared" si="70"/>
        <v>0</v>
      </c>
      <c r="AS333" s="5">
        <f t="shared" si="71"/>
        <v>0</v>
      </c>
      <c r="AT333" s="5">
        <f t="shared" si="72"/>
        <v>0</v>
      </c>
      <c r="AU333" s="5">
        <f t="shared" si="73"/>
        <v>0</v>
      </c>
      <c r="AV333" s="5">
        <f t="shared" si="74"/>
        <v>0</v>
      </c>
      <c r="AW333" s="5">
        <f t="shared" si="75"/>
        <v>0</v>
      </c>
      <c r="AX333" s="5">
        <f t="shared" si="76"/>
        <v>0</v>
      </c>
      <c r="AY333" s="5">
        <f t="shared" si="77"/>
        <v>0</v>
      </c>
      <c r="BA333" s="47">
        <f t="shared" si="78"/>
        <v>44226</v>
      </c>
    </row>
    <row r="334" spans="1:53" x14ac:dyDescent="0.2">
      <c r="A334" s="8">
        <v>44227</v>
      </c>
      <c r="R334" s="2">
        <f t="shared" si="10"/>
        <v>44227</v>
      </c>
      <c r="S334" s="5">
        <f t="shared" si="47"/>
        <v>0</v>
      </c>
      <c r="T334" s="5">
        <f t="shared" si="48"/>
        <v>0</v>
      </c>
      <c r="U334" s="5">
        <f t="shared" si="49"/>
        <v>0</v>
      </c>
      <c r="V334" s="5">
        <f t="shared" si="50"/>
        <v>0</v>
      </c>
      <c r="W334" s="5">
        <f t="shared" si="51"/>
        <v>0</v>
      </c>
      <c r="X334" s="5">
        <f t="shared" si="52"/>
        <v>0</v>
      </c>
      <c r="Y334" s="5">
        <f t="shared" si="53"/>
        <v>0</v>
      </c>
      <c r="Z334" s="5">
        <f t="shared" si="54"/>
        <v>0</v>
      </c>
      <c r="AA334" s="5">
        <f t="shared" si="55"/>
        <v>0</v>
      </c>
      <c r="AB334" s="5">
        <f t="shared" si="56"/>
        <v>0</v>
      </c>
      <c r="AC334" s="5">
        <f t="shared" si="57"/>
        <v>0</v>
      </c>
      <c r="AD334" s="5">
        <f t="shared" si="58"/>
        <v>0</v>
      </c>
      <c r="AE334" s="5">
        <f t="shared" si="62"/>
        <v>0</v>
      </c>
      <c r="AF334" s="5"/>
      <c r="AG334" s="5">
        <f t="shared" si="60"/>
        <v>0</v>
      </c>
      <c r="AI334" s="2">
        <f t="shared" si="25"/>
        <v>44227</v>
      </c>
      <c r="AJ334" s="5">
        <f t="shared" si="61"/>
        <v>0</v>
      </c>
      <c r="AK334" s="5">
        <f t="shared" si="63"/>
        <v>0</v>
      </c>
      <c r="AL334" s="5">
        <f t="shared" si="64"/>
        <v>0</v>
      </c>
      <c r="AM334" s="5">
        <f t="shared" si="65"/>
        <v>0</v>
      </c>
      <c r="AN334" s="5">
        <f t="shared" si="66"/>
        <v>0</v>
      </c>
      <c r="AO334" s="5">
        <f t="shared" si="67"/>
        <v>0</v>
      </c>
      <c r="AP334" s="5">
        <f t="shared" si="68"/>
        <v>0</v>
      </c>
      <c r="AQ334" s="5">
        <f t="shared" si="69"/>
        <v>0</v>
      </c>
      <c r="AR334" s="5">
        <f t="shared" si="70"/>
        <v>0</v>
      </c>
      <c r="AS334" s="5">
        <f t="shared" si="71"/>
        <v>0</v>
      </c>
      <c r="AT334" s="5">
        <f t="shared" si="72"/>
        <v>0</v>
      </c>
      <c r="AU334" s="5">
        <f t="shared" si="73"/>
        <v>0</v>
      </c>
      <c r="AV334" s="5">
        <f t="shared" si="74"/>
        <v>0</v>
      </c>
      <c r="AW334" s="5">
        <f t="shared" si="75"/>
        <v>0</v>
      </c>
      <c r="AX334" s="5">
        <f t="shared" si="76"/>
        <v>0</v>
      </c>
      <c r="AY334" s="5">
        <f t="shared" si="77"/>
        <v>0</v>
      </c>
      <c r="BA334" s="47">
        <f t="shared" si="78"/>
        <v>44227</v>
      </c>
    </row>
    <row r="335" spans="1:53" x14ac:dyDescent="0.2">
      <c r="AI335" s="2"/>
      <c r="BA335" s="47"/>
    </row>
    <row r="336" spans="1:53" x14ac:dyDescent="0.2">
      <c r="BA336" s="47"/>
    </row>
    <row r="337" spans="53:53" x14ac:dyDescent="0.2">
      <c r="BA337" s="47"/>
    </row>
  </sheetData>
  <mergeCells count="8">
    <mergeCell ref="EI86:EO91"/>
    <mergeCell ref="EI92:EO95"/>
    <mergeCell ref="EI96:EO97"/>
    <mergeCell ref="R1:AG2"/>
    <mergeCell ref="AI1:AY2"/>
    <mergeCell ref="BD2:BH2"/>
    <mergeCell ref="EI58:EO73"/>
    <mergeCell ref="EI74:EO8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F288"/>
  <sheetViews>
    <sheetView showGridLines="0" tabSelected="1" zoomScale="70" zoomScaleNormal="70" workbookViewId="0">
      <selection activeCell="L11" sqref="L11"/>
    </sheetView>
  </sheetViews>
  <sheetFormatPr defaultRowHeight="14.25" x14ac:dyDescent="0.2"/>
  <cols>
    <col min="1" max="1" width="14.42578125" style="54" customWidth="1"/>
    <col min="2" max="2" width="14.42578125" style="55" customWidth="1"/>
    <col min="3" max="4" width="14.42578125" style="56" customWidth="1"/>
    <col min="5" max="5" width="13.85546875" style="57" bestFit="1" customWidth="1"/>
    <col min="6" max="6" width="12.42578125" style="57" customWidth="1"/>
    <col min="7" max="7" width="13.5703125" style="57" customWidth="1"/>
    <col min="8" max="9" width="15.5703125" style="57" customWidth="1"/>
    <col min="10" max="10" width="16.42578125" style="54" customWidth="1"/>
    <col min="11" max="11" width="16" style="54" customWidth="1"/>
    <col min="12" max="12" width="14.5703125" style="54" customWidth="1"/>
    <col min="13" max="13" width="18.42578125" style="54" customWidth="1"/>
    <col min="14" max="14" width="11.42578125" style="55" customWidth="1"/>
    <col min="15" max="15" width="11.42578125" style="58" customWidth="1"/>
    <col min="16" max="16" width="11.42578125" style="59" customWidth="1"/>
    <col min="17" max="17" width="12.5703125" style="55" customWidth="1"/>
    <col min="18" max="18" width="11.42578125" style="55" customWidth="1"/>
    <col min="19" max="19" width="12.5703125" style="60" customWidth="1"/>
    <col min="20" max="21" width="12.5703125" style="61" customWidth="1"/>
    <col min="22" max="22" width="13.5703125" style="62" customWidth="1"/>
    <col min="23" max="23" width="15.5703125" style="63" customWidth="1"/>
    <col min="24" max="24" width="15.5703125" style="64" customWidth="1"/>
    <col min="25" max="25" width="14.42578125" style="53" customWidth="1"/>
    <col min="26" max="26" width="15" style="65" customWidth="1"/>
    <col min="27" max="27" width="11.5703125" style="53" bestFit="1" customWidth="1"/>
    <col min="28" max="28" width="11.5703125" style="65" bestFit="1" customWidth="1"/>
    <col min="29" max="16384" width="9.140625" style="141"/>
  </cols>
  <sheetData>
    <row r="1" spans="1:32" ht="50.25" customHeight="1" x14ac:dyDescent="0.45">
      <c r="A1" s="134" t="s">
        <v>57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</row>
    <row r="2" spans="1:32" x14ac:dyDescent="0.2">
      <c r="A2" s="135" t="s">
        <v>58</v>
      </c>
      <c r="B2" s="135"/>
      <c r="C2" s="137" t="s">
        <v>59</v>
      </c>
      <c r="D2" s="137"/>
      <c r="E2" s="135" t="s">
        <v>60</v>
      </c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8"/>
      <c r="W2" s="139" t="s">
        <v>59</v>
      </c>
      <c r="X2" s="140"/>
      <c r="Y2" s="140"/>
      <c r="Z2" s="140"/>
      <c r="AA2" s="140"/>
      <c r="AB2" s="140"/>
    </row>
    <row r="3" spans="1:32" s="142" customFormat="1" ht="15" thickBot="1" x14ac:dyDescent="0.25">
      <c r="A3" s="136"/>
      <c r="B3" s="146"/>
      <c r="C3" s="147"/>
      <c r="D3" s="14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8"/>
      <c r="W3" s="139"/>
      <c r="X3" s="140"/>
      <c r="Y3" s="140"/>
      <c r="Z3" s="140"/>
      <c r="AA3" s="140"/>
      <c r="AB3" s="140"/>
    </row>
    <row r="4" spans="1:32" s="143" customFormat="1" ht="90.75" customHeight="1" thickBot="1" x14ac:dyDescent="0.25">
      <c r="A4" s="158" t="s">
        <v>0</v>
      </c>
      <c r="B4" s="159" t="s">
        <v>18</v>
      </c>
      <c r="C4" s="160" t="s">
        <v>22</v>
      </c>
      <c r="D4" s="160" t="s">
        <v>19</v>
      </c>
      <c r="E4" s="149" t="s">
        <v>1</v>
      </c>
      <c r="F4" s="149" t="s">
        <v>2</v>
      </c>
      <c r="G4" s="149" t="s">
        <v>3</v>
      </c>
      <c r="H4" s="149" t="s">
        <v>4</v>
      </c>
      <c r="I4" s="150" t="s">
        <v>25</v>
      </c>
      <c r="J4" s="149" t="s">
        <v>6</v>
      </c>
      <c r="K4" s="149" t="s">
        <v>7</v>
      </c>
      <c r="L4" s="149" t="s">
        <v>8</v>
      </c>
      <c r="M4" s="149" t="s">
        <v>9</v>
      </c>
      <c r="N4" s="151" t="s">
        <v>20</v>
      </c>
      <c r="O4" s="151" t="s">
        <v>10</v>
      </c>
      <c r="P4" s="152" t="s">
        <v>11</v>
      </c>
      <c r="Q4" s="151" t="s">
        <v>12</v>
      </c>
      <c r="R4" s="151" t="s">
        <v>13</v>
      </c>
      <c r="S4" s="151" t="s">
        <v>14</v>
      </c>
      <c r="T4" s="151" t="s">
        <v>15</v>
      </c>
      <c r="U4" s="151" t="s">
        <v>16</v>
      </c>
      <c r="V4" s="153" t="s">
        <v>21</v>
      </c>
      <c r="W4" s="154" t="s">
        <v>27</v>
      </c>
      <c r="X4" s="154" t="s">
        <v>5</v>
      </c>
      <c r="Y4" s="155" t="s">
        <v>17</v>
      </c>
      <c r="Z4" s="156" t="s">
        <v>23</v>
      </c>
      <c r="AA4" s="155" t="s">
        <v>24</v>
      </c>
      <c r="AB4" s="157" t="s">
        <v>26</v>
      </c>
    </row>
    <row r="5" spans="1:32" x14ac:dyDescent="0.2">
      <c r="A5" s="66">
        <v>43892</v>
      </c>
      <c r="B5" s="67">
        <v>0</v>
      </c>
      <c r="C5" s="68">
        <v>0</v>
      </c>
      <c r="D5" s="68">
        <v>0</v>
      </c>
      <c r="E5" s="69">
        <v>814</v>
      </c>
      <c r="F5" s="70">
        <v>1</v>
      </c>
      <c r="G5" s="70">
        <v>815</v>
      </c>
      <c r="H5" s="71">
        <v>1</v>
      </c>
      <c r="I5" s="148"/>
      <c r="L5" s="72"/>
      <c r="M5" s="73"/>
      <c r="N5" s="74"/>
      <c r="O5" s="75"/>
      <c r="P5" s="76"/>
      <c r="Q5" s="77"/>
      <c r="R5" s="74"/>
      <c r="S5" s="78"/>
      <c r="T5" s="79"/>
      <c r="U5" s="79"/>
      <c r="V5" s="80"/>
      <c r="W5" s="81">
        <f>H5</f>
        <v>1</v>
      </c>
      <c r="X5" s="82">
        <v>0</v>
      </c>
      <c r="Y5" s="83"/>
      <c r="AA5" s="84">
        <v>0</v>
      </c>
      <c r="AC5" s="144"/>
      <c r="AD5" s="144"/>
      <c r="AE5" s="144"/>
      <c r="AF5" s="144"/>
    </row>
    <row r="6" spans="1:32" x14ac:dyDescent="0.2">
      <c r="A6" s="66">
        <v>43893</v>
      </c>
      <c r="B6" s="67">
        <v>0</v>
      </c>
      <c r="C6" s="68">
        <v>0</v>
      </c>
      <c r="D6" s="68">
        <v>0</v>
      </c>
      <c r="E6" s="69">
        <v>914</v>
      </c>
      <c r="F6" s="70">
        <v>1</v>
      </c>
      <c r="G6" s="70">
        <v>915</v>
      </c>
      <c r="H6" s="71">
        <v>0</v>
      </c>
      <c r="I6" s="85"/>
      <c r="L6" s="72"/>
      <c r="M6" s="73"/>
      <c r="N6" s="86"/>
      <c r="O6" s="87"/>
      <c r="P6" s="88"/>
      <c r="Q6" s="89"/>
      <c r="R6" s="89"/>
      <c r="S6" s="86"/>
      <c r="T6" s="90"/>
      <c r="U6" s="90"/>
      <c r="V6" s="91"/>
      <c r="W6" s="81">
        <f>H6</f>
        <v>0</v>
      </c>
      <c r="X6" s="92">
        <f t="shared" ref="X6:X69" si="0">H6/(G6-G5)</f>
        <v>0</v>
      </c>
      <c r="Y6" s="83"/>
      <c r="Z6" s="65">
        <f t="shared" ref="Z6:Z69" si="1">N6/54.633</f>
        <v>0</v>
      </c>
      <c r="AA6" s="84">
        <v>0</v>
      </c>
      <c r="AC6" s="144"/>
      <c r="AD6" s="144"/>
      <c r="AE6" s="144"/>
      <c r="AF6" s="144"/>
    </row>
    <row r="7" spans="1:32" x14ac:dyDescent="0.2">
      <c r="A7" s="66">
        <v>43894</v>
      </c>
      <c r="B7" s="67">
        <v>0</v>
      </c>
      <c r="C7" s="68">
        <v>0</v>
      </c>
      <c r="D7" s="68">
        <v>0</v>
      </c>
      <c r="E7" s="69">
        <v>1043</v>
      </c>
      <c r="F7" s="70">
        <v>3</v>
      </c>
      <c r="G7" s="70">
        <v>1046</v>
      </c>
      <c r="H7" s="71">
        <v>2</v>
      </c>
      <c r="I7" s="93">
        <f>H7/(G7-G6)</f>
        <v>1.5267175572519083E-2</v>
      </c>
      <c r="L7" s="72"/>
      <c r="M7" s="73"/>
      <c r="N7" s="86"/>
      <c r="O7" s="87"/>
      <c r="P7" s="88"/>
      <c r="Q7" s="89"/>
      <c r="R7" s="89"/>
      <c r="S7" s="86"/>
      <c r="T7" s="90"/>
      <c r="U7" s="90"/>
      <c r="V7" s="91"/>
      <c r="W7" s="81">
        <f>H7</f>
        <v>2</v>
      </c>
      <c r="X7" s="92">
        <f t="shared" si="0"/>
        <v>1.5267175572519083E-2</v>
      </c>
      <c r="Y7" s="83">
        <f>SUM(N4:N7)</f>
        <v>0</v>
      </c>
      <c r="Z7" s="65">
        <f t="shared" si="1"/>
        <v>0</v>
      </c>
      <c r="AA7" s="84">
        <v>0</v>
      </c>
      <c r="AC7" s="144"/>
      <c r="AD7" s="144"/>
      <c r="AE7" s="144"/>
      <c r="AF7" s="144"/>
    </row>
    <row r="8" spans="1:32" x14ac:dyDescent="0.2">
      <c r="A8" s="66">
        <v>43895</v>
      </c>
      <c r="B8" s="67">
        <v>0</v>
      </c>
      <c r="C8" s="68">
        <v>0</v>
      </c>
      <c r="D8" s="68">
        <v>0</v>
      </c>
      <c r="E8" s="69">
        <v>1250</v>
      </c>
      <c r="F8" s="70">
        <v>6</v>
      </c>
      <c r="G8" s="70">
        <v>1256</v>
      </c>
      <c r="H8" s="71">
        <v>3</v>
      </c>
      <c r="I8" s="93">
        <f t="shared" ref="I8:I71" si="2">H8/(G8-G7)</f>
        <v>1.4285714285714285E-2</v>
      </c>
      <c r="L8" s="72"/>
      <c r="M8" s="73"/>
      <c r="N8" s="86"/>
      <c r="O8" s="87"/>
      <c r="P8" s="88"/>
      <c r="Q8" s="89"/>
      <c r="R8" s="89"/>
      <c r="S8" s="86"/>
      <c r="T8" s="90"/>
      <c r="U8" s="90"/>
      <c r="V8" s="91"/>
      <c r="W8" s="81">
        <f>H8</f>
        <v>3</v>
      </c>
      <c r="X8" s="92">
        <f t="shared" si="0"/>
        <v>1.4285714285714285E-2</v>
      </c>
      <c r="Y8" s="83">
        <f>SUM(N4:N8)/7</f>
        <v>0</v>
      </c>
      <c r="Z8" s="65">
        <f t="shared" si="1"/>
        <v>0</v>
      </c>
      <c r="AA8" s="84">
        <v>0</v>
      </c>
      <c r="AC8" s="144"/>
      <c r="AD8" s="144"/>
      <c r="AE8" s="144"/>
      <c r="AF8" s="144"/>
    </row>
    <row r="9" spans="1:32" x14ac:dyDescent="0.2">
      <c r="A9" s="66">
        <v>43896</v>
      </c>
      <c r="B9" s="67">
        <v>0</v>
      </c>
      <c r="C9" s="68">
        <v>0</v>
      </c>
      <c r="D9" s="68">
        <v>0</v>
      </c>
      <c r="E9" s="69">
        <v>1514</v>
      </c>
      <c r="F9" s="70">
        <v>11</v>
      </c>
      <c r="G9" s="70">
        <v>1525</v>
      </c>
      <c r="H9" s="71">
        <v>5</v>
      </c>
      <c r="I9" s="93">
        <f t="shared" si="2"/>
        <v>1.858736059479554E-2</v>
      </c>
      <c r="L9" s="72"/>
      <c r="M9" s="73"/>
      <c r="N9" s="86"/>
      <c r="O9" s="87"/>
      <c r="P9" s="88"/>
      <c r="Q9" s="89"/>
      <c r="R9" s="89"/>
      <c r="S9" s="86"/>
      <c r="T9" s="90"/>
      <c r="U9" s="90"/>
      <c r="V9" s="91"/>
      <c r="W9" s="81">
        <f>H9</f>
        <v>5</v>
      </c>
      <c r="X9" s="92">
        <f t="shared" si="0"/>
        <v>1.858736059479554E-2</v>
      </c>
      <c r="Y9" s="83">
        <f>SUM(N4:N9)/7</f>
        <v>0</v>
      </c>
      <c r="Z9" s="65">
        <f t="shared" si="1"/>
        <v>0</v>
      </c>
      <c r="AA9" s="84">
        <v>0</v>
      </c>
      <c r="AC9" s="144"/>
      <c r="AD9" s="144"/>
      <c r="AE9" s="144"/>
      <c r="AF9" s="144"/>
    </row>
    <row r="10" spans="1:32" x14ac:dyDescent="0.2">
      <c r="A10" s="66">
        <v>43897</v>
      </c>
      <c r="B10" s="67">
        <v>0</v>
      </c>
      <c r="C10" s="68">
        <v>0</v>
      </c>
      <c r="D10" s="68">
        <v>0</v>
      </c>
      <c r="E10" s="69">
        <v>1664</v>
      </c>
      <c r="F10" s="70">
        <v>16</v>
      </c>
      <c r="G10" s="70">
        <v>1680</v>
      </c>
      <c r="H10" s="71">
        <v>5</v>
      </c>
      <c r="I10" s="93">
        <f t="shared" si="2"/>
        <v>3.2258064516129031E-2</v>
      </c>
      <c r="L10" s="72"/>
      <c r="M10" s="73"/>
      <c r="N10" s="86"/>
      <c r="O10" s="87"/>
      <c r="P10" s="88"/>
      <c r="Q10" s="89"/>
      <c r="R10" s="89"/>
      <c r="S10" s="86"/>
      <c r="T10" s="90"/>
      <c r="U10" s="90"/>
      <c r="V10" s="91"/>
      <c r="W10" s="81">
        <f t="shared" ref="W10:W73" si="3">SUM(H4:H10)/7</f>
        <v>2.2857142857142856</v>
      </c>
      <c r="X10" s="92">
        <f t="shared" si="0"/>
        <v>3.2258064516129031E-2</v>
      </c>
      <c r="Y10" s="83">
        <f t="shared" ref="Y10:Y69" si="4">SUM(N4:N10)/7</f>
        <v>0</v>
      </c>
      <c r="Z10" s="65">
        <f t="shared" si="1"/>
        <v>0</v>
      </c>
      <c r="AA10" s="84">
        <v>0</v>
      </c>
      <c r="AC10" s="144"/>
      <c r="AD10" s="144"/>
      <c r="AE10" s="144"/>
      <c r="AF10" s="144"/>
    </row>
    <row r="11" spans="1:32" x14ac:dyDescent="0.2">
      <c r="A11" s="66">
        <v>43898</v>
      </c>
      <c r="B11" s="67">
        <v>0</v>
      </c>
      <c r="C11" s="68">
        <v>0</v>
      </c>
      <c r="D11" s="68">
        <f t="shared" ref="D11:D12" si="5">SUM(C5:C11)/7</f>
        <v>0</v>
      </c>
      <c r="E11" s="69">
        <v>1939</v>
      </c>
      <c r="F11" s="70">
        <v>18</v>
      </c>
      <c r="G11" s="70">
        <v>1957</v>
      </c>
      <c r="H11" s="71">
        <v>2</v>
      </c>
      <c r="I11" s="93">
        <f t="shared" si="2"/>
        <v>7.2202166064981952E-3</v>
      </c>
      <c r="L11" s="72"/>
      <c r="M11" s="73"/>
      <c r="N11" s="86"/>
      <c r="O11" s="87"/>
      <c r="P11" s="88"/>
      <c r="Q11" s="89"/>
      <c r="R11" s="89"/>
      <c r="S11" s="86"/>
      <c r="T11" s="90"/>
      <c r="U11" s="90"/>
      <c r="V11" s="91"/>
      <c r="W11" s="81">
        <f t="shared" si="3"/>
        <v>2.5714285714285716</v>
      </c>
      <c r="X11" s="92">
        <f t="shared" si="0"/>
        <v>7.2202166064981952E-3</v>
      </c>
      <c r="Y11" s="83">
        <f t="shared" si="4"/>
        <v>0</v>
      </c>
      <c r="Z11" s="65">
        <f t="shared" si="1"/>
        <v>0</v>
      </c>
      <c r="AA11" s="84">
        <v>0</v>
      </c>
      <c r="AB11" s="65">
        <f>SUM(I5:I11)*100/7</f>
        <v>1.2516933082236592</v>
      </c>
      <c r="AC11" s="144"/>
      <c r="AD11" s="144"/>
      <c r="AE11" s="144"/>
      <c r="AF11" s="144"/>
    </row>
    <row r="12" spans="1:32" x14ac:dyDescent="0.2">
      <c r="A12" s="66">
        <v>43899</v>
      </c>
      <c r="B12" s="67">
        <v>0</v>
      </c>
      <c r="C12" s="68">
        <v>0</v>
      </c>
      <c r="D12" s="68">
        <f t="shared" si="5"/>
        <v>0</v>
      </c>
      <c r="E12" s="69">
        <v>2078</v>
      </c>
      <c r="F12" s="70">
        <v>23</v>
      </c>
      <c r="G12" s="70">
        <v>2101</v>
      </c>
      <c r="H12" s="71">
        <v>5</v>
      </c>
      <c r="I12" s="93">
        <f t="shared" si="2"/>
        <v>3.4722222222222224E-2</v>
      </c>
      <c r="L12" s="72"/>
      <c r="M12" s="73"/>
      <c r="N12" s="86"/>
      <c r="O12" s="87"/>
      <c r="P12" s="88"/>
      <c r="Q12" s="89"/>
      <c r="R12" s="89"/>
      <c r="S12" s="86"/>
      <c r="T12" s="90"/>
      <c r="U12" s="90"/>
      <c r="V12" s="91"/>
      <c r="W12" s="81">
        <f t="shared" si="3"/>
        <v>3.1428571428571428</v>
      </c>
      <c r="X12" s="92">
        <f t="shared" si="0"/>
        <v>3.4722222222222224E-2</v>
      </c>
      <c r="Y12" s="83">
        <f t="shared" si="4"/>
        <v>0</v>
      </c>
      <c r="Z12" s="65">
        <f t="shared" si="1"/>
        <v>0</v>
      </c>
      <c r="AA12" s="84">
        <v>0</v>
      </c>
      <c r="AB12" s="65">
        <f t="shared" ref="AB12:AB75" si="6">SUM(I6:I12)*100/7</f>
        <v>1.7477250542554053</v>
      </c>
      <c r="AC12" s="144"/>
      <c r="AD12" s="144"/>
      <c r="AE12" s="144"/>
      <c r="AF12" s="144"/>
    </row>
    <row r="13" spans="1:32" x14ac:dyDescent="0.2">
      <c r="A13" s="66">
        <v>43900</v>
      </c>
      <c r="B13" s="67">
        <v>0</v>
      </c>
      <c r="C13" s="68">
        <v>0</v>
      </c>
      <c r="D13" s="68">
        <f>SUM(C7:C13)/7</f>
        <v>0</v>
      </c>
      <c r="E13" s="69">
        <v>2207</v>
      </c>
      <c r="F13" s="70">
        <v>27</v>
      </c>
      <c r="G13" s="70">
        <v>2234</v>
      </c>
      <c r="H13" s="71">
        <v>4</v>
      </c>
      <c r="I13" s="93">
        <f t="shared" si="2"/>
        <v>3.007518796992481E-2</v>
      </c>
      <c r="L13" s="72"/>
      <c r="M13" s="73"/>
      <c r="N13" s="86"/>
      <c r="O13" s="87"/>
      <c r="P13" s="88"/>
      <c r="Q13" s="89"/>
      <c r="R13" s="89"/>
      <c r="S13" s="86"/>
      <c r="T13" s="90"/>
      <c r="U13" s="90"/>
      <c r="V13" s="91"/>
      <c r="W13" s="81">
        <f t="shared" si="3"/>
        <v>3.7142857142857144</v>
      </c>
      <c r="X13" s="92">
        <f t="shared" si="0"/>
        <v>3.007518796992481E-2</v>
      </c>
      <c r="Y13" s="83">
        <f t="shared" si="4"/>
        <v>0</v>
      </c>
      <c r="Z13" s="65">
        <f t="shared" si="1"/>
        <v>0</v>
      </c>
      <c r="AA13" s="84">
        <v>0</v>
      </c>
      <c r="AB13" s="65">
        <f t="shared" si="6"/>
        <v>2.1773705966829024</v>
      </c>
      <c r="AC13" s="144"/>
      <c r="AD13" s="144"/>
      <c r="AE13" s="144"/>
      <c r="AF13" s="144"/>
    </row>
    <row r="14" spans="1:32" x14ac:dyDescent="0.2">
      <c r="A14" s="66">
        <v>43901</v>
      </c>
      <c r="B14" s="67">
        <v>0</v>
      </c>
      <c r="C14" s="68">
        <v>0</v>
      </c>
      <c r="D14" s="68">
        <f t="shared" ref="D14:D77" si="7">SUM(C8:C14)/7</f>
        <v>0</v>
      </c>
      <c r="E14" s="69">
        <v>2280</v>
      </c>
      <c r="F14" s="70">
        <v>36</v>
      </c>
      <c r="G14" s="70">
        <v>2316</v>
      </c>
      <c r="H14" s="71">
        <v>9</v>
      </c>
      <c r="I14" s="93">
        <f t="shared" si="2"/>
        <v>0.10975609756097561</v>
      </c>
      <c r="L14" s="72"/>
      <c r="M14" s="73"/>
      <c r="N14" s="86"/>
      <c r="O14" s="87"/>
      <c r="P14" s="88"/>
      <c r="Q14" s="89"/>
      <c r="R14" s="89"/>
      <c r="S14" s="86"/>
      <c r="T14" s="90"/>
      <c r="U14" s="90"/>
      <c r="V14" s="91"/>
      <c r="W14" s="81">
        <f t="shared" si="3"/>
        <v>4.7142857142857144</v>
      </c>
      <c r="X14" s="92">
        <f t="shared" si="0"/>
        <v>0.10975609756097561</v>
      </c>
      <c r="Y14" s="83">
        <f t="shared" si="4"/>
        <v>0</v>
      </c>
      <c r="Z14" s="65">
        <f t="shared" si="1"/>
        <v>0</v>
      </c>
      <c r="AA14" s="84">
        <v>0</v>
      </c>
      <c r="AB14" s="65">
        <f t="shared" si="6"/>
        <v>3.5272123393751387</v>
      </c>
      <c r="AC14" s="144"/>
      <c r="AD14" s="144"/>
      <c r="AE14" s="144"/>
      <c r="AF14" s="144"/>
    </row>
    <row r="15" spans="1:32" x14ac:dyDescent="0.2">
      <c r="A15" s="66">
        <v>43902</v>
      </c>
      <c r="B15" s="67">
        <v>0</v>
      </c>
      <c r="C15" s="68">
        <v>0</v>
      </c>
      <c r="D15" s="68">
        <f t="shared" si="7"/>
        <v>0</v>
      </c>
      <c r="E15" s="69">
        <v>2832</v>
      </c>
      <c r="F15" s="70">
        <v>60</v>
      </c>
      <c r="G15" s="70">
        <v>2892</v>
      </c>
      <c r="H15" s="71">
        <v>24</v>
      </c>
      <c r="I15" s="93">
        <f t="shared" si="2"/>
        <v>4.1666666666666664E-2</v>
      </c>
      <c r="L15" s="72"/>
      <c r="M15" s="73"/>
      <c r="N15" s="86"/>
      <c r="O15" s="87"/>
      <c r="P15" s="88"/>
      <c r="Q15" s="89"/>
      <c r="R15" s="89"/>
      <c r="S15" s="86"/>
      <c r="T15" s="90"/>
      <c r="U15" s="90"/>
      <c r="V15" s="91"/>
      <c r="W15" s="81">
        <f t="shared" si="3"/>
        <v>7.7142857142857144</v>
      </c>
      <c r="X15" s="92">
        <f t="shared" si="0"/>
        <v>4.1666666666666664E-2</v>
      </c>
      <c r="Y15" s="83">
        <f t="shared" si="4"/>
        <v>0</v>
      </c>
      <c r="Z15" s="65">
        <f t="shared" si="1"/>
        <v>0</v>
      </c>
      <c r="AA15" s="84">
        <v>0</v>
      </c>
      <c r="AB15" s="65">
        <f t="shared" si="6"/>
        <v>3.918368801960173</v>
      </c>
      <c r="AC15" s="144"/>
      <c r="AD15" s="144"/>
      <c r="AE15" s="144"/>
      <c r="AF15" s="144"/>
    </row>
    <row r="16" spans="1:32" x14ac:dyDescent="0.2">
      <c r="A16" s="66">
        <v>43903</v>
      </c>
      <c r="B16" s="67">
        <v>0</v>
      </c>
      <c r="C16" s="68">
        <v>0</v>
      </c>
      <c r="D16" s="68">
        <f t="shared" si="7"/>
        <v>0</v>
      </c>
      <c r="E16" s="69">
        <v>3229</v>
      </c>
      <c r="F16" s="70">
        <v>85</v>
      </c>
      <c r="G16" s="70">
        <v>3314</v>
      </c>
      <c r="H16" s="71">
        <v>25</v>
      </c>
      <c r="I16" s="93">
        <f t="shared" si="2"/>
        <v>5.9241706161137442E-2</v>
      </c>
      <c r="L16" s="72"/>
      <c r="M16" s="73"/>
      <c r="N16" s="86"/>
      <c r="O16" s="87"/>
      <c r="P16" s="88"/>
      <c r="Q16" s="89"/>
      <c r="R16" s="89"/>
      <c r="S16" s="86"/>
      <c r="T16" s="90"/>
      <c r="U16" s="90"/>
      <c r="V16" s="91"/>
      <c r="W16" s="81">
        <f t="shared" si="3"/>
        <v>10.571428571428571</v>
      </c>
      <c r="X16" s="92">
        <f t="shared" si="0"/>
        <v>5.9241706161137442E-2</v>
      </c>
      <c r="Y16" s="83">
        <f t="shared" si="4"/>
        <v>0</v>
      </c>
      <c r="Z16" s="65">
        <f t="shared" si="1"/>
        <v>0</v>
      </c>
      <c r="AA16" s="84">
        <v>0</v>
      </c>
      <c r="AB16" s="65">
        <f t="shared" si="6"/>
        <v>4.4991451671936282</v>
      </c>
      <c r="AC16" s="144"/>
      <c r="AD16" s="144"/>
      <c r="AE16" s="144"/>
      <c r="AF16" s="144"/>
    </row>
    <row r="17" spans="1:32" x14ac:dyDescent="0.2">
      <c r="A17" s="66">
        <v>43904</v>
      </c>
      <c r="B17" s="67">
        <v>0</v>
      </c>
      <c r="C17" s="68">
        <v>0</v>
      </c>
      <c r="D17" s="68">
        <f t="shared" si="7"/>
        <v>0</v>
      </c>
      <c r="E17" s="69">
        <v>3594</v>
      </c>
      <c r="F17" s="70">
        <v>121</v>
      </c>
      <c r="G17" s="70">
        <v>3715</v>
      </c>
      <c r="H17" s="71">
        <v>36</v>
      </c>
      <c r="I17" s="93">
        <f t="shared" si="2"/>
        <v>8.9775561097256859E-2</v>
      </c>
      <c r="L17" s="72"/>
      <c r="M17" s="73"/>
      <c r="N17" s="86"/>
      <c r="O17" s="87"/>
      <c r="P17" s="88"/>
      <c r="Q17" s="89"/>
      <c r="R17" s="89"/>
      <c r="S17" s="86"/>
      <c r="T17" s="90"/>
      <c r="U17" s="90"/>
      <c r="V17" s="91"/>
      <c r="W17" s="81">
        <f t="shared" si="3"/>
        <v>15</v>
      </c>
      <c r="X17" s="92">
        <f t="shared" si="0"/>
        <v>8.9775561097256859E-2</v>
      </c>
      <c r="Y17" s="83">
        <f t="shared" si="4"/>
        <v>0</v>
      </c>
      <c r="Z17" s="65">
        <f t="shared" si="1"/>
        <v>0</v>
      </c>
      <c r="AA17" s="84">
        <v>0</v>
      </c>
      <c r="AB17" s="65">
        <f t="shared" si="6"/>
        <v>5.3208236897811698</v>
      </c>
      <c r="AC17" s="144"/>
      <c r="AD17" s="144"/>
      <c r="AE17" s="144"/>
      <c r="AF17" s="144"/>
    </row>
    <row r="18" spans="1:32" x14ac:dyDescent="0.2">
      <c r="A18" s="66">
        <v>43905</v>
      </c>
      <c r="B18" s="67">
        <v>0</v>
      </c>
      <c r="C18" s="68">
        <v>0</v>
      </c>
      <c r="D18" s="68">
        <f t="shared" si="7"/>
        <v>0</v>
      </c>
      <c r="E18" s="69">
        <v>4087</v>
      </c>
      <c r="F18" s="70">
        <v>153</v>
      </c>
      <c r="G18" s="70">
        <v>4240</v>
      </c>
      <c r="H18" s="71">
        <v>32</v>
      </c>
      <c r="I18" s="93">
        <f t="shared" si="2"/>
        <v>6.0952380952380952E-2</v>
      </c>
      <c r="L18" s="72"/>
      <c r="M18" s="73"/>
      <c r="N18" s="86"/>
      <c r="O18" s="87"/>
      <c r="P18" s="88"/>
      <c r="Q18" s="89"/>
      <c r="R18" s="89"/>
      <c r="S18" s="86"/>
      <c r="T18" s="90"/>
      <c r="U18" s="90"/>
      <c r="V18" s="91"/>
      <c r="W18" s="81">
        <f t="shared" si="3"/>
        <v>19.285714285714285</v>
      </c>
      <c r="X18" s="92">
        <f t="shared" si="0"/>
        <v>6.0952380952380952E-2</v>
      </c>
      <c r="Y18" s="83">
        <f t="shared" si="4"/>
        <v>0</v>
      </c>
      <c r="Z18" s="65">
        <f t="shared" si="1"/>
        <v>0</v>
      </c>
      <c r="AA18" s="84">
        <v>0</v>
      </c>
      <c r="AB18" s="65">
        <f t="shared" si="6"/>
        <v>6.0884260375794943</v>
      </c>
      <c r="AC18" s="144"/>
      <c r="AD18" s="144"/>
      <c r="AE18" s="144"/>
      <c r="AF18" s="144"/>
    </row>
    <row r="19" spans="1:32" x14ac:dyDescent="0.2">
      <c r="A19" s="66">
        <v>43906</v>
      </c>
      <c r="B19" s="67">
        <v>0</v>
      </c>
      <c r="C19" s="68">
        <v>0</v>
      </c>
      <c r="D19" s="68">
        <f t="shared" si="7"/>
        <v>0</v>
      </c>
      <c r="E19" s="69">
        <v>4724</v>
      </c>
      <c r="F19" s="70">
        <v>171</v>
      </c>
      <c r="G19" s="70">
        <v>4895</v>
      </c>
      <c r="H19" s="71">
        <v>18</v>
      </c>
      <c r="I19" s="93">
        <f t="shared" si="2"/>
        <v>2.748091603053435E-2</v>
      </c>
      <c r="K19" s="57"/>
      <c r="L19" s="72"/>
      <c r="M19" s="73"/>
      <c r="N19" s="86"/>
      <c r="O19" s="87"/>
      <c r="P19" s="88"/>
      <c r="Q19" s="89"/>
      <c r="R19" s="89"/>
      <c r="S19" s="86"/>
      <c r="T19" s="90"/>
      <c r="U19" s="90"/>
      <c r="V19" s="91"/>
      <c r="W19" s="81">
        <f t="shared" si="3"/>
        <v>21.142857142857142</v>
      </c>
      <c r="X19" s="92">
        <f t="shared" si="0"/>
        <v>2.748091603053435E-2</v>
      </c>
      <c r="Y19" s="83">
        <f t="shared" si="4"/>
        <v>0</v>
      </c>
      <c r="Z19" s="65">
        <f t="shared" si="1"/>
        <v>0</v>
      </c>
      <c r="AA19" s="84">
        <v>0</v>
      </c>
      <c r="AB19" s="65">
        <f t="shared" si="6"/>
        <v>5.9849788062696661</v>
      </c>
      <c r="AC19" s="144"/>
      <c r="AD19" s="144"/>
      <c r="AE19" s="144"/>
      <c r="AF19" s="144"/>
    </row>
    <row r="20" spans="1:32" x14ac:dyDescent="0.2">
      <c r="A20" s="66">
        <v>43907</v>
      </c>
      <c r="B20" s="67">
        <v>0</v>
      </c>
      <c r="C20" s="68">
        <v>0</v>
      </c>
      <c r="D20" s="68">
        <f t="shared" si="7"/>
        <v>0</v>
      </c>
      <c r="E20" s="69">
        <v>5051</v>
      </c>
      <c r="F20" s="70">
        <v>195</v>
      </c>
      <c r="G20" s="70">
        <v>5246</v>
      </c>
      <c r="H20" s="71">
        <v>24</v>
      </c>
      <c r="I20" s="93">
        <f t="shared" si="2"/>
        <v>6.8376068376068383E-2</v>
      </c>
      <c r="L20" s="72"/>
      <c r="M20" s="73"/>
      <c r="N20" s="86"/>
      <c r="O20" s="87"/>
      <c r="P20" s="88"/>
      <c r="Q20" s="89"/>
      <c r="R20" s="89"/>
      <c r="S20" s="86"/>
      <c r="T20" s="90"/>
      <c r="U20" s="90"/>
      <c r="V20" s="91"/>
      <c r="W20" s="81">
        <f t="shared" si="3"/>
        <v>24</v>
      </c>
      <c r="X20" s="92">
        <f t="shared" si="0"/>
        <v>6.8376068376068383E-2</v>
      </c>
      <c r="Y20" s="83">
        <f t="shared" si="4"/>
        <v>0</v>
      </c>
      <c r="Z20" s="65">
        <f t="shared" si="1"/>
        <v>0</v>
      </c>
      <c r="AA20" s="84">
        <v>0</v>
      </c>
      <c r="AB20" s="65">
        <f t="shared" si="6"/>
        <v>6.5321342406431473</v>
      </c>
      <c r="AC20" s="144"/>
      <c r="AD20" s="144"/>
      <c r="AE20" s="144"/>
      <c r="AF20" s="144"/>
    </row>
    <row r="21" spans="1:32" x14ac:dyDescent="0.2">
      <c r="A21" s="66">
        <v>43908</v>
      </c>
      <c r="B21" s="67">
        <v>0</v>
      </c>
      <c r="C21" s="68">
        <v>0</v>
      </c>
      <c r="D21" s="68">
        <f t="shared" si="7"/>
        <v>0</v>
      </c>
      <c r="E21" s="69">
        <v>5864</v>
      </c>
      <c r="F21" s="70">
        <v>227</v>
      </c>
      <c r="G21" s="70">
        <v>6091</v>
      </c>
      <c r="H21" s="71">
        <v>32</v>
      </c>
      <c r="I21" s="93">
        <f t="shared" si="2"/>
        <v>3.7869822485207101E-2</v>
      </c>
      <c r="L21" s="72"/>
      <c r="M21" s="73"/>
      <c r="N21" s="86"/>
      <c r="O21" s="87"/>
      <c r="P21" s="88"/>
      <c r="Q21" s="89"/>
      <c r="R21" s="89"/>
      <c r="S21" s="86"/>
      <c r="T21" s="90"/>
      <c r="U21" s="90"/>
      <c r="V21" s="91"/>
      <c r="W21" s="81">
        <f t="shared" si="3"/>
        <v>27.285714285714285</v>
      </c>
      <c r="X21" s="92">
        <f t="shared" si="0"/>
        <v>3.7869822485207101E-2</v>
      </c>
      <c r="Y21" s="83">
        <f t="shared" si="4"/>
        <v>0</v>
      </c>
      <c r="Z21" s="65">
        <f t="shared" si="1"/>
        <v>0</v>
      </c>
      <c r="AA21" s="84">
        <f t="shared" ref="AA21:AA63" si="8">SUM(Z15:Z21)/7</f>
        <v>0</v>
      </c>
      <c r="AB21" s="65">
        <f t="shared" si="6"/>
        <v>5.5051874538464531</v>
      </c>
      <c r="AC21" s="144"/>
      <c r="AD21" s="144"/>
      <c r="AE21" s="144"/>
      <c r="AF21" s="144"/>
    </row>
    <row r="22" spans="1:32" x14ac:dyDescent="0.2">
      <c r="A22" s="66">
        <v>43909</v>
      </c>
      <c r="B22" s="67">
        <v>0</v>
      </c>
      <c r="C22" s="68">
        <v>0</v>
      </c>
      <c r="D22" s="68">
        <f t="shared" si="7"/>
        <v>0</v>
      </c>
      <c r="E22" s="69">
        <v>6506</v>
      </c>
      <c r="F22" s="70">
        <v>266</v>
      </c>
      <c r="G22" s="70">
        <v>6772</v>
      </c>
      <c r="H22" s="71">
        <v>39</v>
      </c>
      <c r="I22" s="93">
        <f t="shared" si="2"/>
        <v>5.7268722466960353E-2</v>
      </c>
      <c r="L22" s="72"/>
      <c r="M22" s="73"/>
      <c r="N22" s="86"/>
      <c r="O22" s="87"/>
      <c r="P22" s="88"/>
      <c r="Q22" s="89"/>
      <c r="R22" s="89"/>
      <c r="S22" s="86"/>
      <c r="T22" s="90"/>
      <c r="U22" s="90"/>
      <c r="V22" s="91"/>
      <c r="W22" s="81">
        <f t="shared" si="3"/>
        <v>29.428571428571427</v>
      </c>
      <c r="X22" s="92">
        <f t="shared" si="0"/>
        <v>5.7268722466960353E-2</v>
      </c>
      <c r="Y22" s="83">
        <f t="shared" si="4"/>
        <v>0</v>
      </c>
      <c r="Z22" s="65">
        <f t="shared" si="1"/>
        <v>0</v>
      </c>
      <c r="AA22" s="84">
        <f t="shared" si="8"/>
        <v>0</v>
      </c>
      <c r="AB22" s="65">
        <f t="shared" si="6"/>
        <v>5.7280739652792203</v>
      </c>
      <c r="AC22" s="144"/>
      <c r="AD22" s="144"/>
      <c r="AE22" s="144"/>
      <c r="AF22" s="144"/>
    </row>
    <row r="23" spans="1:32" x14ac:dyDescent="0.2">
      <c r="A23" s="66">
        <v>43910</v>
      </c>
      <c r="B23" s="67">
        <v>0</v>
      </c>
      <c r="C23" s="68">
        <v>0</v>
      </c>
      <c r="D23" s="68">
        <f t="shared" si="7"/>
        <v>0</v>
      </c>
      <c r="E23" s="69">
        <v>7228</v>
      </c>
      <c r="F23" s="70">
        <v>322</v>
      </c>
      <c r="G23" s="70">
        <v>7550</v>
      </c>
      <c r="H23" s="71">
        <v>56</v>
      </c>
      <c r="I23" s="93">
        <f t="shared" si="2"/>
        <v>7.1979434447300775E-2</v>
      </c>
      <c r="L23" s="72"/>
      <c r="M23" s="73"/>
      <c r="N23" s="86"/>
      <c r="O23" s="87"/>
      <c r="P23" s="88"/>
      <c r="Q23" s="89"/>
      <c r="R23" s="89"/>
      <c r="S23" s="86"/>
      <c r="T23" s="90"/>
      <c r="U23" s="90"/>
      <c r="V23" s="91"/>
      <c r="W23" s="81">
        <f t="shared" si="3"/>
        <v>33.857142857142854</v>
      </c>
      <c r="X23" s="92">
        <f t="shared" si="0"/>
        <v>7.1979434447300775E-2</v>
      </c>
      <c r="Y23" s="83">
        <f t="shared" si="4"/>
        <v>0</v>
      </c>
      <c r="Z23" s="65">
        <f t="shared" si="1"/>
        <v>0</v>
      </c>
      <c r="AA23" s="84">
        <f t="shared" si="8"/>
        <v>0</v>
      </c>
      <c r="AB23" s="65">
        <f t="shared" si="6"/>
        <v>5.9100415122244101</v>
      </c>
      <c r="AC23" s="144"/>
      <c r="AD23" s="144"/>
      <c r="AE23" s="144"/>
      <c r="AF23" s="144"/>
    </row>
    <row r="24" spans="1:32" x14ac:dyDescent="0.2">
      <c r="A24" s="66">
        <v>43911</v>
      </c>
      <c r="B24" s="67">
        <v>0</v>
      </c>
      <c r="C24" s="68">
        <v>0</v>
      </c>
      <c r="D24" s="68">
        <f t="shared" si="7"/>
        <v>0</v>
      </c>
      <c r="E24" s="69">
        <v>7886</v>
      </c>
      <c r="F24" s="70">
        <v>373</v>
      </c>
      <c r="G24" s="70">
        <v>8259</v>
      </c>
      <c r="H24" s="71">
        <v>51</v>
      </c>
      <c r="I24" s="93">
        <f t="shared" si="2"/>
        <v>7.1932299012693934E-2</v>
      </c>
      <c r="L24" s="72"/>
      <c r="M24" s="73"/>
      <c r="N24" s="86"/>
      <c r="O24" s="87"/>
      <c r="P24" s="88"/>
      <c r="Q24" s="89"/>
      <c r="R24" s="89"/>
      <c r="S24" s="86"/>
      <c r="T24" s="90"/>
      <c r="U24" s="90"/>
      <c r="V24" s="91"/>
      <c r="W24" s="81">
        <f t="shared" si="3"/>
        <v>36</v>
      </c>
      <c r="X24" s="92">
        <f t="shared" si="0"/>
        <v>7.1932299012693934E-2</v>
      </c>
      <c r="Y24" s="83">
        <f t="shared" si="4"/>
        <v>0</v>
      </c>
      <c r="Z24" s="65">
        <f t="shared" si="1"/>
        <v>0</v>
      </c>
      <c r="AA24" s="84">
        <f t="shared" si="8"/>
        <v>0</v>
      </c>
      <c r="AB24" s="65">
        <f t="shared" si="6"/>
        <v>5.6551377681592268</v>
      </c>
      <c r="AC24" s="144"/>
      <c r="AD24" s="144"/>
      <c r="AE24" s="144"/>
      <c r="AF24" s="144"/>
    </row>
    <row r="25" spans="1:32" x14ac:dyDescent="0.2">
      <c r="A25" s="66">
        <v>43912</v>
      </c>
      <c r="B25" s="67">
        <v>0</v>
      </c>
      <c r="C25" s="68">
        <v>0</v>
      </c>
      <c r="D25" s="68">
        <f t="shared" si="7"/>
        <v>0</v>
      </c>
      <c r="E25" s="69">
        <v>8263</v>
      </c>
      <c r="F25" s="70">
        <v>416</v>
      </c>
      <c r="G25" s="70">
        <v>8679</v>
      </c>
      <c r="H25" s="71">
        <v>43</v>
      </c>
      <c r="I25" s="93">
        <f t="shared" si="2"/>
        <v>0.10238095238095238</v>
      </c>
      <c r="L25" s="72"/>
      <c r="M25" s="73"/>
      <c r="N25" s="86"/>
      <c r="O25" s="87"/>
      <c r="P25" s="88"/>
      <c r="Q25" s="89"/>
      <c r="R25" s="89"/>
      <c r="S25" s="86"/>
      <c r="T25" s="90"/>
      <c r="U25" s="90"/>
      <c r="V25" s="91"/>
      <c r="W25" s="81">
        <f t="shared" si="3"/>
        <v>37.571428571428569</v>
      </c>
      <c r="X25" s="92">
        <f t="shared" si="0"/>
        <v>0.10238095238095238</v>
      </c>
      <c r="Y25" s="83">
        <f t="shared" si="4"/>
        <v>0</v>
      </c>
      <c r="Z25" s="65">
        <f t="shared" si="1"/>
        <v>0</v>
      </c>
      <c r="AA25" s="84">
        <f t="shared" si="8"/>
        <v>0</v>
      </c>
      <c r="AB25" s="65">
        <f t="shared" si="6"/>
        <v>6.2469745028531047</v>
      </c>
      <c r="AC25" s="144"/>
      <c r="AD25" s="144"/>
      <c r="AE25" s="144"/>
      <c r="AF25" s="144"/>
    </row>
    <row r="26" spans="1:32" x14ac:dyDescent="0.2">
      <c r="A26" s="66">
        <v>43913</v>
      </c>
      <c r="B26" s="67">
        <v>0</v>
      </c>
      <c r="C26" s="68">
        <v>0</v>
      </c>
      <c r="D26" s="68">
        <f t="shared" si="7"/>
        <v>0</v>
      </c>
      <c r="E26" s="69">
        <v>8865</v>
      </c>
      <c r="F26" s="70">
        <v>499</v>
      </c>
      <c r="G26" s="70">
        <v>9364</v>
      </c>
      <c r="H26" s="71">
        <v>83</v>
      </c>
      <c r="I26" s="93">
        <f t="shared" si="2"/>
        <v>0.12116788321167883</v>
      </c>
      <c r="L26" s="72"/>
      <c r="M26" s="73"/>
      <c r="N26" s="86"/>
      <c r="O26" s="87"/>
      <c r="P26" s="88"/>
      <c r="Q26" s="89"/>
      <c r="R26" s="89"/>
      <c r="S26" s="86"/>
      <c r="T26" s="90"/>
      <c r="U26" s="90"/>
      <c r="V26" s="91"/>
      <c r="W26" s="81">
        <f t="shared" si="3"/>
        <v>46.857142857142854</v>
      </c>
      <c r="X26" s="92">
        <f t="shared" si="0"/>
        <v>0.12116788321167883</v>
      </c>
      <c r="Y26" s="83">
        <f t="shared" si="4"/>
        <v>0</v>
      </c>
      <c r="Z26" s="65">
        <f t="shared" si="1"/>
        <v>0</v>
      </c>
      <c r="AA26" s="84">
        <f t="shared" si="8"/>
        <v>0</v>
      </c>
      <c r="AB26" s="65">
        <f t="shared" si="6"/>
        <v>7.5853597482980248</v>
      </c>
      <c r="AC26" s="144"/>
      <c r="AD26" s="144"/>
      <c r="AE26" s="144"/>
      <c r="AF26" s="144"/>
    </row>
    <row r="27" spans="1:32" x14ac:dyDescent="0.2">
      <c r="A27" s="66">
        <v>43914</v>
      </c>
      <c r="B27" s="67">
        <v>0</v>
      </c>
      <c r="C27" s="68">
        <v>0</v>
      </c>
      <c r="D27" s="68">
        <f t="shared" si="7"/>
        <v>0</v>
      </c>
      <c r="E27" s="94">
        <v>9384</v>
      </c>
      <c r="F27" s="95">
        <v>584</v>
      </c>
      <c r="G27" s="95">
        <v>9968</v>
      </c>
      <c r="H27" s="96">
        <v>85</v>
      </c>
      <c r="I27" s="93">
        <f t="shared" si="2"/>
        <v>0.14072847682119205</v>
      </c>
      <c r="L27" s="72"/>
      <c r="M27" s="73"/>
      <c r="N27" s="86"/>
      <c r="O27" s="87"/>
      <c r="P27" s="88"/>
      <c r="Q27" s="89"/>
      <c r="R27" s="89"/>
      <c r="S27" s="86"/>
      <c r="T27" s="90"/>
      <c r="U27" s="90"/>
      <c r="V27" s="91"/>
      <c r="W27" s="81">
        <f t="shared" si="3"/>
        <v>55.571428571428569</v>
      </c>
      <c r="X27" s="92">
        <f t="shared" si="0"/>
        <v>0.14072847682119205</v>
      </c>
      <c r="Y27" s="83">
        <f t="shared" si="4"/>
        <v>0</v>
      </c>
      <c r="Z27" s="65">
        <f t="shared" si="1"/>
        <v>0</v>
      </c>
      <c r="AA27" s="84">
        <f t="shared" si="8"/>
        <v>0</v>
      </c>
      <c r="AB27" s="65">
        <f t="shared" si="6"/>
        <v>8.6189655832283627</v>
      </c>
      <c r="AC27" s="144"/>
      <c r="AD27" s="144"/>
      <c r="AE27" s="144"/>
      <c r="AF27" s="144"/>
    </row>
    <row r="28" spans="1:32" x14ac:dyDescent="0.2">
      <c r="A28" s="66">
        <v>43915</v>
      </c>
      <c r="B28" s="67">
        <v>0</v>
      </c>
      <c r="C28" s="68">
        <v>0</v>
      </c>
      <c r="D28" s="68">
        <f t="shared" si="7"/>
        <v>0</v>
      </c>
      <c r="E28" s="95">
        <v>9957</v>
      </c>
      <c r="F28" s="95">
        <v>719</v>
      </c>
      <c r="G28" s="95">
        <v>10676</v>
      </c>
      <c r="H28" s="96">
        <v>135</v>
      </c>
      <c r="I28" s="93">
        <f t="shared" si="2"/>
        <v>0.19067796610169491</v>
      </c>
      <c r="L28" s="72"/>
      <c r="M28" s="73"/>
      <c r="N28" s="86"/>
      <c r="O28" s="87"/>
      <c r="P28" s="88"/>
      <c r="Q28" s="89"/>
      <c r="R28" s="89"/>
      <c r="S28" s="86"/>
      <c r="T28" s="90"/>
      <c r="U28" s="90"/>
      <c r="V28" s="91"/>
      <c r="W28" s="81">
        <f t="shared" si="3"/>
        <v>70.285714285714292</v>
      </c>
      <c r="X28" s="92">
        <f t="shared" si="0"/>
        <v>0.19067796610169491</v>
      </c>
      <c r="Y28" s="83">
        <f t="shared" si="4"/>
        <v>0</v>
      </c>
      <c r="Z28" s="65">
        <f t="shared" si="1"/>
        <v>0</v>
      </c>
      <c r="AA28" s="84">
        <f t="shared" si="8"/>
        <v>0</v>
      </c>
      <c r="AB28" s="65">
        <f t="shared" si="6"/>
        <v>10.801939063463903</v>
      </c>
      <c r="AC28" s="144"/>
      <c r="AD28" s="144"/>
      <c r="AE28" s="144"/>
      <c r="AF28" s="144"/>
    </row>
    <row r="29" spans="1:32" x14ac:dyDescent="0.2">
      <c r="A29" s="66">
        <v>43916</v>
      </c>
      <c r="B29" s="67">
        <v>0</v>
      </c>
      <c r="C29" s="68">
        <v>0</v>
      </c>
      <c r="D29" s="68">
        <f t="shared" si="7"/>
        <v>0</v>
      </c>
      <c r="E29" s="70">
        <v>10593</v>
      </c>
      <c r="F29" s="70">
        <v>894</v>
      </c>
      <c r="G29" s="70">
        <v>11487</v>
      </c>
      <c r="H29" s="71">
        <v>175</v>
      </c>
      <c r="I29" s="93">
        <f t="shared" si="2"/>
        <v>0.21578298397040691</v>
      </c>
      <c r="L29" s="72"/>
      <c r="M29" s="73"/>
      <c r="N29" s="86"/>
      <c r="O29" s="87"/>
      <c r="P29" s="88"/>
      <c r="Q29" s="89"/>
      <c r="R29" s="89"/>
      <c r="S29" s="86"/>
      <c r="T29" s="90"/>
      <c r="U29" s="90"/>
      <c r="V29" s="91"/>
      <c r="W29" s="81">
        <f t="shared" si="3"/>
        <v>89.714285714285708</v>
      </c>
      <c r="X29" s="92">
        <f t="shared" si="0"/>
        <v>0.21578298397040691</v>
      </c>
      <c r="Y29" s="83">
        <f t="shared" si="4"/>
        <v>0</v>
      </c>
      <c r="Z29" s="65">
        <f t="shared" si="1"/>
        <v>0</v>
      </c>
      <c r="AA29" s="84">
        <f t="shared" si="8"/>
        <v>0</v>
      </c>
      <c r="AB29" s="65">
        <f t="shared" si="6"/>
        <v>13.06642851351314</v>
      </c>
      <c r="AC29" s="144"/>
      <c r="AD29" s="144"/>
      <c r="AE29" s="144"/>
      <c r="AF29" s="144"/>
    </row>
    <row r="30" spans="1:32" x14ac:dyDescent="0.2">
      <c r="A30" s="66">
        <v>43917</v>
      </c>
      <c r="B30" s="67">
        <v>0</v>
      </c>
      <c r="C30" s="68">
        <v>0</v>
      </c>
      <c r="D30" s="68">
        <f t="shared" si="7"/>
        <v>0</v>
      </c>
      <c r="E30" s="70">
        <v>11214</v>
      </c>
      <c r="F30" s="70">
        <v>1059</v>
      </c>
      <c r="G30" s="70">
        <v>12273</v>
      </c>
      <c r="H30" s="71">
        <v>165</v>
      </c>
      <c r="I30" s="93">
        <f t="shared" si="2"/>
        <v>0.20992366412213739</v>
      </c>
      <c r="L30" s="72"/>
      <c r="M30" s="73"/>
      <c r="N30" s="86"/>
      <c r="O30" s="87"/>
      <c r="P30" s="88"/>
      <c r="Q30" s="89"/>
      <c r="R30" s="89"/>
      <c r="S30" s="86"/>
      <c r="T30" s="90"/>
      <c r="U30" s="90"/>
      <c r="V30" s="91"/>
      <c r="W30" s="81">
        <f t="shared" si="3"/>
        <v>105.28571428571429</v>
      </c>
      <c r="X30" s="92">
        <f t="shared" si="0"/>
        <v>0.20992366412213739</v>
      </c>
      <c r="Y30" s="83">
        <f t="shared" si="4"/>
        <v>0</v>
      </c>
      <c r="Z30" s="65">
        <f t="shared" si="1"/>
        <v>0</v>
      </c>
      <c r="AA30" s="84">
        <f t="shared" si="8"/>
        <v>0</v>
      </c>
      <c r="AB30" s="65">
        <f t="shared" si="6"/>
        <v>15.037060366010804</v>
      </c>
    </row>
    <row r="31" spans="1:32" x14ac:dyDescent="0.2">
      <c r="A31" s="66">
        <v>43918</v>
      </c>
      <c r="B31" s="67">
        <v>0</v>
      </c>
      <c r="C31" s="68">
        <v>0</v>
      </c>
      <c r="D31" s="68">
        <f t="shared" si="7"/>
        <v>0</v>
      </c>
      <c r="E31" s="94">
        <v>11888</v>
      </c>
      <c r="F31" s="95">
        <v>1245</v>
      </c>
      <c r="G31" s="95">
        <v>13133</v>
      </c>
      <c r="H31" s="96">
        <v>186</v>
      </c>
      <c r="I31" s="93">
        <f t="shared" si="2"/>
        <v>0.21627906976744185</v>
      </c>
      <c r="L31" s="72"/>
      <c r="M31" s="73"/>
      <c r="N31" s="86"/>
      <c r="O31" s="87"/>
      <c r="P31" s="88"/>
      <c r="Q31" s="89"/>
      <c r="R31" s="89"/>
      <c r="S31" s="86"/>
      <c r="T31" s="90"/>
      <c r="U31" s="90"/>
      <c r="V31" s="91"/>
      <c r="W31" s="81">
        <f t="shared" si="3"/>
        <v>124.57142857142857</v>
      </c>
      <c r="X31" s="92">
        <f t="shared" si="0"/>
        <v>0.21627906976744185</v>
      </c>
      <c r="Y31" s="83">
        <f t="shared" si="4"/>
        <v>0</v>
      </c>
      <c r="Z31" s="65">
        <f t="shared" si="1"/>
        <v>0</v>
      </c>
      <c r="AA31" s="84">
        <f t="shared" si="8"/>
        <v>0</v>
      </c>
      <c r="AB31" s="65">
        <f t="shared" si="6"/>
        <v>17.099157091078634</v>
      </c>
    </row>
    <row r="32" spans="1:32" x14ac:dyDescent="0.2">
      <c r="A32" s="66">
        <v>43919</v>
      </c>
      <c r="B32" s="67">
        <v>0</v>
      </c>
      <c r="C32" s="68">
        <v>0</v>
      </c>
      <c r="D32" s="68">
        <f t="shared" si="7"/>
        <v>0</v>
      </c>
      <c r="E32" s="94">
        <v>12505</v>
      </c>
      <c r="F32" s="95">
        <v>1384</v>
      </c>
      <c r="G32" s="95">
        <v>13889</v>
      </c>
      <c r="H32" s="96">
        <v>139</v>
      </c>
      <c r="I32" s="93">
        <f t="shared" si="2"/>
        <v>0.18386243386243387</v>
      </c>
      <c r="L32" s="72"/>
      <c r="M32" s="73"/>
      <c r="N32" s="86"/>
      <c r="O32" s="87"/>
      <c r="P32" s="88"/>
      <c r="Q32" s="89"/>
      <c r="R32" s="89"/>
      <c r="S32" s="86"/>
      <c r="T32" s="90"/>
      <c r="U32" s="90"/>
      <c r="V32" s="91"/>
      <c r="W32" s="81">
        <f t="shared" si="3"/>
        <v>138.28571428571428</v>
      </c>
      <c r="X32" s="92">
        <f t="shared" si="0"/>
        <v>0.18386243386243387</v>
      </c>
      <c r="Y32" s="83">
        <f t="shared" si="4"/>
        <v>0</v>
      </c>
      <c r="Z32" s="65">
        <f t="shared" si="1"/>
        <v>0</v>
      </c>
      <c r="AA32" s="84">
        <f t="shared" si="8"/>
        <v>0</v>
      </c>
      <c r="AB32" s="65">
        <f t="shared" si="6"/>
        <v>18.263178255099799</v>
      </c>
    </row>
    <row r="33" spans="1:28" x14ac:dyDescent="0.2">
      <c r="A33" s="66">
        <v>43920</v>
      </c>
      <c r="B33" s="67">
        <v>0</v>
      </c>
      <c r="C33" s="68">
        <v>0</v>
      </c>
      <c r="D33" s="68">
        <f t="shared" si="7"/>
        <v>0</v>
      </c>
      <c r="E33" s="94">
        <v>13061</v>
      </c>
      <c r="F33" s="95">
        <v>1563</v>
      </c>
      <c r="G33" s="95">
        <v>14624</v>
      </c>
      <c r="H33" s="96">
        <v>179</v>
      </c>
      <c r="I33" s="93">
        <f t="shared" si="2"/>
        <v>0.24353741496598638</v>
      </c>
      <c r="L33" s="72"/>
      <c r="M33" s="73"/>
      <c r="N33" s="86"/>
      <c r="O33" s="87"/>
      <c r="P33" s="88"/>
      <c r="Q33" s="89"/>
      <c r="R33" s="89"/>
      <c r="S33" s="86"/>
      <c r="T33" s="90"/>
      <c r="U33" s="90"/>
      <c r="V33" s="91"/>
      <c r="W33" s="81">
        <f t="shared" si="3"/>
        <v>152</v>
      </c>
      <c r="X33" s="92">
        <f t="shared" si="0"/>
        <v>0.24353741496598638</v>
      </c>
      <c r="Y33" s="83">
        <f t="shared" si="4"/>
        <v>0</v>
      </c>
      <c r="Z33" s="65">
        <f t="shared" si="1"/>
        <v>0</v>
      </c>
      <c r="AA33" s="84">
        <f t="shared" si="8"/>
        <v>0</v>
      </c>
      <c r="AB33" s="65">
        <f t="shared" si="6"/>
        <v>20.011314423018479</v>
      </c>
    </row>
    <row r="34" spans="1:28" x14ac:dyDescent="0.2">
      <c r="A34" s="66">
        <v>43921</v>
      </c>
      <c r="B34" s="55">
        <v>11896</v>
      </c>
      <c r="C34" s="68">
        <f>B34/660</f>
        <v>18.024242424242424</v>
      </c>
      <c r="D34" s="68">
        <f t="shared" si="7"/>
        <v>2.5748917748917748</v>
      </c>
      <c r="E34" s="94">
        <v>13902</v>
      </c>
      <c r="F34" s="95">
        <v>1993</v>
      </c>
      <c r="G34" s="95">
        <v>15895</v>
      </c>
      <c r="H34" s="96">
        <v>430</v>
      </c>
      <c r="I34" s="93">
        <f t="shared" si="2"/>
        <v>0.33831628638867034</v>
      </c>
      <c r="L34" s="72"/>
      <c r="M34" s="73"/>
      <c r="N34" s="86"/>
      <c r="O34" s="87"/>
      <c r="P34" s="88"/>
      <c r="Q34" s="89"/>
      <c r="R34" s="89"/>
      <c r="S34" s="86"/>
      <c r="T34" s="90"/>
      <c r="U34" s="90"/>
      <c r="V34" s="91"/>
      <c r="W34" s="81">
        <f t="shared" si="3"/>
        <v>201.28571428571428</v>
      </c>
      <c r="X34" s="92">
        <f t="shared" si="0"/>
        <v>0.33831628638867034</v>
      </c>
      <c r="Y34" s="83">
        <f t="shared" si="4"/>
        <v>0</v>
      </c>
      <c r="Z34" s="65">
        <f t="shared" si="1"/>
        <v>0</v>
      </c>
      <c r="AA34" s="84">
        <f t="shared" si="8"/>
        <v>0</v>
      </c>
      <c r="AB34" s="65">
        <f t="shared" si="6"/>
        <v>22.833997416839594</v>
      </c>
    </row>
    <row r="35" spans="1:28" x14ac:dyDescent="0.2">
      <c r="A35" s="66">
        <v>43922</v>
      </c>
      <c r="B35" s="55">
        <v>11947</v>
      </c>
      <c r="C35" s="68">
        <f t="shared" ref="C35:C98" si="9">B35/660</f>
        <v>18.101515151515152</v>
      </c>
      <c r="D35" s="68">
        <f>SUM(C29:C35)/7</f>
        <v>5.160822510822511</v>
      </c>
      <c r="E35" s="94">
        <v>14697</v>
      </c>
      <c r="F35" s="95">
        <v>2310</v>
      </c>
      <c r="G35" s="95">
        <v>17007</v>
      </c>
      <c r="H35" s="96">
        <v>317</v>
      </c>
      <c r="I35" s="93">
        <f t="shared" si="2"/>
        <v>0.28507194244604317</v>
      </c>
      <c r="J35" s="95">
        <v>1710</v>
      </c>
      <c r="K35" s="95">
        <v>23324</v>
      </c>
      <c r="L35" s="72"/>
      <c r="M35" s="73"/>
      <c r="N35" s="86">
        <f t="shared" ref="N35:N98" si="10">J35+L35</f>
        <v>1710</v>
      </c>
      <c r="O35" s="87"/>
      <c r="P35" s="88"/>
      <c r="Q35" s="89">
        <f t="shared" ref="Q35:Q98" si="11">G35-G28</f>
        <v>6331</v>
      </c>
      <c r="R35" s="89">
        <f t="shared" ref="R35:R98" si="12">SUM(H29:H35)</f>
        <v>1591</v>
      </c>
      <c r="S35" s="86"/>
      <c r="T35" s="90"/>
      <c r="U35" s="90"/>
      <c r="V35" s="91"/>
      <c r="W35" s="81">
        <f t="shared" si="3"/>
        <v>227.28571428571428</v>
      </c>
      <c r="X35" s="92">
        <f t="shared" si="0"/>
        <v>0.28507194244604317</v>
      </c>
      <c r="Y35" s="83">
        <f t="shared" si="4"/>
        <v>244.28571428571428</v>
      </c>
      <c r="Z35" s="65">
        <f t="shared" si="1"/>
        <v>31.299763878974243</v>
      </c>
      <c r="AA35" s="84">
        <f t="shared" si="8"/>
        <v>4.4713948398534633</v>
      </c>
      <c r="AB35" s="65">
        <f t="shared" si="6"/>
        <v>24.182482793187432</v>
      </c>
    </row>
    <row r="36" spans="1:28" x14ac:dyDescent="0.2">
      <c r="A36" s="66">
        <v>43923</v>
      </c>
      <c r="B36" s="55">
        <v>13623</v>
      </c>
      <c r="C36" s="68">
        <f t="shared" si="9"/>
        <v>20.640909090909091</v>
      </c>
      <c r="D36" s="68">
        <f t="shared" si="7"/>
        <v>8.1095238095238091</v>
      </c>
      <c r="E36" s="94">
        <v>15526</v>
      </c>
      <c r="F36" s="95">
        <v>2602</v>
      </c>
      <c r="G36" s="95">
        <v>18128</v>
      </c>
      <c r="H36" s="96">
        <v>292</v>
      </c>
      <c r="I36" s="93">
        <f t="shared" si="2"/>
        <v>0.26048171275646742</v>
      </c>
      <c r="J36" s="95">
        <v>1118</v>
      </c>
      <c r="K36" s="95">
        <v>24442</v>
      </c>
      <c r="L36" s="72"/>
      <c r="M36" s="73"/>
      <c r="N36" s="86">
        <f t="shared" si="10"/>
        <v>1118</v>
      </c>
      <c r="O36" s="87"/>
      <c r="P36" s="88"/>
      <c r="Q36" s="89">
        <f t="shared" si="11"/>
        <v>6641</v>
      </c>
      <c r="R36" s="89">
        <f t="shared" si="12"/>
        <v>1708</v>
      </c>
      <c r="S36" s="86"/>
      <c r="T36" s="90"/>
      <c r="U36" s="90"/>
      <c r="V36" s="91"/>
      <c r="W36" s="81">
        <f t="shared" si="3"/>
        <v>244</v>
      </c>
      <c r="X36" s="92">
        <f t="shared" si="0"/>
        <v>0.26048171275646742</v>
      </c>
      <c r="Y36" s="83">
        <f t="shared" si="4"/>
        <v>404</v>
      </c>
      <c r="Z36" s="65">
        <f t="shared" si="1"/>
        <v>20.463822231984331</v>
      </c>
      <c r="AA36" s="84">
        <f t="shared" si="8"/>
        <v>7.3947980158512241</v>
      </c>
      <c r="AB36" s="65">
        <f t="shared" si="6"/>
        <v>24.821036061559717</v>
      </c>
    </row>
    <row r="37" spans="1:28" x14ac:dyDescent="0.2">
      <c r="A37" s="66">
        <v>43924</v>
      </c>
      <c r="B37" s="55">
        <v>14629</v>
      </c>
      <c r="C37" s="68">
        <f t="shared" si="9"/>
        <v>22.165151515151514</v>
      </c>
      <c r="D37" s="68">
        <f t="shared" si="7"/>
        <v>11.275974025974026</v>
      </c>
      <c r="E37" s="94">
        <v>16534</v>
      </c>
      <c r="F37" s="95">
        <v>3001</v>
      </c>
      <c r="G37" s="95">
        <v>19535</v>
      </c>
      <c r="H37" s="96">
        <v>399</v>
      </c>
      <c r="I37" s="93">
        <f t="shared" si="2"/>
        <v>0.28358208955223879</v>
      </c>
      <c r="J37" s="95">
        <v>1526</v>
      </c>
      <c r="K37" s="95">
        <v>25968</v>
      </c>
      <c r="L37" s="72"/>
      <c r="M37" s="73"/>
      <c r="N37" s="86">
        <f t="shared" si="10"/>
        <v>1526</v>
      </c>
      <c r="O37" s="87"/>
      <c r="P37" s="88"/>
      <c r="Q37" s="89">
        <f t="shared" si="11"/>
        <v>7262</v>
      </c>
      <c r="R37" s="89">
        <f t="shared" si="12"/>
        <v>1942</v>
      </c>
      <c r="S37" s="86"/>
      <c r="T37" s="90"/>
      <c r="U37" s="90"/>
      <c r="V37" s="91"/>
      <c r="W37" s="81">
        <f t="shared" si="3"/>
        <v>277.42857142857144</v>
      </c>
      <c r="X37" s="92">
        <f t="shared" si="0"/>
        <v>0.28358208955223879</v>
      </c>
      <c r="Y37" s="83">
        <f t="shared" si="4"/>
        <v>622</v>
      </c>
      <c r="Z37" s="65">
        <f t="shared" si="1"/>
        <v>27.931836069774675</v>
      </c>
      <c r="AA37" s="84">
        <f t="shared" si="8"/>
        <v>11.385060311533321</v>
      </c>
      <c r="AB37" s="65">
        <f t="shared" si="6"/>
        <v>25.873299281989741</v>
      </c>
    </row>
    <row r="38" spans="1:28" x14ac:dyDescent="0.2">
      <c r="A38" s="66">
        <v>43925</v>
      </c>
      <c r="B38" s="55">
        <v>16080</v>
      </c>
      <c r="C38" s="68">
        <f t="shared" si="9"/>
        <v>24.363636363636363</v>
      </c>
      <c r="D38" s="68">
        <f t="shared" si="7"/>
        <v>14.756493506493507</v>
      </c>
      <c r="E38" s="94">
        <v>17453</v>
      </c>
      <c r="F38" s="95">
        <v>3345</v>
      </c>
      <c r="G38" s="95">
        <v>20798</v>
      </c>
      <c r="H38" s="96">
        <v>344</v>
      </c>
      <c r="I38" s="93">
        <f t="shared" si="2"/>
        <v>0.27236737925574028</v>
      </c>
      <c r="J38" s="95">
        <v>1522</v>
      </c>
      <c r="K38" s="95">
        <v>27490</v>
      </c>
      <c r="L38" s="72"/>
      <c r="M38" s="73"/>
      <c r="N38" s="86">
        <f t="shared" si="10"/>
        <v>1522</v>
      </c>
      <c r="O38" s="87"/>
      <c r="P38" s="88"/>
      <c r="Q38" s="89">
        <f t="shared" si="11"/>
        <v>7665</v>
      </c>
      <c r="R38" s="89">
        <f t="shared" si="12"/>
        <v>2100</v>
      </c>
      <c r="S38" s="86"/>
      <c r="T38" s="90"/>
      <c r="U38" s="90"/>
      <c r="V38" s="91"/>
      <c r="W38" s="81">
        <f t="shared" si="3"/>
        <v>300</v>
      </c>
      <c r="X38" s="92">
        <f t="shared" si="0"/>
        <v>0.27236737925574028</v>
      </c>
      <c r="Y38" s="83">
        <f t="shared" si="4"/>
        <v>839.42857142857144</v>
      </c>
      <c r="Z38" s="65">
        <f t="shared" si="1"/>
        <v>27.858620247835557</v>
      </c>
      <c r="AA38" s="84">
        <f t="shared" si="8"/>
        <v>15.364863204081258</v>
      </c>
      <c r="AB38" s="65">
        <f t="shared" si="6"/>
        <v>26.674560846108289</v>
      </c>
    </row>
    <row r="39" spans="1:28" x14ac:dyDescent="0.2">
      <c r="A39" s="66">
        <v>43926</v>
      </c>
      <c r="B39" s="55">
        <v>13238</v>
      </c>
      <c r="C39" s="68">
        <f t="shared" si="9"/>
        <v>20.057575757575759</v>
      </c>
      <c r="D39" s="68">
        <f t="shared" si="7"/>
        <v>17.621861471861472</v>
      </c>
      <c r="E39" s="94">
        <v>19437</v>
      </c>
      <c r="F39" s="95">
        <v>3706</v>
      </c>
      <c r="G39" s="95">
        <v>23143</v>
      </c>
      <c r="H39" s="96">
        <v>361</v>
      </c>
      <c r="I39" s="93">
        <f t="shared" si="2"/>
        <v>0.15394456289978678</v>
      </c>
      <c r="J39" s="95">
        <v>3018</v>
      </c>
      <c r="K39" s="95">
        <v>30508</v>
      </c>
      <c r="L39" s="72"/>
      <c r="M39" s="73"/>
      <c r="N39" s="86">
        <f t="shared" si="10"/>
        <v>3018</v>
      </c>
      <c r="O39" s="87"/>
      <c r="P39" s="88"/>
      <c r="Q39" s="89">
        <f t="shared" si="11"/>
        <v>9254</v>
      </c>
      <c r="R39" s="89">
        <f t="shared" si="12"/>
        <v>2322</v>
      </c>
      <c r="S39" s="86"/>
      <c r="T39" s="90"/>
      <c r="U39" s="90"/>
      <c r="V39" s="91"/>
      <c r="W39" s="81">
        <f t="shared" si="3"/>
        <v>331.71428571428572</v>
      </c>
      <c r="X39" s="92">
        <f t="shared" si="0"/>
        <v>0.15394456289978678</v>
      </c>
      <c r="Y39" s="83">
        <f t="shared" si="4"/>
        <v>1270.5714285714287</v>
      </c>
      <c r="Z39" s="65">
        <f t="shared" si="1"/>
        <v>55.241337653066822</v>
      </c>
      <c r="AA39" s="84">
        <f t="shared" si="8"/>
        <v>23.25648286880509</v>
      </c>
      <c r="AB39" s="65">
        <f t="shared" si="6"/>
        <v>26.247162689499046</v>
      </c>
    </row>
    <row r="40" spans="1:28" x14ac:dyDescent="0.2">
      <c r="A40" s="66">
        <v>43927</v>
      </c>
      <c r="B40" s="55">
        <v>13775</v>
      </c>
      <c r="C40" s="68">
        <f t="shared" si="9"/>
        <v>20.871212121212121</v>
      </c>
      <c r="D40" s="68">
        <f t="shared" si="7"/>
        <v>20.603463203463203</v>
      </c>
      <c r="E40" s="94">
        <v>20075</v>
      </c>
      <c r="F40" s="95">
        <v>3961</v>
      </c>
      <c r="G40" s="95">
        <v>24036</v>
      </c>
      <c r="H40" s="96">
        <v>255</v>
      </c>
      <c r="I40" s="93">
        <f t="shared" si="2"/>
        <v>0.28555431131019038</v>
      </c>
      <c r="J40" s="95">
        <v>1006</v>
      </c>
      <c r="K40" s="95">
        <v>31514</v>
      </c>
      <c r="L40" s="97">
        <v>42</v>
      </c>
      <c r="M40" s="98">
        <v>42</v>
      </c>
      <c r="N40" s="86">
        <f t="shared" si="10"/>
        <v>1048</v>
      </c>
      <c r="O40" s="87"/>
      <c r="P40" s="88"/>
      <c r="Q40" s="89">
        <f t="shared" si="11"/>
        <v>9412</v>
      </c>
      <c r="R40" s="89">
        <f t="shared" si="12"/>
        <v>2398</v>
      </c>
      <c r="S40" s="86"/>
      <c r="T40" s="90"/>
      <c r="U40" s="90"/>
      <c r="V40" s="91"/>
      <c r="W40" s="81">
        <f t="shared" si="3"/>
        <v>342.57142857142856</v>
      </c>
      <c r="X40" s="92">
        <f t="shared" si="0"/>
        <v>0.28555431131019038</v>
      </c>
      <c r="Y40" s="83">
        <f t="shared" si="4"/>
        <v>1420.2857142857142</v>
      </c>
      <c r="Z40" s="65">
        <f t="shared" si="1"/>
        <v>19.182545348049711</v>
      </c>
      <c r="AA40" s="84">
        <f t="shared" si="8"/>
        <v>25.99684648995505</v>
      </c>
      <c r="AB40" s="65">
        <f t="shared" si="6"/>
        <v>26.847404065844817</v>
      </c>
    </row>
    <row r="41" spans="1:28" x14ac:dyDescent="0.2">
      <c r="A41" s="66">
        <v>43928</v>
      </c>
      <c r="B41" s="55">
        <v>14423</v>
      </c>
      <c r="C41" s="68">
        <f t="shared" si="9"/>
        <v>21.853030303030302</v>
      </c>
      <c r="D41" s="68">
        <f t="shared" si="7"/>
        <v>21.1504329004329</v>
      </c>
      <c r="E41" s="94">
        <v>20793</v>
      </c>
      <c r="F41" s="95">
        <v>4229</v>
      </c>
      <c r="G41" s="95">
        <v>25022</v>
      </c>
      <c r="H41" s="96">
        <v>268</v>
      </c>
      <c r="I41" s="93">
        <f t="shared" si="2"/>
        <v>0.27180527383367142</v>
      </c>
      <c r="J41" s="95">
        <v>1097</v>
      </c>
      <c r="K41" s="95">
        <v>32611</v>
      </c>
      <c r="L41" s="97">
        <v>124</v>
      </c>
      <c r="M41" s="98">
        <v>166</v>
      </c>
      <c r="N41" s="86">
        <f t="shared" si="10"/>
        <v>1221</v>
      </c>
      <c r="O41" s="87"/>
      <c r="P41" s="88"/>
      <c r="Q41" s="89">
        <f t="shared" si="11"/>
        <v>9127</v>
      </c>
      <c r="R41" s="89">
        <f t="shared" si="12"/>
        <v>2236</v>
      </c>
      <c r="S41" s="86">
        <f t="shared" ref="S41:S104" si="13">SUM(N35:N41)</f>
        <v>11163</v>
      </c>
      <c r="T41" s="90"/>
      <c r="U41" s="90"/>
      <c r="V41" s="91">
        <f t="shared" ref="V41:V104" si="14">S41/5463.3</f>
        <v>2.0432705507660205</v>
      </c>
      <c r="W41" s="81">
        <f t="shared" si="3"/>
        <v>319.42857142857144</v>
      </c>
      <c r="X41" s="92">
        <f t="shared" si="0"/>
        <v>0.27180527383367142</v>
      </c>
      <c r="Y41" s="83">
        <f t="shared" si="4"/>
        <v>1594.7142857142858</v>
      </c>
      <c r="Z41" s="65">
        <f t="shared" si="1"/>
        <v>22.349129646916698</v>
      </c>
      <c r="AA41" s="84">
        <f t="shared" si="8"/>
        <v>29.189579296657435</v>
      </c>
      <c r="AB41" s="65">
        <f t="shared" si="6"/>
        <v>25.897246743630546</v>
      </c>
    </row>
    <row r="42" spans="1:28" x14ac:dyDescent="0.2">
      <c r="A42" s="66">
        <v>43929</v>
      </c>
      <c r="B42" s="55">
        <v>16443</v>
      </c>
      <c r="C42" s="68">
        <f t="shared" si="9"/>
        <v>24.913636363636364</v>
      </c>
      <c r="D42" s="68">
        <f t="shared" si="7"/>
        <v>22.123593073593074</v>
      </c>
      <c r="E42" s="94">
        <v>21661</v>
      </c>
      <c r="F42" s="95">
        <v>4565</v>
      </c>
      <c r="G42" s="95">
        <v>26226</v>
      </c>
      <c r="H42" s="96">
        <v>336</v>
      </c>
      <c r="I42" s="93">
        <f t="shared" si="2"/>
        <v>0.27906976744186046</v>
      </c>
      <c r="J42" s="95">
        <v>1555</v>
      </c>
      <c r="K42" s="95">
        <v>34166</v>
      </c>
      <c r="L42" s="97">
        <v>154</v>
      </c>
      <c r="M42" s="98">
        <v>320</v>
      </c>
      <c r="N42" s="86">
        <f t="shared" si="10"/>
        <v>1709</v>
      </c>
      <c r="O42" s="87"/>
      <c r="P42" s="88"/>
      <c r="Q42" s="89">
        <f t="shared" si="11"/>
        <v>9219</v>
      </c>
      <c r="R42" s="89">
        <f t="shared" si="12"/>
        <v>2255</v>
      </c>
      <c r="S42" s="86">
        <f t="shared" si="13"/>
        <v>11162</v>
      </c>
      <c r="T42" s="90"/>
      <c r="U42" s="90"/>
      <c r="V42" s="91">
        <f t="shared" si="14"/>
        <v>2.0430875112111728</v>
      </c>
      <c r="W42" s="81">
        <f t="shared" si="3"/>
        <v>322.14285714285717</v>
      </c>
      <c r="X42" s="92">
        <f t="shared" si="0"/>
        <v>0.27906976744186046</v>
      </c>
      <c r="Y42" s="83">
        <f t="shared" si="4"/>
        <v>1594.5714285714287</v>
      </c>
      <c r="Z42" s="65">
        <f t="shared" si="1"/>
        <v>31.281459923489464</v>
      </c>
      <c r="AA42" s="84">
        <f t="shared" si="8"/>
        <v>29.186964445873894</v>
      </c>
      <c r="AB42" s="65">
        <f t="shared" si="6"/>
        <v>25.811501386427931</v>
      </c>
    </row>
    <row r="43" spans="1:28" x14ac:dyDescent="0.2">
      <c r="A43" s="66">
        <v>43930</v>
      </c>
      <c r="B43" s="55">
        <v>19116</v>
      </c>
      <c r="C43" s="68">
        <f t="shared" si="9"/>
        <v>28.963636363636365</v>
      </c>
      <c r="D43" s="68">
        <f t="shared" si="7"/>
        <v>23.312554112554114</v>
      </c>
      <c r="E43" s="94">
        <v>22561</v>
      </c>
      <c r="F43" s="95">
        <v>4957</v>
      </c>
      <c r="G43" s="95">
        <v>27518</v>
      </c>
      <c r="H43" s="96">
        <v>392</v>
      </c>
      <c r="I43" s="93">
        <f t="shared" si="2"/>
        <v>0.30340557275541796</v>
      </c>
      <c r="J43" s="95">
        <v>1644</v>
      </c>
      <c r="K43" s="95">
        <v>35810</v>
      </c>
      <c r="L43" s="97">
        <v>130</v>
      </c>
      <c r="M43" s="98">
        <v>450</v>
      </c>
      <c r="N43" s="86">
        <f t="shared" si="10"/>
        <v>1774</v>
      </c>
      <c r="O43" s="87"/>
      <c r="P43" s="88"/>
      <c r="Q43" s="89">
        <f t="shared" si="11"/>
        <v>9390</v>
      </c>
      <c r="R43" s="89">
        <f t="shared" si="12"/>
        <v>2355</v>
      </c>
      <c r="S43" s="86">
        <f t="shared" si="13"/>
        <v>11818</v>
      </c>
      <c r="T43" s="90"/>
      <c r="U43" s="90"/>
      <c r="V43" s="91">
        <f t="shared" si="14"/>
        <v>2.1631614591913313</v>
      </c>
      <c r="W43" s="81">
        <f t="shared" si="3"/>
        <v>336.42857142857144</v>
      </c>
      <c r="X43" s="92">
        <f t="shared" si="0"/>
        <v>0.30340557275541796</v>
      </c>
      <c r="Y43" s="83">
        <f t="shared" si="4"/>
        <v>1688.2857142857142</v>
      </c>
      <c r="Z43" s="65">
        <f t="shared" si="1"/>
        <v>32.471217030000183</v>
      </c>
      <c r="AA43" s="84">
        <f t="shared" si="8"/>
        <v>30.902306559876159</v>
      </c>
      <c r="AB43" s="65">
        <f t="shared" si="6"/>
        <v>26.424699386412946</v>
      </c>
    </row>
    <row r="44" spans="1:28" x14ac:dyDescent="0.2">
      <c r="A44" s="66">
        <v>43931</v>
      </c>
      <c r="B44" s="55">
        <v>18091</v>
      </c>
      <c r="C44" s="68">
        <f t="shared" si="9"/>
        <v>27.41060606060606</v>
      </c>
      <c r="D44" s="68">
        <f t="shared" si="7"/>
        <v>24.061904761904763</v>
      </c>
      <c r="E44" s="94">
        <v>23377</v>
      </c>
      <c r="F44" s="95">
        <v>5275</v>
      </c>
      <c r="G44" s="95">
        <v>28652</v>
      </c>
      <c r="H44" s="96">
        <v>318</v>
      </c>
      <c r="I44" s="93">
        <f t="shared" si="2"/>
        <v>0.28042328042328041</v>
      </c>
      <c r="J44" s="95">
        <v>1391</v>
      </c>
      <c r="K44" s="95">
        <v>37201</v>
      </c>
      <c r="L44" s="97">
        <v>176</v>
      </c>
      <c r="M44" s="98">
        <v>626</v>
      </c>
      <c r="N44" s="86">
        <f t="shared" si="10"/>
        <v>1567</v>
      </c>
      <c r="O44" s="87"/>
      <c r="P44" s="88"/>
      <c r="Q44" s="89">
        <f t="shared" si="11"/>
        <v>9117</v>
      </c>
      <c r="R44" s="89">
        <f t="shared" si="12"/>
        <v>2274</v>
      </c>
      <c r="S44" s="86">
        <f t="shared" si="13"/>
        <v>11859</v>
      </c>
      <c r="T44" s="90"/>
      <c r="U44" s="90"/>
      <c r="V44" s="91">
        <f t="shared" si="14"/>
        <v>2.1706660809400913</v>
      </c>
      <c r="W44" s="81">
        <f t="shared" si="3"/>
        <v>324.85714285714283</v>
      </c>
      <c r="X44" s="92">
        <f t="shared" si="0"/>
        <v>0.28042328042328041</v>
      </c>
      <c r="Y44" s="83">
        <f t="shared" si="4"/>
        <v>1694.1428571428571</v>
      </c>
      <c r="Z44" s="65">
        <f t="shared" si="1"/>
        <v>28.682298244650667</v>
      </c>
      <c r="AA44" s="84">
        <f t="shared" si="8"/>
        <v>31.009515442001305</v>
      </c>
      <c r="AB44" s="65">
        <f t="shared" si="6"/>
        <v>26.379573541713537</v>
      </c>
    </row>
    <row r="45" spans="1:28" x14ac:dyDescent="0.2">
      <c r="A45" s="66">
        <v>43932</v>
      </c>
      <c r="B45" s="55">
        <v>18000</v>
      </c>
      <c r="C45" s="68">
        <f t="shared" si="9"/>
        <v>27.272727272727273</v>
      </c>
      <c r="D45" s="68">
        <f t="shared" si="7"/>
        <v>24.477489177489179</v>
      </c>
      <c r="E45" s="94">
        <v>24313</v>
      </c>
      <c r="F45" s="95">
        <v>5590</v>
      </c>
      <c r="G45" s="95">
        <v>29903</v>
      </c>
      <c r="H45" s="96">
        <v>315</v>
      </c>
      <c r="I45" s="93">
        <f t="shared" si="2"/>
        <v>0.25179856115107913</v>
      </c>
      <c r="J45" s="95">
        <v>1580</v>
      </c>
      <c r="K45" s="95">
        <v>38781</v>
      </c>
      <c r="L45" s="97">
        <v>207</v>
      </c>
      <c r="M45" s="98">
        <v>833</v>
      </c>
      <c r="N45" s="86">
        <f t="shared" si="10"/>
        <v>1787</v>
      </c>
      <c r="O45" s="87"/>
      <c r="P45" s="88"/>
      <c r="Q45" s="89">
        <f t="shared" si="11"/>
        <v>9105</v>
      </c>
      <c r="R45" s="89">
        <f t="shared" si="12"/>
        <v>2245</v>
      </c>
      <c r="S45" s="86">
        <f t="shared" si="13"/>
        <v>12124</v>
      </c>
      <c r="T45" s="90"/>
      <c r="U45" s="90"/>
      <c r="V45" s="91">
        <f t="shared" si="14"/>
        <v>2.2191715629747586</v>
      </c>
      <c r="W45" s="81">
        <f t="shared" si="3"/>
        <v>320.71428571428572</v>
      </c>
      <c r="X45" s="92">
        <f t="shared" si="0"/>
        <v>0.25179856115107913</v>
      </c>
      <c r="Y45" s="83">
        <f t="shared" si="4"/>
        <v>1732</v>
      </c>
      <c r="Z45" s="65">
        <f t="shared" si="1"/>
        <v>32.709168451302325</v>
      </c>
      <c r="AA45" s="84">
        <f t="shared" si="8"/>
        <v>31.702450899639413</v>
      </c>
      <c r="AB45" s="65">
        <f t="shared" si="6"/>
        <v>26.085733283075523</v>
      </c>
    </row>
    <row r="46" spans="1:28" x14ac:dyDescent="0.2">
      <c r="A46" s="66">
        <v>43933</v>
      </c>
      <c r="B46" s="55">
        <v>14506</v>
      </c>
      <c r="C46" s="68">
        <f t="shared" si="9"/>
        <v>21.97878787878788</v>
      </c>
      <c r="D46" s="68">
        <f t="shared" si="7"/>
        <v>24.751948051948052</v>
      </c>
      <c r="E46" s="95">
        <v>25202</v>
      </c>
      <c r="F46" s="95">
        <v>5912</v>
      </c>
      <c r="G46" s="95">
        <v>31114</v>
      </c>
      <c r="H46" s="96">
        <v>322</v>
      </c>
      <c r="I46" s="93">
        <f t="shared" si="2"/>
        <v>0.26589595375722541</v>
      </c>
      <c r="J46" s="95">
        <v>1475</v>
      </c>
      <c r="K46" s="95">
        <v>40256</v>
      </c>
      <c r="L46" s="97">
        <v>142</v>
      </c>
      <c r="M46" s="98">
        <v>975</v>
      </c>
      <c r="N46" s="86">
        <f t="shared" si="10"/>
        <v>1617</v>
      </c>
      <c r="O46" s="87"/>
      <c r="P46" s="88"/>
      <c r="Q46" s="89">
        <f t="shared" si="11"/>
        <v>7971</v>
      </c>
      <c r="R46" s="89">
        <f t="shared" si="12"/>
        <v>2206</v>
      </c>
      <c r="S46" s="86">
        <f t="shared" si="13"/>
        <v>10723</v>
      </c>
      <c r="T46" s="90"/>
      <c r="U46" s="90"/>
      <c r="V46" s="91">
        <f t="shared" si="14"/>
        <v>1.9627331466329874</v>
      </c>
      <c r="W46" s="81">
        <f t="shared" si="3"/>
        <v>315.14285714285717</v>
      </c>
      <c r="X46" s="92">
        <f t="shared" si="0"/>
        <v>0.26589595375722541</v>
      </c>
      <c r="Y46" s="83">
        <f t="shared" si="4"/>
        <v>1531.8571428571429</v>
      </c>
      <c r="Z46" s="65">
        <f t="shared" si="1"/>
        <v>29.597496018889682</v>
      </c>
      <c r="AA46" s="84">
        <f t="shared" si="8"/>
        <v>28.039044951899818</v>
      </c>
      <c r="AB46" s="65">
        <f t="shared" si="6"/>
        <v>27.685038866753217</v>
      </c>
    </row>
    <row r="47" spans="1:28" x14ac:dyDescent="0.2">
      <c r="A47" s="66">
        <v>43934</v>
      </c>
      <c r="B47" s="55">
        <v>14982</v>
      </c>
      <c r="C47" s="68">
        <f t="shared" si="9"/>
        <v>22.7</v>
      </c>
      <c r="D47" s="68">
        <f t="shared" si="7"/>
        <v>25.01320346320346</v>
      </c>
      <c r="E47" s="95">
        <v>25746</v>
      </c>
      <c r="F47" s="95">
        <v>6067</v>
      </c>
      <c r="G47" s="95">
        <v>31813</v>
      </c>
      <c r="H47" s="96">
        <v>155</v>
      </c>
      <c r="I47" s="93">
        <f t="shared" si="2"/>
        <v>0.22174535050071531</v>
      </c>
      <c r="J47" s="95">
        <v>873</v>
      </c>
      <c r="K47" s="95">
        <v>41129</v>
      </c>
      <c r="L47" s="97">
        <v>84</v>
      </c>
      <c r="M47" s="98">
        <v>1059</v>
      </c>
      <c r="N47" s="86">
        <f t="shared" si="10"/>
        <v>957</v>
      </c>
      <c r="O47" s="87"/>
      <c r="P47" s="88"/>
      <c r="Q47" s="89">
        <f t="shared" si="11"/>
        <v>7777</v>
      </c>
      <c r="R47" s="89">
        <f t="shared" si="12"/>
        <v>2106</v>
      </c>
      <c r="S47" s="86">
        <f t="shared" si="13"/>
        <v>10632</v>
      </c>
      <c r="T47" s="90"/>
      <c r="U47" s="90"/>
      <c r="V47" s="91">
        <f t="shared" si="14"/>
        <v>1.9460765471418373</v>
      </c>
      <c r="W47" s="81">
        <f t="shared" si="3"/>
        <v>300.85714285714283</v>
      </c>
      <c r="X47" s="92">
        <f t="shared" si="0"/>
        <v>0.22174535050071531</v>
      </c>
      <c r="Y47" s="83">
        <f t="shared" si="4"/>
        <v>1518.8571428571429</v>
      </c>
      <c r="Z47" s="65">
        <f t="shared" si="1"/>
        <v>17.516885398934708</v>
      </c>
      <c r="AA47" s="84">
        <f t="shared" si="8"/>
        <v>27.801093530597676</v>
      </c>
      <c r="AB47" s="65">
        <f t="shared" si="6"/>
        <v>26.773482283760718</v>
      </c>
    </row>
    <row r="48" spans="1:28" x14ac:dyDescent="0.2">
      <c r="A48" s="99">
        <v>43935</v>
      </c>
      <c r="B48" s="55">
        <v>15994</v>
      </c>
      <c r="C48" s="68">
        <f t="shared" si="9"/>
        <v>24.233333333333334</v>
      </c>
      <c r="D48" s="68">
        <f t="shared" si="7"/>
        <v>25.353246753246747</v>
      </c>
      <c r="E48" s="100">
        <v>26497</v>
      </c>
      <c r="F48" s="101">
        <v>6358</v>
      </c>
      <c r="G48" s="101">
        <v>32855</v>
      </c>
      <c r="H48" s="102">
        <v>291</v>
      </c>
      <c r="I48" s="93">
        <f t="shared" si="2"/>
        <v>0.27927063339731284</v>
      </c>
      <c r="J48" s="95">
        <v>1370</v>
      </c>
      <c r="K48" s="95">
        <v>42499</v>
      </c>
      <c r="L48" s="97">
        <v>59</v>
      </c>
      <c r="M48" s="98">
        <v>1118</v>
      </c>
      <c r="N48" s="86">
        <f t="shared" si="10"/>
        <v>1429</v>
      </c>
      <c r="O48" s="87"/>
      <c r="P48" s="88"/>
      <c r="Q48" s="89">
        <f t="shared" si="11"/>
        <v>7833</v>
      </c>
      <c r="R48" s="89">
        <f t="shared" si="12"/>
        <v>2129</v>
      </c>
      <c r="S48" s="86">
        <f t="shared" si="13"/>
        <v>10840</v>
      </c>
      <c r="T48" s="90"/>
      <c r="U48" s="90"/>
      <c r="V48" s="91">
        <f t="shared" si="14"/>
        <v>1.9841487745501802</v>
      </c>
      <c r="W48" s="81">
        <f t="shared" si="3"/>
        <v>304.14285714285717</v>
      </c>
      <c r="X48" s="92">
        <f t="shared" si="0"/>
        <v>0.27927063339731284</v>
      </c>
      <c r="Y48" s="83">
        <f t="shared" si="4"/>
        <v>1548.5714285714287</v>
      </c>
      <c r="Z48" s="65">
        <f t="shared" si="1"/>
        <v>26.156352387750992</v>
      </c>
      <c r="AA48" s="84">
        <f t="shared" si="8"/>
        <v>28.344982493574001</v>
      </c>
      <c r="AB48" s="65">
        <f t="shared" si="6"/>
        <v>26.880130277527023</v>
      </c>
    </row>
    <row r="49" spans="1:28" x14ac:dyDescent="0.2">
      <c r="A49" s="103">
        <v>43936</v>
      </c>
      <c r="B49" s="55">
        <v>18665</v>
      </c>
      <c r="C49" s="68">
        <f t="shared" si="9"/>
        <v>28.280303030303031</v>
      </c>
      <c r="D49" s="68">
        <f t="shared" si="7"/>
        <v>25.834199134199135</v>
      </c>
      <c r="E49" s="101">
        <v>27316</v>
      </c>
      <c r="F49" s="101">
        <v>6748</v>
      </c>
      <c r="G49" s="101">
        <v>34064</v>
      </c>
      <c r="H49" s="102">
        <v>390</v>
      </c>
      <c r="I49" s="93">
        <f t="shared" si="2"/>
        <v>0.32258064516129031</v>
      </c>
      <c r="J49" s="95">
        <v>1610</v>
      </c>
      <c r="K49" s="95">
        <v>44109</v>
      </c>
      <c r="L49" s="97">
        <v>124</v>
      </c>
      <c r="M49" s="98">
        <v>1242</v>
      </c>
      <c r="N49" s="86">
        <f t="shared" si="10"/>
        <v>1734</v>
      </c>
      <c r="O49" s="87"/>
      <c r="P49" s="88"/>
      <c r="Q49" s="89">
        <f t="shared" si="11"/>
        <v>7838</v>
      </c>
      <c r="R49" s="89">
        <f t="shared" si="12"/>
        <v>2183</v>
      </c>
      <c r="S49" s="86">
        <f t="shared" si="13"/>
        <v>10865</v>
      </c>
      <c r="T49" s="90"/>
      <c r="U49" s="90"/>
      <c r="V49" s="91">
        <f t="shared" si="14"/>
        <v>1.9887247634213754</v>
      </c>
      <c r="W49" s="81">
        <f t="shared" si="3"/>
        <v>311.85714285714283</v>
      </c>
      <c r="X49" s="92">
        <f t="shared" si="0"/>
        <v>0.32258064516129031</v>
      </c>
      <c r="Y49" s="83">
        <f t="shared" si="4"/>
        <v>1552.1428571428571</v>
      </c>
      <c r="Z49" s="65">
        <f t="shared" si="1"/>
        <v>31.73905881060897</v>
      </c>
      <c r="AA49" s="84">
        <f t="shared" si="8"/>
        <v>28.410353763162504</v>
      </c>
      <c r="AB49" s="65">
        <f t="shared" si="6"/>
        <v>27.501714244947447</v>
      </c>
    </row>
    <row r="50" spans="1:28" x14ac:dyDescent="0.2">
      <c r="A50" s="103">
        <v>43937</v>
      </c>
      <c r="B50" s="55">
        <v>21328</v>
      </c>
      <c r="C50" s="68">
        <f t="shared" si="9"/>
        <v>32.315151515151513</v>
      </c>
      <c r="D50" s="68">
        <f t="shared" si="7"/>
        <v>26.312987012987012</v>
      </c>
      <c r="E50" s="95">
        <v>28290</v>
      </c>
      <c r="F50" s="101">
        <v>7102</v>
      </c>
      <c r="G50" s="101">
        <v>35392</v>
      </c>
      <c r="H50" s="102">
        <v>354</v>
      </c>
      <c r="I50" s="93">
        <f t="shared" si="2"/>
        <v>0.26656626506024095</v>
      </c>
      <c r="J50" s="95">
        <v>1707</v>
      </c>
      <c r="K50" s="95">
        <v>45816</v>
      </c>
      <c r="L50" s="97">
        <v>129</v>
      </c>
      <c r="M50" s="98">
        <v>1371</v>
      </c>
      <c r="N50" s="86">
        <f t="shared" si="10"/>
        <v>1836</v>
      </c>
      <c r="O50" s="87"/>
      <c r="P50" s="88"/>
      <c r="Q50" s="89">
        <f t="shared" si="11"/>
        <v>7874</v>
      </c>
      <c r="R50" s="89">
        <f t="shared" si="12"/>
        <v>2145</v>
      </c>
      <c r="S50" s="86">
        <f t="shared" si="13"/>
        <v>10927</v>
      </c>
      <c r="T50" s="90"/>
      <c r="U50" s="90"/>
      <c r="V50" s="91">
        <f t="shared" si="14"/>
        <v>2.000073215821939</v>
      </c>
      <c r="W50" s="81">
        <f t="shared" si="3"/>
        <v>306.42857142857144</v>
      </c>
      <c r="X50" s="92">
        <f t="shared" si="0"/>
        <v>0.26656626506024095</v>
      </c>
      <c r="Y50" s="83">
        <f t="shared" si="4"/>
        <v>1561</v>
      </c>
      <c r="Z50" s="65">
        <f t="shared" si="1"/>
        <v>33.606062270056555</v>
      </c>
      <c r="AA50" s="84">
        <f t="shared" si="8"/>
        <v>28.572474511741984</v>
      </c>
      <c r="AB50" s="65">
        <f t="shared" si="6"/>
        <v>26.975438420730633</v>
      </c>
    </row>
    <row r="51" spans="1:28" x14ac:dyDescent="0.2">
      <c r="A51" s="103">
        <v>43938</v>
      </c>
      <c r="B51" s="55">
        <v>21389</v>
      </c>
      <c r="C51" s="68">
        <f t="shared" si="9"/>
        <v>32.407575757575756</v>
      </c>
      <c r="D51" s="68">
        <f t="shared" si="7"/>
        <v>27.026839826839826</v>
      </c>
      <c r="E51" s="101">
        <v>29228</v>
      </c>
      <c r="F51" s="101">
        <v>7409</v>
      </c>
      <c r="G51" s="101">
        <v>36637</v>
      </c>
      <c r="H51" s="102">
        <v>307</v>
      </c>
      <c r="I51" s="93">
        <f t="shared" si="2"/>
        <v>0.2465863453815261</v>
      </c>
      <c r="J51" s="95">
        <v>1541</v>
      </c>
      <c r="K51" s="95">
        <v>47357</v>
      </c>
      <c r="L51" s="97">
        <v>141</v>
      </c>
      <c r="M51" s="98">
        <v>1512</v>
      </c>
      <c r="N51" s="86">
        <f t="shared" si="10"/>
        <v>1682</v>
      </c>
      <c r="O51" s="87"/>
      <c r="P51" s="88"/>
      <c r="Q51" s="89">
        <f t="shared" si="11"/>
        <v>7985</v>
      </c>
      <c r="R51" s="89">
        <f t="shared" si="12"/>
        <v>2134</v>
      </c>
      <c r="S51" s="86">
        <f t="shared" si="13"/>
        <v>11042</v>
      </c>
      <c r="T51" s="90"/>
      <c r="U51" s="90"/>
      <c r="V51" s="91">
        <f t="shared" si="14"/>
        <v>2.0211227646294363</v>
      </c>
      <c r="W51" s="81">
        <f t="shared" si="3"/>
        <v>304.85714285714283</v>
      </c>
      <c r="X51" s="92">
        <f t="shared" si="0"/>
        <v>0.2465863453815261</v>
      </c>
      <c r="Y51" s="83">
        <f t="shared" si="4"/>
        <v>1577.4285714285713</v>
      </c>
      <c r="Z51" s="65">
        <f t="shared" si="1"/>
        <v>30.787253125400397</v>
      </c>
      <c r="AA51" s="84">
        <f t="shared" si="8"/>
        <v>28.873182351849088</v>
      </c>
      <c r="AB51" s="65">
        <f t="shared" si="6"/>
        <v>26.492053634419854</v>
      </c>
    </row>
    <row r="52" spans="1:28" x14ac:dyDescent="0.2">
      <c r="A52" s="103">
        <v>43939</v>
      </c>
      <c r="B52" s="55">
        <v>21626</v>
      </c>
      <c r="C52" s="68">
        <f t="shared" si="9"/>
        <v>32.766666666666666</v>
      </c>
      <c r="D52" s="68">
        <f t="shared" si="7"/>
        <v>27.811688311688311</v>
      </c>
      <c r="E52" s="101">
        <v>30413</v>
      </c>
      <c r="F52" s="101">
        <v>7820</v>
      </c>
      <c r="G52" s="101">
        <v>38233</v>
      </c>
      <c r="H52" s="102">
        <v>411</v>
      </c>
      <c r="I52" s="93">
        <f t="shared" si="2"/>
        <v>0.2575187969924812</v>
      </c>
      <c r="J52" s="95">
        <v>1907</v>
      </c>
      <c r="K52" s="95">
        <v>49264</v>
      </c>
      <c r="L52" s="97">
        <v>108</v>
      </c>
      <c r="M52" s="98">
        <v>1620</v>
      </c>
      <c r="N52" s="86">
        <f t="shared" si="10"/>
        <v>2015</v>
      </c>
      <c r="O52" s="87"/>
      <c r="P52" s="88"/>
      <c r="Q52" s="89">
        <f t="shared" si="11"/>
        <v>8330</v>
      </c>
      <c r="R52" s="89">
        <f t="shared" si="12"/>
        <v>2230</v>
      </c>
      <c r="S52" s="86">
        <f t="shared" si="13"/>
        <v>11270</v>
      </c>
      <c r="T52" s="90"/>
      <c r="U52" s="90"/>
      <c r="V52" s="91">
        <f t="shared" si="14"/>
        <v>2.0628557831347352</v>
      </c>
      <c r="W52" s="81">
        <f t="shared" si="3"/>
        <v>318.57142857142856</v>
      </c>
      <c r="X52" s="92">
        <f t="shared" si="0"/>
        <v>0.2575187969924812</v>
      </c>
      <c r="Y52" s="83">
        <f t="shared" si="4"/>
        <v>1610</v>
      </c>
      <c r="Z52" s="65">
        <f t="shared" si="1"/>
        <v>36.882470301832221</v>
      </c>
      <c r="AA52" s="84">
        <f t="shared" si="8"/>
        <v>29.469368330496224</v>
      </c>
      <c r="AB52" s="65">
        <f t="shared" si="6"/>
        <v>26.573771289297031</v>
      </c>
    </row>
    <row r="53" spans="1:28" x14ac:dyDescent="0.2">
      <c r="A53" s="103">
        <v>43940</v>
      </c>
      <c r="B53" s="55">
        <v>19316</v>
      </c>
      <c r="C53" s="68">
        <f t="shared" si="9"/>
        <v>29.266666666666666</v>
      </c>
      <c r="D53" s="68">
        <f t="shared" si="7"/>
        <v>28.852813852813849</v>
      </c>
      <c r="E53" s="101">
        <v>31425</v>
      </c>
      <c r="F53" s="101">
        <v>8187</v>
      </c>
      <c r="G53" s="101">
        <v>39612</v>
      </c>
      <c r="H53" s="102">
        <v>367</v>
      </c>
      <c r="I53" s="93">
        <f t="shared" si="2"/>
        <v>0.26613488034807831</v>
      </c>
      <c r="J53" s="95">
        <v>1555</v>
      </c>
      <c r="K53" s="95">
        <v>50819</v>
      </c>
      <c r="L53" s="97">
        <v>154</v>
      </c>
      <c r="M53" s="98">
        <v>1774</v>
      </c>
      <c r="N53" s="86">
        <f t="shared" si="10"/>
        <v>1709</v>
      </c>
      <c r="O53" s="87"/>
      <c r="P53" s="88"/>
      <c r="Q53" s="89">
        <f t="shared" si="11"/>
        <v>8498</v>
      </c>
      <c r="R53" s="89">
        <f t="shared" si="12"/>
        <v>2275</v>
      </c>
      <c r="S53" s="86">
        <f t="shared" si="13"/>
        <v>11362</v>
      </c>
      <c r="T53" s="90"/>
      <c r="U53" s="90"/>
      <c r="V53" s="91">
        <f t="shared" si="14"/>
        <v>2.0796954221807331</v>
      </c>
      <c r="W53" s="81">
        <f t="shared" si="3"/>
        <v>325</v>
      </c>
      <c r="X53" s="92">
        <f t="shared" si="0"/>
        <v>0.26613488034807831</v>
      </c>
      <c r="Y53" s="83">
        <f t="shared" si="4"/>
        <v>1623.1428571428571</v>
      </c>
      <c r="Z53" s="65">
        <f t="shared" si="1"/>
        <v>31.281459923489464</v>
      </c>
      <c r="AA53" s="84">
        <f t="shared" si="8"/>
        <v>29.7099346025819</v>
      </c>
      <c r="AB53" s="65">
        <f t="shared" si="6"/>
        <v>26.577184526309214</v>
      </c>
    </row>
    <row r="54" spans="1:28" x14ac:dyDescent="0.2">
      <c r="A54" s="103">
        <v>43941</v>
      </c>
      <c r="B54" s="55">
        <v>17970</v>
      </c>
      <c r="C54" s="68">
        <f t="shared" si="9"/>
        <v>27.227272727272727</v>
      </c>
      <c r="D54" s="68">
        <f t="shared" si="7"/>
        <v>29.499567099567095</v>
      </c>
      <c r="E54" s="101">
        <v>32250</v>
      </c>
      <c r="F54" s="101">
        <v>8450</v>
      </c>
      <c r="G54" s="101">
        <v>40700</v>
      </c>
      <c r="H54" s="102">
        <v>263</v>
      </c>
      <c r="I54" s="93">
        <f t="shared" si="2"/>
        <v>0.24172794117647059</v>
      </c>
      <c r="J54" s="95">
        <v>1255</v>
      </c>
      <c r="K54" s="95">
        <v>52074</v>
      </c>
      <c r="L54" s="97">
        <v>77</v>
      </c>
      <c r="M54" s="98">
        <v>1851</v>
      </c>
      <c r="N54" s="86">
        <f t="shared" si="10"/>
        <v>1332</v>
      </c>
      <c r="O54" s="87"/>
      <c r="P54" s="88"/>
      <c r="Q54" s="89">
        <f t="shared" si="11"/>
        <v>8887</v>
      </c>
      <c r="R54" s="89">
        <f t="shared" si="12"/>
        <v>2383</v>
      </c>
      <c r="S54" s="86">
        <f t="shared" si="13"/>
        <v>11737</v>
      </c>
      <c r="T54" s="90"/>
      <c r="U54" s="90"/>
      <c r="V54" s="91">
        <f t="shared" si="14"/>
        <v>2.148335255248659</v>
      </c>
      <c r="W54" s="81">
        <f t="shared" si="3"/>
        <v>340.42857142857144</v>
      </c>
      <c r="X54" s="92">
        <f t="shared" si="0"/>
        <v>0.24172794117647059</v>
      </c>
      <c r="Y54" s="83">
        <f t="shared" si="4"/>
        <v>1676.7142857142858</v>
      </c>
      <c r="Z54" s="65">
        <f t="shared" si="1"/>
        <v>24.380868705727305</v>
      </c>
      <c r="AA54" s="84">
        <f t="shared" si="8"/>
        <v>30.690503646409415</v>
      </c>
      <c r="AB54" s="65">
        <f t="shared" si="6"/>
        <v>26.862650107391431</v>
      </c>
    </row>
    <row r="55" spans="1:28" x14ac:dyDescent="0.2">
      <c r="A55" s="103">
        <v>43942</v>
      </c>
      <c r="B55" s="54">
        <v>22763</v>
      </c>
      <c r="C55" s="68">
        <f t="shared" si="9"/>
        <v>34.489393939393942</v>
      </c>
      <c r="D55" s="68">
        <f t="shared" si="7"/>
        <v>30.964718614718613</v>
      </c>
      <c r="E55" s="101">
        <v>33027</v>
      </c>
      <c r="F55" s="101">
        <v>8672</v>
      </c>
      <c r="G55" s="101">
        <v>41699</v>
      </c>
      <c r="H55" s="102">
        <v>222</v>
      </c>
      <c r="I55" s="93">
        <f t="shared" si="2"/>
        <v>0.22222222222222221</v>
      </c>
      <c r="J55" s="95">
        <v>1333</v>
      </c>
      <c r="K55" s="95">
        <v>53407</v>
      </c>
      <c r="L55" s="97">
        <v>68</v>
      </c>
      <c r="M55" s="98">
        <v>1919</v>
      </c>
      <c r="N55" s="86">
        <f t="shared" si="10"/>
        <v>1401</v>
      </c>
      <c r="O55" s="87"/>
      <c r="P55" s="88"/>
      <c r="Q55" s="89">
        <f t="shared" si="11"/>
        <v>8844</v>
      </c>
      <c r="R55" s="89">
        <f t="shared" si="12"/>
        <v>2314</v>
      </c>
      <c r="S55" s="86">
        <f t="shared" si="13"/>
        <v>11709</v>
      </c>
      <c r="T55" s="90"/>
      <c r="U55" s="90"/>
      <c r="V55" s="91">
        <f t="shared" si="14"/>
        <v>2.1432101477129208</v>
      </c>
      <c r="W55" s="81">
        <f t="shared" si="3"/>
        <v>330.57142857142856</v>
      </c>
      <c r="X55" s="92">
        <f t="shared" si="0"/>
        <v>0.22222222222222221</v>
      </c>
      <c r="Y55" s="83">
        <f t="shared" si="4"/>
        <v>1672.7142857142858</v>
      </c>
      <c r="Z55" s="65">
        <f t="shared" si="1"/>
        <v>25.643841634177143</v>
      </c>
      <c r="AA55" s="84">
        <f t="shared" si="8"/>
        <v>30.617287824470292</v>
      </c>
      <c r="AB55" s="65">
        <f t="shared" si="6"/>
        <v>26.047672804890137</v>
      </c>
    </row>
    <row r="56" spans="1:28" x14ac:dyDescent="0.2">
      <c r="A56" s="103">
        <v>43943</v>
      </c>
      <c r="B56" s="54">
        <v>23073</v>
      </c>
      <c r="C56" s="68">
        <f t="shared" si="9"/>
        <v>34.959090909090911</v>
      </c>
      <c r="D56" s="68">
        <f t="shared" si="7"/>
        <v>31.918831168831169</v>
      </c>
      <c r="E56" s="101">
        <v>34271</v>
      </c>
      <c r="F56" s="101">
        <v>9038</v>
      </c>
      <c r="G56" s="101">
        <v>43309</v>
      </c>
      <c r="H56" s="102">
        <v>366</v>
      </c>
      <c r="I56" s="93">
        <f t="shared" si="2"/>
        <v>0.22732919254658385</v>
      </c>
      <c r="J56" s="95">
        <v>2099</v>
      </c>
      <c r="K56" s="95">
        <v>55506</v>
      </c>
      <c r="L56" s="97">
        <v>125</v>
      </c>
      <c r="M56" s="98">
        <v>2044</v>
      </c>
      <c r="N56" s="86">
        <f t="shared" si="10"/>
        <v>2224</v>
      </c>
      <c r="O56" s="87"/>
      <c r="P56" s="88"/>
      <c r="Q56" s="89">
        <f t="shared" si="11"/>
        <v>9245</v>
      </c>
      <c r="R56" s="89">
        <f t="shared" si="12"/>
        <v>2290</v>
      </c>
      <c r="S56" s="86">
        <f t="shared" si="13"/>
        <v>12199</v>
      </c>
      <c r="T56" s="90"/>
      <c r="U56" s="90"/>
      <c r="V56" s="91">
        <f t="shared" si="14"/>
        <v>2.232899529588344</v>
      </c>
      <c r="W56" s="81">
        <f t="shared" si="3"/>
        <v>327.14285714285717</v>
      </c>
      <c r="X56" s="92">
        <f t="shared" si="0"/>
        <v>0.22732919254658385</v>
      </c>
      <c r="Y56" s="83">
        <f t="shared" si="4"/>
        <v>1742.7142857142858</v>
      </c>
      <c r="Z56" s="65">
        <f t="shared" si="1"/>
        <v>40.707996998151302</v>
      </c>
      <c r="AA56" s="84">
        <f t="shared" si="8"/>
        <v>31.898564708404908</v>
      </c>
      <c r="AB56" s="65">
        <f t="shared" si="6"/>
        <v>24.686937767537188</v>
      </c>
    </row>
    <row r="57" spans="1:28" x14ac:dyDescent="0.2">
      <c r="A57" s="103">
        <v>43944</v>
      </c>
      <c r="B57" s="54">
        <v>28024</v>
      </c>
      <c r="C57" s="68">
        <f t="shared" si="9"/>
        <v>42.460606060606061</v>
      </c>
      <c r="D57" s="68">
        <f t="shared" si="7"/>
        <v>33.368181818181817</v>
      </c>
      <c r="E57" s="101">
        <v>35390</v>
      </c>
      <c r="F57" s="101">
        <v>9409</v>
      </c>
      <c r="G57" s="101">
        <v>44799</v>
      </c>
      <c r="H57" s="102">
        <v>371</v>
      </c>
      <c r="I57" s="93">
        <f t="shared" si="2"/>
        <v>0.24899328859060402</v>
      </c>
      <c r="J57" s="95">
        <v>2033</v>
      </c>
      <c r="K57" s="95">
        <v>57539</v>
      </c>
      <c r="L57" s="97">
        <v>151</v>
      </c>
      <c r="M57" s="98">
        <v>2195</v>
      </c>
      <c r="N57" s="86">
        <f t="shared" si="10"/>
        <v>2184</v>
      </c>
      <c r="O57" s="87"/>
      <c r="P57" s="88"/>
      <c r="Q57" s="89">
        <f t="shared" si="11"/>
        <v>9407</v>
      </c>
      <c r="R57" s="89">
        <f t="shared" si="12"/>
        <v>2307</v>
      </c>
      <c r="S57" s="86">
        <f t="shared" si="13"/>
        <v>12547</v>
      </c>
      <c r="T57" s="90"/>
      <c r="U57" s="90"/>
      <c r="V57" s="91">
        <f t="shared" si="14"/>
        <v>2.2965972946753794</v>
      </c>
      <c r="W57" s="81">
        <f t="shared" si="3"/>
        <v>329.57142857142856</v>
      </c>
      <c r="X57" s="92">
        <f t="shared" si="0"/>
        <v>0.24899328859060402</v>
      </c>
      <c r="Y57" s="83">
        <f t="shared" si="4"/>
        <v>1792.4285714285713</v>
      </c>
      <c r="Z57" s="65">
        <f t="shared" si="1"/>
        <v>39.975838778760085</v>
      </c>
      <c r="AA57" s="84">
        <f t="shared" si="8"/>
        <v>32.808532781076842</v>
      </c>
      <c r="AB57" s="65">
        <f t="shared" si="6"/>
        <v>24.435895246542376</v>
      </c>
    </row>
    <row r="58" spans="1:28" x14ac:dyDescent="0.2">
      <c r="A58" s="103">
        <v>43945</v>
      </c>
      <c r="B58" s="54">
        <v>28225</v>
      </c>
      <c r="C58" s="68">
        <f t="shared" si="9"/>
        <v>42.765151515151516</v>
      </c>
      <c r="D58" s="68">
        <f t="shared" si="7"/>
        <v>34.847835497835497</v>
      </c>
      <c r="E58" s="101">
        <v>36392</v>
      </c>
      <c r="F58" s="101">
        <v>9697</v>
      </c>
      <c r="G58" s="101">
        <v>46089</v>
      </c>
      <c r="H58" s="102">
        <v>288</v>
      </c>
      <c r="I58" s="93">
        <f t="shared" si="2"/>
        <v>0.22325581395348837</v>
      </c>
      <c r="J58" s="95">
        <v>1624</v>
      </c>
      <c r="K58" s="95">
        <v>59163</v>
      </c>
      <c r="L58" s="97">
        <v>148</v>
      </c>
      <c r="M58" s="98">
        <v>2343</v>
      </c>
      <c r="N58" s="86">
        <f t="shared" si="10"/>
        <v>1772</v>
      </c>
      <c r="O58" s="87"/>
      <c r="P58" s="88"/>
      <c r="Q58" s="89">
        <f t="shared" si="11"/>
        <v>9452</v>
      </c>
      <c r="R58" s="89">
        <f t="shared" si="12"/>
        <v>2288</v>
      </c>
      <c r="S58" s="86">
        <f t="shared" si="13"/>
        <v>12637</v>
      </c>
      <c r="T58" s="90"/>
      <c r="U58" s="90"/>
      <c r="V58" s="91">
        <f t="shared" si="14"/>
        <v>2.3130708546116816</v>
      </c>
      <c r="W58" s="81">
        <f t="shared" si="3"/>
        <v>326.85714285714283</v>
      </c>
      <c r="X58" s="92">
        <f t="shared" si="0"/>
        <v>0.22325581395348837</v>
      </c>
      <c r="Y58" s="83">
        <f t="shared" si="4"/>
        <v>1805.2857142857142</v>
      </c>
      <c r="Z58" s="65">
        <f t="shared" si="1"/>
        <v>32.434609119030618</v>
      </c>
      <c r="AA58" s="84">
        <f t="shared" si="8"/>
        <v>33.043869351595454</v>
      </c>
      <c r="AB58" s="65">
        <f t="shared" si="6"/>
        <v>24.102601940427551</v>
      </c>
    </row>
    <row r="59" spans="1:28" x14ac:dyDescent="0.2">
      <c r="A59" s="103">
        <v>43946</v>
      </c>
      <c r="B59" s="54">
        <v>29058</v>
      </c>
      <c r="C59" s="68">
        <f t="shared" si="9"/>
        <v>44.027272727272724</v>
      </c>
      <c r="D59" s="68">
        <f t="shared" si="7"/>
        <v>36.456493506493509</v>
      </c>
      <c r="E59" s="101">
        <v>37698</v>
      </c>
      <c r="F59" s="101">
        <v>10051</v>
      </c>
      <c r="G59" s="101">
        <v>47749</v>
      </c>
      <c r="H59" s="102">
        <v>354</v>
      </c>
      <c r="I59" s="93">
        <f t="shared" si="2"/>
        <v>0.21325301204819277</v>
      </c>
      <c r="J59" s="95">
        <v>2059</v>
      </c>
      <c r="K59" s="95">
        <v>61222</v>
      </c>
      <c r="L59" s="97">
        <v>163</v>
      </c>
      <c r="M59" s="98">
        <v>2506</v>
      </c>
      <c r="N59" s="86">
        <f t="shared" si="10"/>
        <v>2222</v>
      </c>
      <c r="O59" s="87"/>
      <c r="P59" s="88"/>
      <c r="Q59" s="89">
        <f t="shared" si="11"/>
        <v>9516</v>
      </c>
      <c r="R59" s="89">
        <f t="shared" si="12"/>
        <v>2231</v>
      </c>
      <c r="S59" s="86">
        <f t="shared" si="13"/>
        <v>12844</v>
      </c>
      <c r="T59" s="90"/>
      <c r="U59" s="90"/>
      <c r="V59" s="91">
        <f t="shared" si="14"/>
        <v>2.3509600424651764</v>
      </c>
      <c r="W59" s="81">
        <f t="shared" si="3"/>
        <v>318.71428571428572</v>
      </c>
      <c r="X59" s="92">
        <f t="shared" si="0"/>
        <v>0.21325301204819277</v>
      </c>
      <c r="Y59" s="83">
        <f t="shared" si="4"/>
        <v>1834.8571428571429</v>
      </c>
      <c r="Z59" s="65">
        <f t="shared" si="1"/>
        <v>40.671389087181737</v>
      </c>
      <c r="AA59" s="84">
        <f t="shared" si="8"/>
        <v>33.585143463788242</v>
      </c>
      <c r="AB59" s="65">
        <f t="shared" si="6"/>
        <v>23.470233584080574</v>
      </c>
    </row>
    <row r="60" spans="1:28" x14ac:dyDescent="0.2">
      <c r="A60" s="103">
        <v>43947</v>
      </c>
      <c r="B60" s="54">
        <v>31610</v>
      </c>
      <c r="C60" s="68">
        <f t="shared" si="9"/>
        <v>47.893939393939391</v>
      </c>
      <c r="D60" s="68">
        <f t="shared" si="7"/>
        <v>39.117532467532477</v>
      </c>
      <c r="E60" s="101">
        <v>38833</v>
      </c>
      <c r="F60" s="101">
        <v>10324</v>
      </c>
      <c r="G60" s="101">
        <v>49157</v>
      </c>
      <c r="H60" s="102">
        <v>273</v>
      </c>
      <c r="I60" s="93">
        <f t="shared" si="2"/>
        <v>0.19389204545454544</v>
      </c>
      <c r="J60" s="95">
        <v>1455</v>
      </c>
      <c r="K60" s="95">
        <v>62677</v>
      </c>
      <c r="L60" s="97">
        <v>643</v>
      </c>
      <c r="M60" s="98">
        <v>3149</v>
      </c>
      <c r="N60" s="86">
        <f t="shared" si="10"/>
        <v>2098</v>
      </c>
      <c r="O60" s="87"/>
      <c r="P60" s="88"/>
      <c r="Q60" s="89">
        <f t="shared" si="11"/>
        <v>9545</v>
      </c>
      <c r="R60" s="89">
        <f t="shared" si="12"/>
        <v>2137</v>
      </c>
      <c r="S60" s="86">
        <f t="shared" si="13"/>
        <v>13233</v>
      </c>
      <c r="T60" s="90"/>
      <c r="U60" s="90"/>
      <c r="V60" s="91">
        <f t="shared" si="14"/>
        <v>2.4221624293009718</v>
      </c>
      <c r="W60" s="81">
        <f t="shared" si="3"/>
        <v>305.28571428571428</v>
      </c>
      <c r="X60" s="92">
        <f t="shared" si="0"/>
        <v>0.19389204545454544</v>
      </c>
      <c r="Y60" s="83">
        <f t="shared" si="4"/>
        <v>1890.4285714285713</v>
      </c>
      <c r="Z60" s="65">
        <f t="shared" si="1"/>
        <v>38.401698607068987</v>
      </c>
      <c r="AA60" s="84">
        <f t="shared" si="8"/>
        <v>34.602320418585315</v>
      </c>
      <c r="AB60" s="65">
        <f t="shared" si="6"/>
        <v>22.438193085601533</v>
      </c>
    </row>
    <row r="61" spans="1:28" x14ac:dyDescent="0.2">
      <c r="A61" s="103">
        <v>43948</v>
      </c>
      <c r="B61" s="54">
        <v>31453</v>
      </c>
      <c r="C61" s="68">
        <f t="shared" si="9"/>
        <v>47.656060606060606</v>
      </c>
      <c r="D61" s="68">
        <f t="shared" si="7"/>
        <v>42.035930735930734</v>
      </c>
      <c r="E61" s="101">
        <v>39773</v>
      </c>
      <c r="F61" s="101">
        <v>10521</v>
      </c>
      <c r="G61" s="101">
        <v>50294</v>
      </c>
      <c r="H61" s="102">
        <v>197</v>
      </c>
      <c r="I61" s="93">
        <f t="shared" si="2"/>
        <v>0.17326297273526825</v>
      </c>
      <c r="J61" s="95">
        <v>1265</v>
      </c>
      <c r="K61" s="95">
        <v>63942</v>
      </c>
      <c r="L61" s="97">
        <v>1343</v>
      </c>
      <c r="M61" s="98">
        <v>4492</v>
      </c>
      <c r="N61" s="86">
        <f t="shared" si="10"/>
        <v>2608</v>
      </c>
      <c r="O61" s="87"/>
      <c r="P61" s="88"/>
      <c r="Q61" s="89">
        <f t="shared" si="11"/>
        <v>9594</v>
      </c>
      <c r="R61" s="89">
        <f t="shared" si="12"/>
        <v>2071</v>
      </c>
      <c r="S61" s="86">
        <f t="shared" si="13"/>
        <v>14509</v>
      </c>
      <c r="T61" s="90"/>
      <c r="U61" s="90"/>
      <c r="V61" s="91">
        <f t="shared" si="14"/>
        <v>2.655720901286768</v>
      </c>
      <c r="W61" s="81">
        <f t="shared" si="3"/>
        <v>295.85714285714283</v>
      </c>
      <c r="X61" s="92">
        <f t="shared" si="0"/>
        <v>0.17326297273526825</v>
      </c>
      <c r="Y61" s="83">
        <f t="shared" si="4"/>
        <v>2072.7142857142858</v>
      </c>
      <c r="Z61" s="65">
        <f t="shared" si="1"/>
        <v>47.736715904306919</v>
      </c>
      <c r="AA61" s="84">
        <f t="shared" si="8"/>
        <v>37.938870018382396</v>
      </c>
      <c r="AB61" s="65">
        <f t="shared" si="6"/>
        <v>21.46012210787007</v>
      </c>
    </row>
    <row r="62" spans="1:28" x14ac:dyDescent="0.2">
      <c r="A62" s="103">
        <v>43949</v>
      </c>
      <c r="B62" s="54">
        <v>45263</v>
      </c>
      <c r="C62" s="68">
        <f t="shared" si="9"/>
        <v>68.580303030303028</v>
      </c>
      <c r="D62" s="68">
        <f t="shared" si="7"/>
        <v>46.906060606060599</v>
      </c>
      <c r="E62" s="101">
        <v>40728</v>
      </c>
      <c r="F62" s="101">
        <v>10721</v>
      </c>
      <c r="G62" s="101">
        <v>51449</v>
      </c>
      <c r="H62" s="102">
        <v>200</v>
      </c>
      <c r="I62" s="93">
        <f t="shared" si="2"/>
        <v>0.17316017316017315</v>
      </c>
      <c r="J62" s="95">
        <v>1557</v>
      </c>
      <c r="K62" s="95">
        <v>65499</v>
      </c>
      <c r="L62" s="97">
        <v>1070</v>
      </c>
      <c r="M62" s="98">
        <v>5562</v>
      </c>
      <c r="N62" s="86">
        <f t="shared" si="10"/>
        <v>2627</v>
      </c>
      <c r="O62" s="87"/>
      <c r="P62" s="88"/>
      <c r="Q62" s="89">
        <f t="shared" si="11"/>
        <v>9750</v>
      </c>
      <c r="R62" s="89">
        <f t="shared" si="12"/>
        <v>2049</v>
      </c>
      <c r="S62" s="86">
        <f t="shared" si="13"/>
        <v>15735</v>
      </c>
      <c r="T62" s="90"/>
      <c r="U62" s="90"/>
      <c r="V62" s="91">
        <f t="shared" si="14"/>
        <v>2.8801273955301738</v>
      </c>
      <c r="W62" s="81">
        <f t="shared" si="3"/>
        <v>292.71428571428572</v>
      </c>
      <c r="X62" s="92">
        <f t="shared" si="0"/>
        <v>0.17316017316017315</v>
      </c>
      <c r="Y62" s="83">
        <f t="shared" si="4"/>
        <v>2247.8571428571427</v>
      </c>
      <c r="Z62" s="65">
        <f t="shared" si="1"/>
        <v>48.084491058517742</v>
      </c>
      <c r="AA62" s="84">
        <f t="shared" si="8"/>
        <v>41.144677079002484</v>
      </c>
      <c r="AB62" s="65">
        <f t="shared" si="6"/>
        <v>20.759235692697938</v>
      </c>
    </row>
    <row r="63" spans="1:28" x14ac:dyDescent="0.2">
      <c r="A63" s="103">
        <v>43950</v>
      </c>
      <c r="B63" s="54">
        <v>65643</v>
      </c>
      <c r="C63" s="68">
        <f t="shared" si="9"/>
        <v>99.459090909090904</v>
      </c>
      <c r="D63" s="68">
        <f t="shared" si="7"/>
        <v>56.120346320346314</v>
      </c>
      <c r="E63" s="101">
        <v>42048</v>
      </c>
      <c r="F63" s="101">
        <v>11034</v>
      </c>
      <c r="G63" s="101">
        <v>53082</v>
      </c>
      <c r="H63" s="102">
        <v>313</v>
      </c>
      <c r="I63" s="93">
        <f t="shared" si="2"/>
        <v>0.19167176974892836</v>
      </c>
      <c r="J63" s="95">
        <v>2405</v>
      </c>
      <c r="K63" s="95">
        <v>67904</v>
      </c>
      <c r="L63" s="97">
        <v>1066</v>
      </c>
      <c r="M63" s="98">
        <v>6628</v>
      </c>
      <c r="N63" s="86">
        <f t="shared" si="10"/>
        <v>3471</v>
      </c>
      <c r="O63" s="87"/>
      <c r="P63" s="88"/>
      <c r="Q63" s="89">
        <f t="shared" si="11"/>
        <v>9773</v>
      </c>
      <c r="R63" s="89">
        <f t="shared" si="12"/>
        <v>1996</v>
      </c>
      <c r="S63" s="86">
        <f t="shared" si="13"/>
        <v>16982</v>
      </c>
      <c r="T63" s="90"/>
      <c r="U63" s="90"/>
      <c r="V63" s="91">
        <f t="shared" si="14"/>
        <v>3.1083777204253837</v>
      </c>
      <c r="W63" s="81">
        <f t="shared" si="3"/>
        <v>285.14285714285717</v>
      </c>
      <c r="X63" s="92">
        <f t="shared" si="0"/>
        <v>0.19167176974892836</v>
      </c>
      <c r="Y63" s="83">
        <f t="shared" si="4"/>
        <v>2426</v>
      </c>
      <c r="Z63" s="65">
        <f t="shared" si="1"/>
        <v>63.53302948767228</v>
      </c>
      <c r="AA63" s="84">
        <f t="shared" si="8"/>
        <v>44.405396006076913</v>
      </c>
      <c r="AB63" s="65">
        <f t="shared" si="6"/>
        <v>20.249843938445714</v>
      </c>
    </row>
    <row r="64" spans="1:28" x14ac:dyDescent="0.2">
      <c r="A64" s="103">
        <v>43951</v>
      </c>
      <c r="B64" s="54">
        <v>83143</v>
      </c>
      <c r="C64" s="68">
        <f t="shared" si="9"/>
        <v>125.97424242424242</v>
      </c>
      <c r="D64" s="68">
        <f t="shared" si="7"/>
        <v>68.050865800865807</v>
      </c>
      <c r="E64" s="104">
        <v>43286</v>
      </c>
      <c r="F64" s="104">
        <v>11353</v>
      </c>
      <c r="G64" s="104">
        <v>54639</v>
      </c>
      <c r="H64" s="105">
        <v>319</v>
      </c>
      <c r="I64" s="93">
        <f t="shared" si="2"/>
        <v>0.20488118175979447</v>
      </c>
      <c r="J64" s="95">
        <v>2406</v>
      </c>
      <c r="K64" s="95">
        <v>72447</v>
      </c>
      <c r="L64" s="97">
        <v>2016</v>
      </c>
      <c r="M64" s="98">
        <v>8644</v>
      </c>
      <c r="N64" s="86">
        <f t="shared" si="10"/>
        <v>4422</v>
      </c>
      <c r="O64" s="87"/>
      <c r="P64" s="88"/>
      <c r="Q64" s="89">
        <f t="shared" si="11"/>
        <v>9840</v>
      </c>
      <c r="R64" s="89">
        <f t="shared" si="12"/>
        <v>1944</v>
      </c>
      <c r="S64" s="86">
        <f t="shared" si="13"/>
        <v>19220</v>
      </c>
      <c r="T64" s="90"/>
      <c r="U64" s="90"/>
      <c r="V64" s="91">
        <f t="shared" si="14"/>
        <v>3.5180202441747661</v>
      </c>
      <c r="W64" s="81">
        <f t="shared" si="3"/>
        <v>277.71428571428572</v>
      </c>
      <c r="X64" s="92">
        <f t="shared" si="0"/>
        <v>0.20488118175979447</v>
      </c>
      <c r="Y64" s="83">
        <f t="shared" si="4"/>
        <v>2745.7142857142858</v>
      </c>
      <c r="Z64" s="65">
        <f t="shared" si="1"/>
        <v>80.940091153698305</v>
      </c>
      <c r="AA64" s="84">
        <f t="shared" ref="AA64:AA69" si="15">SUM(Z58:Z64)/7</f>
        <v>50.257432059639505</v>
      </c>
      <c r="AB64" s="65">
        <f t="shared" si="6"/>
        <v>19.619670983719868</v>
      </c>
    </row>
    <row r="65" spans="1:28" x14ac:dyDescent="0.2">
      <c r="A65" s="103">
        <v>43952</v>
      </c>
      <c r="B65" s="54">
        <v>74142</v>
      </c>
      <c r="C65" s="68">
        <f t="shared" si="9"/>
        <v>112.33636363636364</v>
      </c>
      <c r="D65" s="68">
        <f t="shared" si="7"/>
        <v>77.989610389610377</v>
      </c>
      <c r="E65" s="101">
        <v>45048</v>
      </c>
      <c r="F65" s="101">
        <v>11654</v>
      </c>
      <c r="G65" s="101">
        <v>56702</v>
      </c>
      <c r="H65" s="102">
        <v>301</v>
      </c>
      <c r="I65" s="93">
        <f t="shared" si="2"/>
        <v>0.14590402326708676</v>
      </c>
      <c r="J65" s="95">
        <v>2537</v>
      </c>
      <c r="K65" s="95">
        <v>74984</v>
      </c>
      <c r="L65" s="97">
        <v>2124</v>
      </c>
      <c r="M65" s="98">
        <v>10768</v>
      </c>
      <c r="N65" s="86">
        <f t="shared" si="10"/>
        <v>4661</v>
      </c>
      <c r="O65" s="87"/>
      <c r="P65" s="88"/>
      <c r="Q65" s="89">
        <f t="shared" si="11"/>
        <v>10613</v>
      </c>
      <c r="R65" s="89">
        <f t="shared" si="12"/>
        <v>1957</v>
      </c>
      <c r="S65" s="86">
        <f t="shared" si="13"/>
        <v>22109</v>
      </c>
      <c r="T65" s="90"/>
      <c r="U65" s="90"/>
      <c r="V65" s="91">
        <f t="shared" si="14"/>
        <v>4.0468215181300682</v>
      </c>
      <c r="W65" s="81">
        <f t="shared" si="3"/>
        <v>279.57142857142856</v>
      </c>
      <c r="X65" s="92">
        <f t="shared" si="0"/>
        <v>0.14590402326708676</v>
      </c>
      <c r="Y65" s="83">
        <f t="shared" si="4"/>
        <v>3158.4285714285716</v>
      </c>
      <c r="Z65" s="65">
        <f t="shared" si="1"/>
        <v>85.314736514560792</v>
      </c>
      <c r="AA65" s="84">
        <f t="shared" si="15"/>
        <v>57.811735973286673</v>
      </c>
      <c r="AB65" s="65">
        <f t="shared" si="6"/>
        <v>18.514645402485559</v>
      </c>
    </row>
    <row r="66" spans="1:28" x14ac:dyDescent="0.2">
      <c r="A66" s="103">
        <v>43953</v>
      </c>
      <c r="B66" s="54">
        <v>63559</v>
      </c>
      <c r="C66" s="68">
        <f t="shared" si="9"/>
        <v>96.301515151515147</v>
      </c>
      <c r="D66" s="68">
        <f t="shared" si="7"/>
        <v>85.457359307359297</v>
      </c>
      <c r="E66" s="101">
        <v>46906</v>
      </c>
      <c r="F66" s="101">
        <v>11927</v>
      </c>
      <c r="G66" s="101">
        <v>58833</v>
      </c>
      <c r="H66" s="102">
        <v>273</v>
      </c>
      <c r="I66" s="93">
        <f t="shared" si="2"/>
        <v>0.12810886907555138</v>
      </c>
      <c r="J66" s="95">
        <v>2921</v>
      </c>
      <c r="K66" s="95">
        <v>77905</v>
      </c>
      <c r="L66" s="97">
        <v>2392</v>
      </c>
      <c r="M66" s="98">
        <v>13160</v>
      </c>
      <c r="N66" s="86">
        <f t="shared" si="10"/>
        <v>5313</v>
      </c>
      <c r="O66" s="87"/>
      <c r="P66" s="88"/>
      <c r="Q66" s="89">
        <f t="shared" si="11"/>
        <v>11084</v>
      </c>
      <c r="R66" s="89">
        <f t="shared" si="12"/>
        <v>1876</v>
      </c>
      <c r="S66" s="86">
        <f t="shared" si="13"/>
        <v>25200</v>
      </c>
      <c r="T66" s="90"/>
      <c r="U66" s="90"/>
      <c r="V66" s="91">
        <f t="shared" si="14"/>
        <v>4.6125967821646254</v>
      </c>
      <c r="W66" s="81">
        <f t="shared" si="3"/>
        <v>268</v>
      </c>
      <c r="X66" s="92">
        <f t="shared" si="0"/>
        <v>0.12810886907555138</v>
      </c>
      <c r="Y66" s="83">
        <f t="shared" si="4"/>
        <v>3600</v>
      </c>
      <c r="Z66" s="65">
        <f t="shared" si="1"/>
        <v>97.248915490637529</v>
      </c>
      <c r="AA66" s="84">
        <f t="shared" si="15"/>
        <v>65.894239745208935</v>
      </c>
      <c r="AB66" s="65">
        <f t="shared" si="6"/>
        <v>17.298300502876394</v>
      </c>
    </row>
    <row r="67" spans="1:28" x14ac:dyDescent="0.2">
      <c r="A67" s="103">
        <v>43954</v>
      </c>
      <c r="B67" s="54">
        <v>68203</v>
      </c>
      <c r="C67" s="68">
        <f t="shared" si="9"/>
        <v>103.33787878787879</v>
      </c>
      <c r="D67" s="68">
        <f t="shared" si="7"/>
        <v>93.377922077922079</v>
      </c>
      <c r="E67" s="104">
        <v>48198</v>
      </c>
      <c r="F67" s="104">
        <v>12097</v>
      </c>
      <c r="G67" s="104">
        <v>60295</v>
      </c>
      <c r="H67" s="105">
        <v>170</v>
      </c>
      <c r="I67" s="93">
        <f t="shared" si="2"/>
        <v>0.11627906976744186</v>
      </c>
      <c r="J67" s="95">
        <v>1986</v>
      </c>
      <c r="K67" s="95">
        <v>79891</v>
      </c>
      <c r="L67" s="97">
        <v>1734</v>
      </c>
      <c r="M67" s="98">
        <v>14894</v>
      </c>
      <c r="N67" s="86">
        <f t="shared" si="10"/>
        <v>3720</v>
      </c>
      <c r="O67" s="87"/>
      <c r="P67" s="88"/>
      <c r="Q67" s="89">
        <f t="shared" si="11"/>
        <v>11138</v>
      </c>
      <c r="R67" s="89">
        <f t="shared" si="12"/>
        <v>1773</v>
      </c>
      <c r="S67" s="86">
        <f t="shared" si="13"/>
        <v>26822</v>
      </c>
      <c r="T67" s="90"/>
      <c r="U67" s="90"/>
      <c r="V67" s="91">
        <f t="shared" si="14"/>
        <v>4.9094869401277617</v>
      </c>
      <c r="W67" s="81">
        <f t="shared" si="3"/>
        <v>253.28571428571428</v>
      </c>
      <c r="X67" s="92">
        <f t="shared" si="0"/>
        <v>0.11627906976744186</v>
      </c>
      <c r="Y67" s="83">
        <f t="shared" si="4"/>
        <v>3831.7142857142858</v>
      </c>
      <c r="Z67" s="65">
        <f t="shared" si="1"/>
        <v>68.090714403382563</v>
      </c>
      <c r="AA67" s="84">
        <f t="shared" si="15"/>
        <v>70.135527716110872</v>
      </c>
      <c r="AB67" s="65">
        <f t="shared" si="6"/>
        <v>16.189543707346346</v>
      </c>
    </row>
    <row r="68" spans="1:28" x14ac:dyDescent="0.2">
      <c r="A68" s="103">
        <v>43955</v>
      </c>
      <c r="B68" s="54">
        <v>72630</v>
      </c>
      <c r="C68" s="68">
        <f t="shared" si="9"/>
        <v>110.04545454545455</v>
      </c>
      <c r="D68" s="68">
        <f t="shared" si="7"/>
        <v>102.29069264069264</v>
      </c>
      <c r="E68" s="104">
        <v>49430</v>
      </c>
      <c r="F68" s="104">
        <v>12266</v>
      </c>
      <c r="G68" s="104">
        <v>61696</v>
      </c>
      <c r="H68" s="105">
        <v>169</v>
      </c>
      <c r="I68" s="93">
        <f t="shared" si="2"/>
        <v>0.1206281227694504</v>
      </c>
      <c r="J68" s="95">
        <v>1949</v>
      </c>
      <c r="K68" s="95">
        <v>81840</v>
      </c>
      <c r="L68" s="97">
        <v>1845</v>
      </c>
      <c r="M68" s="98">
        <v>16739</v>
      </c>
      <c r="N68" s="86">
        <f t="shared" si="10"/>
        <v>3794</v>
      </c>
      <c r="O68" s="87"/>
      <c r="P68" s="88"/>
      <c r="Q68" s="89">
        <f t="shared" si="11"/>
        <v>11402</v>
      </c>
      <c r="R68" s="89">
        <f t="shared" si="12"/>
        <v>1745</v>
      </c>
      <c r="S68" s="86">
        <f t="shared" si="13"/>
        <v>28008</v>
      </c>
      <c r="T68" s="90"/>
      <c r="U68" s="90"/>
      <c r="V68" s="91">
        <f t="shared" si="14"/>
        <v>5.1265718521772552</v>
      </c>
      <c r="W68" s="81">
        <f t="shared" si="3"/>
        <v>249.28571428571428</v>
      </c>
      <c r="X68" s="92">
        <f t="shared" si="0"/>
        <v>0.1206281227694504</v>
      </c>
      <c r="Y68" s="83">
        <f t="shared" si="4"/>
        <v>4001.1428571428573</v>
      </c>
      <c r="Z68" s="65">
        <f t="shared" si="1"/>
        <v>69.445207109256302</v>
      </c>
      <c r="AA68" s="84">
        <f t="shared" si="15"/>
        <v>73.236740745389369</v>
      </c>
      <c r="AB68" s="65">
        <f t="shared" si="6"/>
        <v>15.437617279263234</v>
      </c>
    </row>
    <row r="69" spans="1:28" x14ac:dyDescent="0.2">
      <c r="A69" s="103">
        <v>43956</v>
      </c>
      <c r="B69" s="54">
        <v>66919</v>
      </c>
      <c r="C69" s="68">
        <f t="shared" si="9"/>
        <v>101.39242424242424</v>
      </c>
      <c r="D69" s="68">
        <f t="shared" si="7"/>
        <v>106.97813852813852</v>
      </c>
      <c r="E69" s="104">
        <v>50874</v>
      </c>
      <c r="F69" s="104">
        <v>12437</v>
      </c>
      <c r="G69" s="104">
        <v>63311</v>
      </c>
      <c r="H69" s="105">
        <v>171</v>
      </c>
      <c r="I69" s="93">
        <f t="shared" si="2"/>
        <v>0.10588235294117647</v>
      </c>
      <c r="J69" s="95">
        <v>2445</v>
      </c>
      <c r="K69" s="95">
        <v>84285</v>
      </c>
      <c r="L69" s="97">
        <v>1478</v>
      </c>
      <c r="M69" s="98">
        <v>18217</v>
      </c>
      <c r="N69" s="86">
        <f t="shared" si="10"/>
        <v>3923</v>
      </c>
      <c r="O69" s="87"/>
      <c r="P69" s="88"/>
      <c r="Q69" s="89">
        <f t="shared" si="11"/>
        <v>11862</v>
      </c>
      <c r="R69" s="89">
        <f t="shared" si="12"/>
        <v>1716</v>
      </c>
      <c r="S69" s="86">
        <f t="shared" si="13"/>
        <v>29304</v>
      </c>
      <c r="T69" s="90"/>
      <c r="U69" s="90"/>
      <c r="V69" s="91">
        <f t="shared" si="14"/>
        <v>5.3637911152600077</v>
      </c>
      <c r="W69" s="81">
        <f t="shared" si="3"/>
        <v>245.14285714285714</v>
      </c>
      <c r="X69" s="92">
        <f t="shared" si="0"/>
        <v>0.10588235294117647</v>
      </c>
      <c r="Y69" s="83">
        <f t="shared" si="4"/>
        <v>4186.2857142857147</v>
      </c>
      <c r="Z69" s="65">
        <f t="shared" si="1"/>
        <v>71.806417366792957</v>
      </c>
      <c r="AA69" s="84">
        <f t="shared" si="15"/>
        <v>76.625587360857253</v>
      </c>
      <c r="AB69" s="65">
        <f t="shared" si="6"/>
        <v>14.476505561848997</v>
      </c>
    </row>
    <row r="70" spans="1:28" x14ac:dyDescent="0.2">
      <c r="A70" s="103">
        <v>43957</v>
      </c>
      <c r="B70" s="54">
        <v>74455</v>
      </c>
      <c r="C70" s="68">
        <f t="shared" si="9"/>
        <v>112.81060606060606</v>
      </c>
      <c r="D70" s="68">
        <f t="shared" si="7"/>
        <v>108.88549783549784</v>
      </c>
      <c r="E70" s="104">
        <v>52416</v>
      </c>
      <c r="F70" s="104">
        <v>12709</v>
      </c>
      <c r="G70" s="104">
        <v>65125</v>
      </c>
      <c r="H70" s="105">
        <v>272</v>
      </c>
      <c r="I70" s="93">
        <f t="shared" si="2"/>
        <v>0.14994487320837926</v>
      </c>
      <c r="J70" s="95">
        <v>3036</v>
      </c>
      <c r="K70" s="95">
        <v>87321</v>
      </c>
      <c r="L70" s="97">
        <v>1647</v>
      </c>
      <c r="M70" s="98">
        <v>19864</v>
      </c>
      <c r="N70" s="86">
        <f t="shared" si="10"/>
        <v>4683</v>
      </c>
      <c r="O70" s="87"/>
      <c r="P70" s="88"/>
      <c r="Q70" s="89">
        <f t="shared" si="11"/>
        <v>12043</v>
      </c>
      <c r="R70" s="89">
        <f t="shared" si="12"/>
        <v>1675</v>
      </c>
      <c r="S70" s="86">
        <f t="shared" si="13"/>
        <v>30516</v>
      </c>
      <c r="T70" s="90"/>
      <c r="U70" s="90"/>
      <c r="V70" s="91">
        <f t="shared" si="14"/>
        <v>5.5856350557355441</v>
      </c>
      <c r="W70" s="81">
        <f t="shared" si="3"/>
        <v>239.28571428571428</v>
      </c>
      <c r="X70" s="92">
        <f t="shared" ref="X70:X133" si="16">H70/(G70-G69)</f>
        <v>0.14994487320837926</v>
      </c>
      <c r="Y70" s="83">
        <f t="shared" ref="Y70:Y133" si="17">SUM(N64:N70)/7</f>
        <v>4359.4285714285716</v>
      </c>
      <c r="Z70" s="65">
        <f t="shared" ref="Z70:Z133" si="18">N70/54.633</f>
        <v>85.717423535225961</v>
      </c>
      <c r="AA70" s="84">
        <f t="shared" ref="AA70:AA132" si="19">SUM(Z64:Z70)/7</f>
        <v>79.794786510507791</v>
      </c>
      <c r="AB70" s="65">
        <f t="shared" si="6"/>
        <v>13.880407039841151</v>
      </c>
    </row>
    <row r="71" spans="1:28" x14ac:dyDescent="0.2">
      <c r="A71" s="103">
        <v>43958</v>
      </c>
      <c r="B71" s="54">
        <v>77466</v>
      </c>
      <c r="C71" s="68">
        <f t="shared" si="9"/>
        <v>117.37272727272727</v>
      </c>
      <c r="D71" s="68">
        <f t="shared" si="7"/>
        <v>107.65670995670996</v>
      </c>
      <c r="E71" s="104">
        <v>54173</v>
      </c>
      <c r="F71" s="104">
        <v>12924</v>
      </c>
      <c r="G71" s="104">
        <v>67097</v>
      </c>
      <c r="H71" s="105">
        <v>215</v>
      </c>
      <c r="I71" s="93">
        <f t="shared" si="2"/>
        <v>0.10902636916835699</v>
      </c>
      <c r="J71" s="95">
        <v>3174</v>
      </c>
      <c r="K71" s="95">
        <v>90495</v>
      </c>
      <c r="L71" s="97">
        <v>1905</v>
      </c>
      <c r="M71" s="98">
        <v>21769</v>
      </c>
      <c r="N71" s="86">
        <f t="shared" si="10"/>
        <v>5079</v>
      </c>
      <c r="O71" s="87"/>
      <c r="P71" s="88"/>
      <c r="Q71" s="89">
        <f t="shared" si="11"/>
        <v>12458</v>
      </c>
      <c r="R71" s="89">
        <f t="shared" si="12"/>
        <v>1571</v>
      </c>
      <c r="S71" s="86">
        <f t="shared" si="13"/>
        <v>31173</v>
      </c>
      <c r="T71" s="90"/>
      <c r="U71" s="90"/>
      <c r="V71" s="91">
        <f t="shared" si="14"/>
        <v>5.7058920432705502</v>
      </c>
      <c r="W71" s="81">
        <f t="shared" si="3"/>
        <v>224.42857142857142</v>
      </c>
      <c r="X71" s="92">
        <f t="shared" si="16"/>
        <v>0.10902636916835699</v>
      </c>
      <c r="Y71" s="83">
        <f t="shared" si="17"/>
        <v>4453.2857142857147</v>
      </c>
      <c r="Z71" s="65">
        <f t="shared" si="18"/>
        <v>92.965789907198939</v>
      </c>
      <c r="AA71" s="84">
        <f t="shared" si="19"/>
        <v>81.51274347529359</v>
      </c>
      <c r="AB71" s="65">
        <f t="shared" si="6"/>
        <v>12.511052574249186</v>
      </c>
    </row>
    <row r="72" spans="1:28" x14ac:dyDescent="0.2">
      <c r="A72" s="103">
        <v>43959</v>
      </c>
      <c r="B72" s="54">
        <v>76963</v>
      </c>
      <c r="C72" s="68">
        <f t="shared" si="9"/>
        <v>116.61060606060606</v>
      </c>
      <c r="D72" s="68">
        <f t="shared" si="7"/>
        <v>108.26731601731602</v>
      </c>
      <c r="E72" s="104">
        <v>56042</v>
      </c>
      <c r="F72" s="104">
        <v>13149</v>
      </c>
      <c r="G72" s="104">
        <v>69191</v>
      </c>
      <c r="H72" s="105">
        <v>225</v>
      </c>
      <c r="I72" s="93">
        <f t="shared" ref="I72:I135" si="20">H72/(G72-G71)</f>
        <v>0.10744985673352435</v>
      </c>
      <c r="J72" s="95">
        <v>3075</v>
      </c>
      <c r="K72" s="95">
        <v>93570</v>
      </c>
      <c r="L72" s="97">
        <v>1657</v>
      </c>
      <c r="M72" s="98">
        <v>23426</v>
      </c>
      <c r="N72" s="86">
        <f t="shared" si="10"/>
        <v>4732</v>
      </c>
      <c r="O72" s="87"/>
      <c r="P72" s="88"/>
      <c r="Q72" s="89">
        <f t="shared" si="11"/>
        <v>12489</v>
      </c>
      <c r="R72" s="89">
        <f t="shared" si="12"/>
        <v>1495</v>
      </c>
      <c r="S72" s="86">
        <f t="shared" si="13"/>
        <v>31244</v>
      </c>
      <c r="T72" s="90"/>
      <c r="U72" s="90"/>
      <c r="V72" s="91">
        <f t="shared" si="14"/>
        <v>5.7188878516647446</v>
      </c>
      <c r="W72" s="81">
        <f t="shared" si="3"/>
        <v>213.57142857142858</v>
      </c>
      <c r="X72" s="92">
        <f t="shared" si="16"/>
        <v>0.10744985673352435</v>
      </c>
      <c r="Y72" s="83">
        <f t="shared" si="17"/>
        <v>4463.4285714285716</v>
      </c>
      <c r="Z72" s="65">
        <f t="shared" si="18"/>
        <v>86.614317353980198</v>
      </c>
      <c r="AA72" s="84">
        <f t="shared" si="19"/>
        <v>81.698397880924929</v>
      </c>
      <c r="AB72" s="65">
        <f t="shared" si="6"/>
        <v>11.961707338055438</v>
      </c>
    </row>
    <row r="73" spans="1:28" x14ac:dyDescent="0.2">
      <c r="A73" s="103">
        <v>43960</v>
      </c>
      <c r="B73" s="54">
        <v>77152</v>
      </c>
      <c r="C73" s="68">
        <f t="shared" si="9"/>
        <v>116.89696969696969</v>
      </c>
      <c r="D73" s="68">
        <f t="shared" si="7"/>
        <v>111.20952380952382</v>
      </c>
      <c r="E73" s="104">
        <v>57787</v>
      </c>
      <c r="F73" s="104">
        <v>13305</v>
      </c>
      <c r="G73" s="104">
        <v>71092</v>
      </c>
      <c r="H73" s="105">
        <v>156</v>
      </c>
      <c r="I73" s="93">
        <f t="shared" si="20"/>
        <v>8.2062072593371907E-2</v>
      </c>
      <c r="J73" s="95">
        <v>2769</v>
      </c>
      <c r="K73" s="95">
        <v>96339</v>
      </c>
      <c r="L73" s="97">
        <v>1628</v>
      </c>
      <c r="M73" s="98">
        <v>25054</v>
      </c>
      <c r="N73" s="86">
        <f t="shared" si="10"/>
        <v>4397</v>
      </c>
      <c r="O73" s="87"/>
      <c r="P73" s="88"/>
      <c r="Q73" s="89">
        <f t="shared" si="11"/>
        <v>12259</v>
      </c>
      <c r="R73" s="89">
        <f t="shared" si="12"/>
        <v>1378</v>
      </c>
      <c r="S73" s="86">
        <f t="shared" si="13"/>
        <v>30328</v>
      </c>
      <c r="T73" s="90"/>
      <c r="U73" s="90"/>
      <c r="V73" s="91">
        <f t="shared" si="14"/>
        <v>5.5512236194241575</v>
      </c>
      <c r="W73" s="81">
        <f t="shared" si="3"/>
        <v>196.85714285714286</v>
      </c>
      <c r="X73" s="92">
        <f t="shared" si="16"/>
        <v>8.2062072593371907E-2</v>
      </c>
      <c r="Y73" s="83">
        <f t="shared" si="17"/>
        <v>4332.5714285714284</v>
      </c>
      <c r="Z73" s="65">
        <f t="shared" si="18"/>
        <v>80.482492266578802</v>
      </c>
      <c r="AA73" s="84">
        <f t="shared" si="19"/>
        <v>79.303194563202254</v>
      </c>
      <c r="AB73" s="65">
        <f t="shared" si="6"/>
        <v>11.303895959738588</v>
      </c>
    </row>
    <row r="74" spans="1:28" x14ac:dyDescent="0.2">
      <c r="A74" s="103">
        <v>43961</v>
      </c>
      <c r="B74" s="54">
        <v>76507</v>
      </c>
      <c r="C74" s="68">
        <f t="shared" si="9"/>
        <v>115.91969696969697</v>
      </c>
      <c r="D74" s="68">
        <f t="shared" si="7"/>
        <v>113.0069264069264</v>
      </c>
      <c r="E74" s="104">
        <v>59197</v>
      </c>
      <c r="F74" s="104">
        <v>13486</v>
      </c>
      <c r="G74" s="104">
        <v>72683</v>
      </c>
      <c r="H74" s="105">
        <v>181</v>
      </c>
      <c r="I74" s="93">
        <f t="shared" si="20"/>
        <v>0.11376492771841609</v>
      </c>
      <c r="J74" s="95">
        <v>2437</v>
      </c>
      <c r="K74" s="95">
        <v>98776</v>
      </c>
      <c r="L74" s="97">
        <v>1355</v>
      </c>
      <c r="M74" s="98">
        <v>26409</v>
      </c>
      <c r="N74" s="86">
        <f t="shared" si="10"/>
        <v>3792</v>
      </c>
      <c r="O74" s="87"/>
      <c r="P74" s="88"/>
      <c r="Q74" s="89">
        <f t="shared" si="11"/>
        <v>12388</v>
      </c>
      <c r="R74" s="89">
        <f t="shared" si="12"/>
        <v>1389</v>
      </c>
      <c r="S74" s="86">
        <f t="shared" si="13"/>
        <v>30400</v>
      </c>
      <c r="T74" s="90"/>
      <c r="U74" s="90"/>
      <c r="V74" s="91">
        <f t="shared" si="14"/>
        <v>5.5644024673731991</v>
      </c>
      <c r="W74" s="81">
        <f t="shared" ref="W74:W137" si="21">SUM(H68:H74)/7</f>
        <v>198.42857142857142</v>
      </c>
      <c r="X74" s="92">
        <f t="shared" si="16"/>
        <v>0.11376492771841609</v>
      </c>
      <c r="Y74" s="83">
        <f t="shared" si="17"/>
        <v>4342.8571428571431</v>
      </c>
      <c r="Z74" s="65">
        <f t="shared" si="18"/>
        <v>69.408599198286751</v>
      </c>
      <c r="AA74" s="84">
        <f t="shared" si="19"/>
        <v>79.491463819617124</v>
      </c>
      <c r="AB74" s="65">
        <f t="shared" si="6"/>
        <v>11.267979644752506</v>
      </c>
    </row>
    <row r="75" spans="1:28" x14ac:dyDescent="0.2">
      <c r="A75" s="103">
        <v>43962</v>
      </c>
      <c r="B75" s="54">
        <v>70332</v>
      </c>
      <c r="C75" s="68">
        <f t="shared" si="9"/>
        <v>106.56363636363636</v>
      </c>
      <c r="D75" s="68">
        <f t="shared" si="7"/>
        <v>112.5095238095238</v>
      </c>
      <c r="E75" s="104">
        <v>60436</v>
      </c>
      <c r="F75" s="104">
        <v>13627</v>
      </c>
      <c r="G75" s="104">
        <v>74063</v>
      </c>
      <c r="H75" s="105">
        <v>141</v>
      </c>
      <c r="I75" s="93">
        <f t="shared" si="20"/>
        <v>0.10217391304347827</v>
      </c>
      <c r="J75" s="95">
        <v>2346</v>
      </c>
      <c r="K75" s="95">
        <v>101122</v>
      </c>
      <c r="L75" s="97">
        <v>1238</v>
      </c>
      <c r="M75" s="98">
        <v>27647</v>
      </c>
      <c r="N75" s="86">
        <f t="shared" si="10"/>
        <v>3584</v>
      </c>
      <c r="O75" s="87"/>
      <c r="P75" s="88"/>
      <c r="Q75" s="89">
        <f t="shared" si="11"/>
        <v>12367</v>
      </c>
      <c r="R75" s="89">
        <f t="shared" si="12"/>
        <v>1361</v>
      </c>
      <c r="S75" s="86">
        <f t="shared" si="13"/>
        <v>30190</v>
      </c>
      <c r="T75" s="90"/>
      <c r="U75" s="90"/>
      <c r="V75" s="91">
        <f t="shared" si="14"/>
        <v>5.5259641608551604</v>
      </c>
      <c r="W75" s="81">
        <f t="shared" si="21"/>
        <v>194.42857142857142</v>
      </c>
      <c r="X75" s="92">
        <f t="shared" si="16"/>
        <v>0.10217391304347827</v>
      </c>
      <c r="Y75" s="83">
        <f t="shared" si="17"/>
        <v>4312.8571428571431</v>
      </c>
      <c r="Z75" s="65">
        <f t="shared" si="18"/>
        <v>65.601376457452446</v>
      </c>
      <c r="AA75" s="84">
        <f t="shared" si="19"/>
        <v>78.942345155073738</v>
      </c>
      <c r="AB75" s="65">
        <f t="shared" si="6"/>
        <v>11.004348077238619</v>
      </c>
    </row>
    <row r="76" spans="1:28" x14ac:dyDescent="0.2">
      <c r="A76" s="103">
        <v>43963</v>
      </c>
      <c r="B76" s="54">
        <v>74593</v>
      </c>
      <c r="C76" s="68">
        <f t="shared" si="9"/>
        <v>113.01969696969697</v>
      </c>
      <c r="D76" s="68">
        <f t="shared" si="7"/>
        <v>114.17056277056278</v>
      </c>
      <c r="E76" s="104">
        <v>61807</v>
      </c>
      <c r="F76" s="104">
        <v>13763</v>
      </c>
      <c r="G76" s="104">
        <v>75570</v>
      </c>
      <c r="H76" s="105">
        <v>136</v>
      </c>
      <c r="I76" s="93">
        <f t="shared" si="20"/>
        <v>9.0245520902455204E-2</v>
      </c>
      <c r="J76" s="95">
        <v>2539</v>
      </c>
      <c r="K76" s="95">
        <v>103661</v>
      </c>
      <c r="L76" s="97">
        <v>1544</v>
      </c>
      <c r="M76" s="98">
        <v>29191</v>
      </c>
      <c r="N76" s="86">
        <f t="shared" si="10"/>
        <v>4083</v>
      </c>
      <c r="O76" s="87"/>
      <c r="P76" s="88"/>
      <c r="Q76" s="89">
        <f t="shared" si="11"/>
        <v>12259</v>
      </c>
      <c r="R76" s="89">
        <f t="shared" si="12"/>
        <v>1326</v>
      </c>
      <c r="S76" s="86">
        <f t="shared" si="13"/>
        <v>30350</v>
      </c>
      <c r="T76" s="90"/>
      <c r="U76" s="90"/>
      <c r="V76" s="91">
        <f t="shared" si="14"/>
        <v>5.5552504896308088</v>
      </c>
      <c r="W76" s="81">
        <f t="shared" si="21"/>
        <v>189.42857142857142</v>
      </c>
      <c r="X76" s="92">
        <f t="shared" si="16"/>
        <v>9.0245520902455204E-2</v>
      </c>
      <c r="Y76" s="83">
        <f t="shared" si="17"/>
        <v>4335.7142857142853</v>
      </c>
      <c r="Z76" s="65">
        <f t="shared" si="18"/>
        <v>74.735050244357808</v>
      </c>
      <c r="AA76" s="84">
        <f t="shared" si="19"/>
        <v>79.360721280440131</v>
      </c>
      <c r="AB76" s="65">
        <f t="shared" ref="AB76:AB139" si="22">SUM(I70:I76)*100/7</f>
        <v>10.780964762399742</v>
      </c>
    </row>
    <row r="77" spans="1:28" x14ac:dyDescent="0.2">
      <c r="A77" s="103">
        <v>43964</v>
      </c>
      <c r="B77" s="54">
        <v>83182</v>
      </c>
      <c r="C77" s="68">
        <f t="shared" si="9"/>
        <v>126.03333333333333</v>
      </c>
      <c r="D77" s="68">
        <f t="shared" si="7"/>
        <v>116.05952380952381</v>
      </c>
      <c r="E77" s="104">
        <v>63821</v>
      </c>
      <c r="F77" s="104">
        <v>13929</v>
      </c>
      <c r="G77" s="104">
        <v>77750</v>
      </c>
      <c r="H77" s="105">
        <v>166</v>
      </c>
      <c r="I77" s="93">
        <f t="shared" si="20"/>
        <v>7.6146788990825692E-2</v>
      </c>
      <c r="J77" s="95">
        <v>3591</v>
      </c>
      <c r="K77" s="95">
        <v>107252</v>
      </c>
      <c r="L77" s="97">
        <v>1517</v>
      </c>
      <c r="M77" s="98">
        <v>30708</v>
      </c>
      <c r="N77" s="86">
        <f t="shared" si="10"/>
        <v>5108</v>
      </c>
      <c r="O77" s="87"/>
      <c r="P77" s="88"/>
      <c r="Q77" s="89">
        <f t="shared" si="11"/>
        <v>12625</v>
      </c>
      <c r="R77" s="89">
        <f t="shared" si="12"/>
        <v>1220</v>
      </c>
      <c r="S77" s="86">
        <f t="shared" si="13"/>
        <v>30775</v>
      </c>
      <c r="T77" s="90"/>
      <c r="U77" s="90"/>
      <c r="V77" s="91">
        <f t="shared" si="14"/>
        <v>5.633042300441125</v>
      </c>
      <c r="W77" s="81">
        <f t="shared" si="21"/>
        <v>174.28571428571428</v>
      </c>
      <c r="X77" s="92">
        <f t="shared" si="16"/>
        <v>7.6146788990825692E-2</v>
      </c>
      <c r="Y77" s="83">
        <f t="shared" si="17"/>
        <v>4396.4285714285716</v>
      </c>
      <c r="Z77" s="65">
        <f t="shared" si="18"/>
        <v>93.496604616257571</v>
      </c>
      <c r="AA77" s="84">
        <f t="shared" si="19"/>
        <v>80.472032863444639</v>
      </c>
      <c r="AB77" s="65">
        <f t="shared" si="22"/>
        <v>9.726706416434693</v>
      </c>
    </row>
    <row r="78" spans="1:28" x14ac:dyDescent="0.2">
      <c r="A78" s="103">
        <v>43965</v>
      </c>
      <c r="B78" s="54">
        <v>84693</v>
      </c>
      <c r="C78" s="68">
        <f t="shared" si="9"/>
        <v>128.32272727272726</v>
      </c>
      <c r="D78" s="68">
        <f t="shared" ref="D78:D141" si="23">SUM(C72:C78)/7</f>
        <v>117.62380952380951</v>
      </c>
      <c r="E78" s="104">
        <v>66158</v>
      </c>
      <c r="F78" s="104">
        <v>14117</v>
      </c>
      <c r="G78" s="104">
        <v>80275</v>
      </c>
      <c r="H78" s="105">
        <v>188</v>
      </c>
      <c r="I78" s="93">
        <f t="shared" si="20"/>
        <v>7.4455445544554452E-2</v>
      </c>
      <c r="J78" s="95">
        <v>4009</v>
      </c>
      <c r="K78" s="95">
        <v>111261</v>
      </c>
      <c r="L78" s="97">
        <v>1820</v>
      </c>
      <c r="M78" s="98">
        <v>32528</v>
      </c>
      <c r="N78" s="86">
        <f t="shared" si="10"/>
        <v>5829</v>
      </c>
      <c r="O78" s="87"/>
      <c r="P78" s="88"/>
      <c r="Q78" s="89">
        <f t="shared" si="11"/>
        <v>13178</v>
      </c>
      <c r="R78" s="89">
        <f t="shared" si="12"/>
        <v>1193</v>
      </c>
      <c r="S78" s="86">
        <f t="shared" si="13"/>
        <v>31525</v>
      </c>
      <c r="T78" s="90"/>
      <c r="U78" s="90"/>
      <c r="V78" s="91">
        <f t="shared" si="14"/>
        <v>5.7703219665769767</v>
      </c>
      <c r="W78" s="81">
        <f t="shared" si="21"/>
        <v>170.42857142857142</v>
      </c>
      <c r="X78" s="92">
        <f t="shared" si="16"/>
        <v>7.4455445544554452E-2</v>
      </c>
      <c r="Y78" s="83">
        <f t="shared" si="17"/>
        <v>4503.5714285714284</v>
      </c>
      <c r="Z78" s="65">
        <f t="shared" si="18"/>
        <v>106.69375652078413</v>
      </c>
      <c r="AA78" s="84">
        <f t="shared" si="19"/>
        <v>82.433170951099669</v>
      </c>
      <c r="AB78" s="65">
        <f t="shared" si="22"/>
        <v>9.2328360789518005</v>
      </c>
    </row>
    <row r="79" spans="1:28" x14ac:dyDescent="0.2">
      <c r="A79" s="103">
        <v>43966</v>
      </c>
      <c r="B79" s="54">
        <v>91342</v>
      </c>
      <c r="C79" s="68">
        <f t="shared" si="9"/>
        <v>138.39696969696971</v>
      </c>
      <c r="D79" s="68">
        <f t="shared" si="23"/>
        <v>120.73614718614718</v>
      </c>
      <c r="E79" s="104">
        <v>68006</v>
      </c>
      <c r="F79" s="104">
        <v>14260</v>
      </c>
      <c r="G79" s="104">
        <v>82266</v>
      </c>
      <c r="H79" s="105">
        <v>143</v>
      </c>
      <c r="I79" s="93">
        <f t="shared" si="20"/>
        <v>7.18232044198895E-2</v>
      </c>
      <c r="J79" s="95">
        <v>3221</v>
      </c>
      <c r="K79" s="95">
        <v>114482</v>
      </c>
      <c r="L79" s="97">
        <v>1992</v>
      </c>
      <c r="M79" s="98">
        <v>34520</v>
      </c>
      <c r="N79" s="86">
        <f t="shared" si="10"/>
        <v>5213</v>
      </c>
      <c r="O79" s="87"/>
      <c r="P79" s="88"/>
      <c r="Q79" s="89">
        <f t="shared" si="11"/>
        <v>13075</v>
      </c>
      <c r="R79" s="89">
        <f t="shared" si="12"/>
        <v>1111</v>
      </c>
      <c r="S79" s="86">
        <f t="shared" si="13"/>
        <v>32006</v>
      </c>
      <c r="T79" s="90"/>
      <c r="U79" s="90"/>
      <c r="V79" s="91">
        <f t="shared" si="14"/>
        <v>5.85836399245877</v>
      </c>
      <c r="W79" s="81">
        <f t="shared" si="21"/>
        <v>158.71428571428572</v>
      </c>
      <c r="X79" s="92">
        <f t="shared" si="16"/>
        <v>7.18232044198895E-2</v>
      </c>
      <c r="Y79" s="83">
        <f t="shared" si="17"/>
        <v>4572.2857142857147</v>
      </c>
      <c r="Z79" s="65">
        <f t="shared" si="18"/>
        <v>95.418519942159492</v>
      </c>
      <c r="AA79" s="84">
        <f t="shared" si="19"/>
        <v>83.690914177982421</v>
      </c>
      <c r="AB79" s="65">
        <f t="shared" si="22"/>
        <v>8.7238839030427293</v>
      </c>
    </row>
    <row r="80" spans="1:28" x14ac:dyDescent="0.2">
      <c r="A80" s="103">
        <v>43967</v>
      </c>
      <c r="B80" s="54">
        <v>91360</v>
      </c>
      <c r="C80" s="68">
        <f t="shared" si="9"/>
        <v>138.42424242424244</v>
      </c>
      <c r="D80" s="68">
        <f t="shared" si="23"/>
        <v>123.81147186147184</v>
      </c>
      <c r="E80" s="104">
        <v>71157</v>
      </c>
      <c r="F80" s="104">
        <v>14447</v>
      </c>
      <c r="G80" s="104">
        <v>85604</v>
      </c>
      <c r="H80" s="105">
        <v>187</v>
      </c>
      <c r="I80" s="93">
        <f t="shared" si="20"/>
        <v>5.6021569802276815E-2</v>
      </c>
      <c r="J80" s="95">
        <v>4840</v>
      </c>
      <c r="K80" s="95">
        <v>119322</v>
      </c>
      <c r="L80" s="97">
        <v>1679</v>
      </c>
      <c r="M80" s="98">
        <v>36199</v>
      </c>
      <c r="N80" s="86">
        <f t="shared" si="10"/>
        <v>6519</v>
      </c>
      <c r="O80" s="87"/>
      <c r="P80" s="88"/>
      <c r="Q80" s="89">
        <f t="shared" si="11"/>
        <v>14512</v>
      </c>
      <c r="R80" s="89">
        <f t="shared" si="12"/>
        <v>1142</v>
      </c>
      <c r="S80" s="86">
        <f t="shared" si="13"/>
        <v>34128</v>
      </c>
      <c r="T80" s="90"/>
      <c r="U80" s="90"/>
      <c r="V80" s="91">
        <f t="shared" si="14"/>
        <v>6.2467739278458074</v>
      </c>
      <c r="W80" s="81">
        <f t="shared" si="21"/>
        <v>163.14285714285714</v>
      </c>
      <c r="X80" s="92">
        <f t="shared" si="16"/>
        <v>5.6021569802276815E-2</v>
      </c>
      <c r="Y80" s="83">
        <f t="shared" si="17"/>
        <v>4875.4285714285716</v>
      </c>
      <c r="Z80" s="65">
        <f t="shared" si="18"/>
        <v>119.32348580528252</v>
      </c>
      <c r="AA80" s="84">
        <f t="shared" si="19"/>
        <v>89.239627540654382</v>
      </c>
      <c r="AB80" s="65">
        <f t="shared" si="22"/>
        <v>8.3518767203127986</v>
      </c>
    </row>
    <row r="81" spans="1:28" x14ac:dyDescent="0.2">
      <c r="A81" s="103">
        <v>43968</v>
      </c>
      <c r="B81" s="54">
        <v>81278</v>
      </c>
      <c r="C81" s="68">
        <f t="shared" si="9"/>
        <v>123.14848484848486</v>
      </c>
      <c r="D81" s="68">
        <f t="shared" si="23"/>
        <v>124.84415584415584</v>
      </c>
      <c r="E81" s="104">
        <v>73123</v>
      </c>
      <c r="F81" s="104">
        <v>14537</v>
      </c>
      <c r="G81" s="104">
        <v>87660</v>
      </c>
      <c r="H81" s="105">
        <v>90</v>
      </c>
      <c r="I81" s="93">
        <f t="shared" si="20"/>
        <v>4.3774319066147857E-2</v>
      </c>
      <c r="J81" s="95">
        <v>3043</v>
      </c>
      <c r="K81" s="95">
        <v>122365</v>
      </c>
      <c r="L81" s="97">
        <v>1678</v>
      </c>
      <c r="M81" s="98">
        <v>37877</v>
      </c>
      <c r="N81" s="86">
        <f t="shared" si="10"/>
        <v>4721</v>
      </c>
      <c r="O81" s="87"/>
      <c r="P81" s="88"/>
      <c r="Q81" s="89">
        <f t="shared" si="11"/>
        <v>14977</v>
      </c>
      <c r="R81" s="89">
        <f t="shared" si="12"/>
        <v>1051</v>
      </c>
      <c r="S81" s="86">
        <f t="shared" si="13"/>
        <v>35057</v>
      </c>
      <c r="T81" s="90"/>
      <c r="U81" s="90"/>
      <c r="V81" s="91">
        <f t="shared" si="14"/>
        <v>6.4168176742994163</v>
      </c>
      <c r="W81" s="81">
        <f t="shared" si="21"/>
        <v>150.14285714285714</v>
      </c>
      <c r="X81" s="92">
        <f t="shared" si="16"/>
        <v>4.3774319066147857E-2</v>
      </c>
      <c r="Y81" s="83">
        <f t="shared" si="17"/>
        <v>5008.1428571428569</v>
      </c>
      <c r="Z81" s="65">
        <f t="shared" si="18"/>
        <v>86.412973843647606</v>
      </c>
      <c r="AA81" s="84">
        <f t="shared" si="19"/>
        <v>91.668823918563064</v>
      </c>
      <c r="AB81" s="65">
        <f t="shared" si="22"/>
        <v>7.3520108824232526</v>
      </c>
    </row>
    <row r="82" spans="1:28" x14ac:dyDescent="0.2">
      <c r="A82" s="103">
        <v>43969</v>
      </c>
      <c r="B82" s="54">
        <v>70074</v>
      </c>
      <c r="C82" s="68">
        <f t="shared" si="9"/>
        <v>106.17272727272727</v>
      </c>
      <c r="D82" s="68">
        <f t="shared" si="23"/>
        <v>124.78831168831168</v>
      </c>
      <c r="E82" s="104">
        <v>74346</v>
      </c>
      <c r="F82" s="104">
        <v>14594</v>
      </c>
      <c r="G82" s="104">
        <v>88940</v>
      </c>
      <c r="H82" s="105">
        <v>57</v>
      </c>
      <c r="I82" s="93">
        <f t="shared" si="20"/>
        <v>4.4531250000000001E-2</v>
      </c>
      <c r="J82" s="95">
        <v>2317</v>
      </c>
      <c r="K82" s="106">
        <v>124682</v>
      </c>
      <c r="L82" s="97">
        <v>1158</v>
      </c>
      <c r="M82" s="98">
        <v>39035</v>
      </c>
      <c r="N82" s="86">
        <f t="shared" si="10"/>
        <v>3475</v>
      </c>
      <c r="O82" s="87"/>
      <c r="P82" s="88"/>
      <c r="Q82" s="89">
        <f t="shared" si="11"/>
        <v>14877</v>
      </c>
      <c r="R82" s="89">
        <f t="shared" si="12"/>
        <v>967</v>
      </c>
      <c r="S82" s="86">
        <f t="shared" si="13"/>
        <v>34948</v>
      </c>
      <c r="T82" s="90"/>
      <c r="U82" s="90"/>
      <c r="V82" s="91">
        <f t="shared" si="14"/>
        <v>6.3968663628210054</v>
      </c>
      <c r="W82" s="81">
        <f t="shared" si="21"/>
        <v>138.14285714285714</v>
      </c>
      <c r="X82" s="92">
        <f t="shared" si="16"/>
        <v>4.4531250000000001E-2</v>
      </c>
      <c r="Y82" s="83">
        <f t="shared" si="17"/>
        <v>4992.5714285714284</v>
      </c>
      <c r="Z82" s="65">
        <f t="shared" si="18"/>
        <v>63.606245309611403</v>
      </c>
      <c r="AA82" s="84">
        <f t="shared" si="19"/>
        <v>91.383805183157207</v>
      </c>
      <c r="AB82" s="65">
        <f t="shared" si="22"/>
        <v>6.5285442675164225</v>
      </c>
    </row>
    <row r="83" spans="1:28" x14ac:dyDescent="0.2">
      <c r="A83" s="103">
        <v>43970</v>
      </c>
      <c r="B83" s="54">
        <v>86041</v>
      </c>
      <c r="C83" s="68">
        <f t="shared" si="9"/>
        <v>130.36515151515152</v>
      </c>
      <c r="D83" s="68">
        <f t="shared" si="23"/>
        <v>127.26623376623377</v>
      </c>
      <c r="E83" s="104">
        <v>75766</v>
      </c>
      <c r="F83" s="104">
        <v>14655</v>
      </c>
      <c r="G83" s="104">
        <v>90421</v>
      </c>
      <c r="H83" s="105">
        <v>61</v>
      </c>
      <c r="I83" s="93">
        <f t="shared" si="20"/>
        <v>4.1188386225523295E-2</v>
      </c>
      <c r="J83" s="95">
        <v>2854</v>
      </c>
      <c r="K83" s="95">
        <v>127536</v>
      </c>
      <c r="L83" s="97">
        <v>1705</v>
      </c>
      <c r="M83" s="98">
        <v>40740</v>
      </c>
      <c r="N83" s="86">
        <f t="shared" si="10"/>
        <v>4559</v>
      </c>
      <c r="O83" s="87"/>
      <c r="P83" s="88"/>
      <c r="Q83" s="89">
        <f t="shared" si="11"/>
        <v>14851</v>
      </c>
      <c r="R83" s="89">
        <f t="shared" si="12"/>
        <v>892</v>
      </c>
      <c r="S83" s="86">
        <f t="shared" si="13"/>
        <v>35424</v>
      </c>
      <c r="T83" s="90"/>
      <c r="U83" s="90"/>
      <c r="V83" s="91">
        <f t="shared" si="14"/>
        <v>6.4839931909285591</v>
      </c>
      <c r="W83" s="81">
        <f t="shared" si="21"/>
        <v>127.42857142857143</v>
      </c>
      <c r="X83" s="92">
        <f t="shared" si="16"/>
        <v>4.1188386225523295E-2</v>
      </c>
      <c r="Y83" s="83">
        <f t="shared" si="17"/>
        <v>5060.5714285714284</v>
      </c>
      <c r="Z83" s="65">
        <f t="shared" si="18"/>
        <v>83.447733055113204</v>
      </c>
      <c r="AA83" s="84">
        <f t="shared" si="19"/>
        <v>92.628474156122266</v>
      </c>
      <c r="AB83" s="65">
        <f t="shared" si="22"/>
        <v>5.8277280578459658</v>
      </c>
    </row>
    <row r="84" spans="1:28" x14ac:dyDescent="0.2">
      <c r="A84" s="103">
        <v>43971</v>
      </c>
      <c r="B84" s="54">
        <v>86634</v>
      </c>
      <c r="C84" s="68">
        <f t="shared" si="9"/>
        <v>131.26363636363635</v>
      </c>
      <c r="D84" s="68">
        <f t="shared" si="23"/>
        <v>128.01341991341991</v>
      </c>
      <c r="E84" s="104">
        <v>77843</v>
      </c>
      <c r="F84" s="104">
        <v>14751</v>
      </c>
      <c r="G84" s="104">
        <v>92594</v>
      </c>
      <c r="H84" s="105">
        <v>96</v>
      </c>
      <c r="I84" s="93">
        <f t="shared" si="20"/>
        <v>4.4178554993097099E-2</v>
      </c>
      <c r="J84" s="95">
        <v>3699</v>
      </c>
      <c r="K84" s="95">
        <v>131235</v>
      </c>
      <c r="L84" s="97">
        <v>2653</v>
      </c>
      <c r="M84" s="98">
        <v>43393</v>
      </c>
      <c r="N84" s="86">
        <f t="shared" si="10"/>
        <v>6352</v>
      </c>
      <c r="O84" s="87"/>
      <c r="P84" s="88"/>
      <c r="Q84" s="89">
        <f t="shared" si="11"/>
        <v>14844</v>
      </c>
      <c r="R84" s="89">
        <f t="shared" si="12"/>
        <v>822</v>
      </c>
      <c r="S84" s="86">
        <f t="shared" si="13"/>
        <v>36668</v>
      </c>
      <c r="T84" s="90"/>
      <c r="U84" s="90"/>
      <c r="V84" s="91">
        <f t="shared" si="14"/>
        <v>6.711694397159226</v>
      </c>
      <c r="W84" s="81">
        <f t="shared" si="21"/>
        <v>117.42857142857143</v>
      </c>
      <c r="X84" s="92">
        <f t="shared" si="16"/>
        <v>4.4178554993097099E-2</v>
      </c>
      <c r="Y84" s="83">
        <f t="shared" si="17"/>
        <v>5238.2857142857147</v>
      </c>
      <c r="Z84" s="65">
        <f t="shared" si="18"/>
        <v>116.26672523932422</v>
      </c>
      <c r="AA84" s="84">
        <f t="shared" si="19"/>
        <v>95.881348530846097</v>
      </c>
      <c r="AB84" s="65">
        <f t="shared" si="22"/>
        <v>5.3710390007355571</v>
      </c>
    </row>
    <row r="85" spans="1:28" x14ac:dyDescent="0.2">
      <c r="A85" s="103">
        <v>43972</v>
      </c>
      <c r="B85" s="54">
        <v>105655</v>
      </c>
      <c r="C85" s="68">
        <f t="shared" si="9"/>
        <v>160.08333333333334</v>
      </c>
      <c r="D85" s="68">
        <f t="shared" si="23"/>
        <v>132.55064935064937</v>
      </c>
      <c r="E85" s="104">
        <v>80317</v>
      </c>
      <c r="F85" s="104">
        <v>14856</v>
      </c>
      <c r="G85" s="104">
        <v>95173</v>
      </c>
      <c r="H85" s="105">
        <v>105</v>
      </c>
      <c r="I85" s="93">
        <f t="shared" si="20"/>
        <v>4.0713454827452498E-2</v>
      </c>
      <c r="J85" s="104">
        <v>4090</v>
      </c>
      <c r="K85" s="104">
        <v>135325</v>
      </c>
      <c r="L85" s="97">
        <v>2428</v>
      </c>
      <c r="M85" s="98">
        <v>45767</v>
      </c>
      <c r="N85" s="86">
        <f t="shared" si="10"/>
        <v>6518</v>
      </c>
      <c r="O85" s="87"/>
      <c r="P85" s="88"/>
      <c r="Q85" s="89">
        <f t="shared" si="11"/>
        <v>14898</v>
      </c>
      <c r="R85" s="89">
        <f t="shared" si="12"/>
        <v>739</v>
      </c>
      <c r="S85" s="86">
        <f t="shared" si="13"/>
        <v>37357</v>
      </c>
      <c r="T85" s="90"/>
      <c r="U85" s="90"/>
      <c r="V85" s="91">
        <f t="shared" si="14"/>
        <v>6.8378086504493618</v>
      </c>
      <c r="W85" s="81">
        <f t="shared" si="21"/>
        <v>105.57142857142857</v>
      </c>
      <c r="X85" s="92">
        <f t="shared" si="16"/>
        <v>4.0713454827452498E-2</v>
      </c>
      <c r="Y85" s="83">
        <f t="shared" si="17"/>
        <v>5336.7142857142853</v>
      </c>
      <c r="Z85" s="65">
        <f t="shared" si="18"/>
        <v>119.30518184979773</v>
      </c>
      <c r="AA85" s="84">
        <f t="shared" si="19"/>
        <v>97.682980720705146</v>
      </c>
      <c r="AB85" s="65">
        <f t="shared" si="22"/>
        <v>4.8890105619198154</v>
      </c>
    </row>
    <row r="86" spans="1:28" x14ac:dyDescent="0.2">
      <c r="A86" s="103">
        <v>43973</v>
      </c>
      <c r="B86" s="54">
        <v>91196</v>
      </c>
      <c r="C86" s="68">
        <f t="shared" si="9"/>
        <v>138.17575757575759</v>
      </c>
      <c r="D86" s="68">
        <f t="shared" si="23"/>
        <v>132.51904761904763</v>
      </c>
      <c r="E86" s="104">
        <v>82638</v>
      </c>
      <c r="F86" s="104">
        <v>14969</v>
      </c>
      <c r="G86" s="104">
        <v>97607</v>
      </c>
      <c r="H86" s="105">
        <v>113</v>
      </c>
      <c r="I86" s="93">
        <f t="shared" si="20"/>
        <v>4.6425636811832371E-2</v>
      </c>
      <c r="J86" s="95">
        <v>3858</v>
      </c>
      <c r="K86" s="95">
        <v>139183</v>
      </c>
      <c r="L86" s="97">
        <v>1884</v>
      </c>
      <c r="M86" s="98">
        <v>47651</v>
      </c>
      <c r="N86" s="86">
        <f t="shared" si="10"/>
        <v>5742</v>
      </c>
      <c r="O86" s="87"/>
      <c r="P86" s="88"/>
      <c r="Q86" s="89">
        <f t="shared" si="11"/>
        <v>15341</v>
      </c>
      <c r="R86" s="89">
        <f t="shared" si="12"/>
        <v>709</v>
      </c>
      <c r="S86" s="86">
        <f t="shared" si="13"/>
        <v>37886</v>
      </c>
      <c r="T86" s="90"/>
      <c r="U86" s="90"/>
      <c r="V86" s="91">
        <f t="shared" si="14"/>
        <v>6.9346365749638492</v>
      </c>
      <c r="W86" s="81">
        <f t="shared" si="21"/>
        <v>101.28571428571429</v>
      </c>
      <c r="X86" s="92">
        <f t="shared" si="16"/>
        <v>4.6425636811832371E-2</v>
      </c>
      <c r="Y86" s="83">
        <f t="shared" si="17"/>
        <v>5412.2857142857147</v>
      </c>
      <c r="Z86" s="65">
        <f t="shared" si="18"/>
        <v>105.10131239360825</v>
      </c>
      <c r="AA86" s="84">
        <f t="shared" si="19"/>
        <v>99.066236785197844</v>
      </c>
      <c r="AB86" s="65">
        <f t="shared" si="22"/>
        <v>4.5261881675189981</v>
      </c>
    </row>
    <row r="87" spans="1:28" x14ac:dyDescent="0.2">
      <c r="A87" s="103">
        <v>43974</v>
      </c>
      <c r="B87" s="54">
        <v>91841</v>
      </c>
      <c r="C87" s="68">
        <f t="shared" si="9"/>
        <v>139.15303030303031</v>
      </c>
      <c r="D87" s="68">
        <f t="shared" si="23"/>
        <v>132.62316017316019</v>
      </c>
      <c r="E87" s="104">
        <v>84891</v>
      </c>
      <c r="F87" s="104">
        <v>15041</v>
      </c>
      <c r="G87" s="104">
        <v>99932</v>
      </c>
      <c r="H87" s="105">
        <v>72</v>
      </c>
      <c r="I87" s="93">
        <f t="shared" si="20"/>
        <v>3.0967741935483871E-2</v>
      </c>
      <c r="J87" s="95">
        <v>3755</v>
      </c>
      <c r="K87" s="95">
        <v>142938</v>
      </c>
      <c r="L87" s="97">
        <v>1651</v>
      </c>
      <c r="M87" s="98">
        <v>49245</v>
      </c>
      <c r="N87" s="86">
        <f t="shared" si="10"/>
        <v>5406</v>
      </c>
      <c r="O87" s="87"/>
      <c r="P87" s="88"/>
      <c r="Q87" s="89">
        <f t="shared" si="11"/>
        <v>14328</v>
      </c>
      <c r="R87" s="89">
        <f t="shared" si="12"/>
        <v>594</v>
      </c>
      <c r="S87" s="86">
        <f t="shared" si="13"/>
        <v>36773</v>
      </c>
      <c r="T87" s="90"/>
      <c r="U87" s="90"/>
      <c r="V87" s="91">
        <f t="shared" si="14"/>
        <v>6.7309135504182454</v>
      </c>
      <c r="W87" s="81">
        <f t="shared" si="21"/>
        <v>84.857142857142861</v>
      </c>
      <c r="X87" s="92">
        <f t="shared" si="16"/>
        <v>3.0967741935483871E-2</v>
      </c>
      <c r="Y87" s="83">
        <f t="shared" si="17"/>
        <v>5253.2857142857147</v>
      </c>
      <c r="Z87" s="65">
        <f t="shared" si="18"/>
        <v>98.95118335072209</v>
      </c>
      <c r="AA87" s="84">
        <f t="shared" si="19"/>
        <v>96.15590786311779</v>
      </c>
      <c r="AB87" s="65">
        <f t="shared" si="22"/>
        <v>4.1682763408505288</v>
      </c>
    </row>
    <row r="88" spans="1:28" x14ac:dyDescent="0.2">
      <c r="A88" s="103">
        <v>43975</v>
      </c>
      <c r="B88" s="54">
        <v>59464</v>
      </c>
      <c r="C88" s="68">
        <f t="shared" si="9"/>
        <v>90.096969696969694</v>
      </c>
      <c r="D88" s="68">
        <f t="shared" si="23"/>
        <v>127.90151515151514</v>
      </c>
      <c r="E88" s="104">
        <v>86612</v>
      </c>
      <c r="F88" s="104">
        <v>15101</v>
      </c>
      <c r="G88" s="104">
        <v>101713</v>
      </c>
      <c r="H88" s="105">
        <v>60</v>
      </c>
      <c r="I88" s="93">
        <f t="shared" si="20"/>
        <v>3.3688938798427846E-2</v>
      </c>
      <c r="J88" s="95">
        <v>2886</v>
      </c>
      <c r="K88" s="95">
        <v>145824</v>
      </c>
      <c r="L88" s="89">
        <v>1225</v>
      </c>
      <c r="M88" s="90">
        <v>50470</v>
      </c>
      <c r="N88" s="86">
        <f t="shared" si="10"/>
        <v>4111</v>
      </c>
      <c r="O88" s="87"/>
      <c r="P88" s="88"/>
      <c r="Q88" s="89">
        <f t="shared" si="11"/>
        <v>14053</v>
      </c>
      <c r="R88" s="89">
        <f t="shared" si="12"/>
        <v>564</v>
      </c>
      <c r="S88" s="86">
        <f t="shared" si="13"/>
        <v>36163</v>
      </c>
      <c r="T88" s="90"/>
      <c r="U88" s="90"/>
      <c r="V88" s="91">
        <f t="shared" si="14"/>
        <v>6.6192594219610852</v>
      </c>
      <c r="W88" s="81">
        <f t="shared" si="21"/>
        <v>80.571428571428569</v>
      </c>
      <c r="X88" s="92">
        <f t="shared" si="16"/>
        <v>3.3688938798427846E-2</v>
      </c>
      <c r="Y88" s="83">
        <f t="shared" si="17"/>
        <v>5166.1428571428569</v>
      </c>
      <c r="Z88" s="65">
        <f t="shared" si="18"/>
        <v>75.247560997931643</v>
      </c>
      <c r="AA88" s="84">
        <f t="shared" si="19"/>
        <v>94.560848885158364</v>
      </c>
      <c r="AB88" s="65">
        <f t="shared" si="22"/>
        <v>4.0241994798830998</v>
      </c>
    </row>
    <row r="89" spans="1:28" x14ac:dyDescent="0.2">
      <c r="A89" s="103">
        <v>43976</v>
      </c>
      <c r="B89" s="54">
        <v>78385</v>
      </c>
      <c r="C89" s="68">
        <f t="shared" si="9"/>
        <v>118.76515151515152</v>
      </c>
      <c r="D89" s="68">
        <f t="shared" si="23"/>
        <v>129.7004329004329</v>
      </c>
      <c r="E89" s="104">
        <v>88352</v>
      </c>
      <c r="F89" s="104">
        <v>15156</v>
      </c>
      <c r="G89" s="104">
        <v>103508</v>
      </c>
      <c r="H89" s="105">
        <v>55</v>
      </c>
      <c r="I89" s="93">
        <f t="shared" si="20"/>
        <v>3.0640668523676879E-2</v>
      </c>
      <c r="J89" s="95">
        <v>3401</v>
      </c>
      <c r="K89" s="95">
        <v>149225</v>
      </c>
      <c r="L89" s="89">
        <v>1341</v>
      </c>
      <c r="M89" s="90">
        <v>51811</v>
      </c>
      <c r="N89" s="86">
        <f t="shared" si="10"/>
        <v>4742</v>
      </c>
      <c r="O89" s="87"/>
      <c r="P89" s="88"/>
      <c r="Q89" s="89">
        <f t="shared" si="11"/>
        <v>14568</v>
      </c>
      <c r="R89" s="89">
        <f t="shared" si="12"/>
        <v>562</v>
      </c>
      <c r="S89" s="86">
        <f t="shared" si="13"/>
        <v>37430</v>
      </c>
      <c r="T89" s="90"/>
      <c r="U89" s="90"/>
      <c r="V89" s="91">
        <f t="shared" si="14"/>
        <v>6.8511705379532515</v>
      </c>
      <c r="W89" s="81">
        <f t="shared" si="21"/>
        <v>80.285714285714292</v>
      </c>
      <c r="X89" s="92">
        <f t="shared" si="16"/>
        <v>3.0640668523676879E-2</v>
      </c>
      <c r="Y89" s="83">
        <f t="shared" si="17"/>
        <v>5347.1428571428569</v>
      </c>
      <c r="Z89" s="65">
        <f t="shared" si="18"/>
        <v>86.797356908827993</v>
      </c>
      <c r="AA89" s="84">
        <f t="shared" si="19"/>
        <v>97.873864827903589</v>
      </c>
      <c r="AB89" s="65">
        <f t="shared" si="22"/>
        <v>3.8257626016499127</v>
      </c>
    </row>
    <row r="90" spans="1:28" x14ac:dyDescent="0.2">
      <c r="A90" s="103">
        <v>43977</v>
      </c>
      <c r="B90" s="54">
        <v>77745</v>
      </c>
      <c r="C90" s="68">
        <f t="shared" si="9"/>
        <v>117.79545454545455</v>
      </c>
      <c r="D90" s="68">
        <f t="shared" si="23"/>
        <v>127.90476190476191</v>
      </c>
      <c r="E90" s="104">
        <v>89695</v>
      </c>
      <c r="F90" s="104">
        <v>15185</v>
      </c>
      <c r="G90" s="104">
        <v>104880</v>
      </c>
      <c r="H90" s="105">
        <v>29</v>
      </c>
      <c r="I90" s="93">
        <f t="shared" si="20"/>
        <v>2.1137026239067054E-2</v>
      </c>
      <c r="J90" s="95">
        <v>2977</v>
      </c>
      <c r="K90" s="95">
        <v>152202</v>
      </c>
      <c r="L90" s="89">
        <v>1448</v>
      </c>
      <c r="M90" s="90">
        <v>53259</v>
      </c>
      <c r="N90" s="86">
        <f t="shared" si="10"/>
        <v>4425</v>
      </c>
      <c r="O90" s="87"/>
      <c r="P90" s="88"/>
      <c r="Q90" s="89">
        <f t="shared" si="11"/>
        <v>14459</v>
      </c>
      <c r="R90" s="89">
        <f t="shared" si="12"/>
        <v>530</v>
      </c>
      <c r="S90" s="86">
        <f t="shared" si="13"/>
        <v>37296</v>
      </c>
      <c r="T90" s="90"/>
      <c r="U90" s="90"/>
      <c r="V90" s="91">
        <f t="shared" si="14"/>
        <v>6.8266432376036459</v>
      </c>
      <c r="W90" s="81">
        <f t="shared" si="21"/>
        <v>75.714285714285708</v>
      </c>
      <c r="X90" s="92">
        <f t="shared" si="16"/>
        <v>2.1137026239067054E-2</v>
      </c>
      <c r="Y90" s="83">
        <f t="shared" si="17"/>
        <v>5328</v>
      </c>
      <c r="Z90" s="65">
        <f t="shared" si="18"/>
        <v>80.995003020152652</v>
      </c>
      <c r="AA90" s="84">
        <f t="shared" si="19"/>
        <v>97.523474822909222</v>
      </c>
      <c r="AB90" s="65">
        <f t="shared" si="22"/>
        <v>3.5393146018433947</v>
      </c>
    </row>
    <row r="91" spans="1:28" x14ac:dyDescent="0.2">
      <c r="A91" s="103">
        <v>43978</v>
      </c>
      <c r="B91" s="54">
        <v>82670</v>
      </c>
      <c r="C91" s="68">
        <f t="shared" si="9"/>
        <v>125.25757575757575</v>
      </c>
      <c r="D91" s="68">
        <f t="shared" si="23"/>
        <v>127.04675324675324</v>
      </c>
      <c r="E91" s="104">
        <v>91744</v>
      </c>
      <c r="F91" s="104">
        <v>15240</v>
      </c>
      <c r="G91" s="104">
        <v>106984</v>
      </c>
      <c r="H91" s="105">
        <v>55</v>
      </c>
      <c r="I91" s="93">
        <f t="shared" si="20"/>
        <v>2.6140684410646389E-2</v>
      </c>
      <c r="J91" s="95">
        <v>3750</v>
      </c>
      <c r="K91" s="95">
        <v>155952</v>
      </c>
      <c r="L91" s="89">
        <v>1428</v>
      </c>
      <c r="M91" s="90">
        <v>54687</v>
      </c>
      <c r="N91" s="86">
        <f t="shared" si="10"/>
        <v>5178</v>
      </c>
      <c r="O91" s="87"/>
      <c r="P91" s="88"/>
      <c r="Q91" s="89">
        <f t="shared" si="11"/>
        <v>14390</v>
      </c>
      <c r="R91" s="89">
        <f t="shared" si="12"/>
        <v>489</v>
      </c>
      <c r="S91" s="86">
        <f t="shared" si="13"/>
        <v>36122</v>
      </c>
      <c r="T91" s="90"/>
      <c r="U91" s="90"/>
      <c r="V91" s="91">
        <f t="shared" si="14"/>
        <v>6.6117548002123261</v>
      </c>
      <c r="W91" s="81">
        <f t="shared" si="21"/>
        <v>69.857142857142861</v>
      </c>
      <c r="X91" s="92">
        <f t="shared" si="16"/>
        <v>2.6140684410646389E-2</v>
      </c>
      <c r="Y91" s="83">
        <f t="shared" si="17"/>
        <v>5160.2857142857147</v>
      </c>
      <c r="Z91" s="65">
        <f t="shared" si="18"/>
        <v>94.77788150019218</v>
      </c>
      <c r="AA91" s="84">
        <f t="shared" si="19"/>
        <v>94.453640003033229</v>
      </c>
      <c r="AB91" s="65">
        <f t="shared" si="22"/>
        <v>3.2816307363798134</v>
      </c>
    </row>
    <row r="92" spans="1:28" x14ac:dyDescent="0.2">
      <c r="A92" s="103">
        <v>43979</v>
      </c>
      <c r="B92" s="54">
        <v>101753</v>
      </c>
      <c r="C92" s="68">
        <f t="shared" si="9"/>
        <v>154.17121212121211</v>
      </c>
      <c r="D92" s="68">
        <f t="shared" si="23"/>
        <v>126.20216450216449</v>
      </c>
      <c r="E92" s="104">
        <v>93743</v>
      </c>
      <c r="F92" s="104">
        <v>15288</v>
      </c>
      <c r="G92" s="104">
        <v>109031</v>
      </c>
      <c r="H92" s="105">
        <v>48</v>
      </c>
      <c r="I92" s="93">
        <f t="shared" si="20"/>
        <v>2.3448949682462139E-2</v>
      </c>
      <c r="J92" s="95">
        <v>3575</v>
      </c>
      <c r="K92" s="95">
        <v>159527</v>
      </c>
      <c r="L92" s="89">
        <v>1425</v>
      </c>
      <c r="M92" s="90">
        <v>56112</v>
      </c>
      <c r="N92" s="86">
        <f t="shared" si="10"/>
        <v>5000</v>
      </c>
      <c r="O92" s="87"/>
      <c r="P92" s="88"/>
      <c r="Q92" s="89">
        <f t="shared" si="11"/>
        <v>13858</v>
      </c>
      <c r="R92" s="89">
        <f t="shared" si="12"/>
        <v>432</v>
      </c>
      <c r="S92" s="86">
        <f t="shared" si="13"/>
        <v>34604</v>
      </c>
      <c r="T92" s="90"/>
      <c r="U92" s="90"/>
      <c r="V92" s="91">
        <f t="shared" si="14"/>
        <v>6.3339007559533611</v>
      </c>
      <c r="W92" s="81">
        <f t="shared" si="21"/>
        <v>61.714285714285715</v>
      </c>
      <c r="X92" s="92">
        <f t="shared" si="16"/>
        <v>2.3448949682462139E-2</v>
      </c>
      <c r="Y92" s="83">
        <f t="shared" si="17"/>
        <v>4943.4285714285716</v>
      </c>
      <c r="Z92" s="65">
        <f t="shared" si="18"/>
        <v>91.519777423901303</v>
      </c>
      <c r="AA92" s="84">
        <f t="shared" si="19"/>
        <v>90.484296513619455</v>
      </c>
      <c r="AB92" s="65">
        <f t="shared" si="22"/>
        <v>3.0349949485942367</v>
      </c>
    </row>
    <row r="93" spans="1:28" x14ac:dyDescent="0.2">
      <c r="A93" s="103">
        <v>43980</v>
      </c>
      <c r="B93" s="54">
        <v>105459</v>
      </c>
      <c r="C93" s="68">
        <f t="shared" si="9"/>
        <v>159.78636363636363</v>
      </c>
      <c r="D93" s="68">
        <f t="shared" si="23"/>
        <v>129.28939393939393</v>
      </c>
      <c r="E93" s="104">
        <v>95758</v>
      </c>
      <c r="F93" s="104">
        <v>15327</v>
      </c>
      <c r="G93" s="107">
        <v>111085</v>
      </c>
      <c r="H93" s="105">
        <v>39</v>
      </c>
      <c r="I93" s="93">
        <f t="shared" si="20"/>
        <v>1.8987341772151899E-2</v>
      </c>
      <c r="J93" s="95">
        <v>4235</v>
      </c>
      <c r="K93" s="106">
        <v>163762</v>
      </c>
      <c r="L93" s="89">
        <v>1237</v>
      </c>
      <c r="M93" s="90">
        <v>57349</v>
      </c>
      <c r="N93" s="86">
        <f t="shared" si="10"/>
        <v>5472</v>
      </c>
      <c r="O93" s="87"/>
      <c r="P93" s="88"/>
      <c r="Q93" s="89">
        <f t="shared" si="11"/>
        <v>13478</v>
      </c>
      <c r="R93" s="89">
        <f t="shared" si="12"/>
        <v>358</v>
      </c>
      <c r="S93" s="86">
        <f t="shared" si="13"/>
        <v>34334</v>
      </c>
      <c r="T93" s="90"/>
      <c r="U93" s="90"/>
      <c r="V93" s="91">
        <f t="shared" si="14"/>
        <v>6.2844800761444546</v>
      </c>
      <c r="W93" s="81">
        <f t="shared" si="21"/>
        <v>51.142857142857146</v>
      </c>
      <c r="X93" s="92">
        <f t="shared" si="16"/>
        <v>1.8987341772151899E-2</v>
      </c>
      <c r="Y93" s="83">
        <f t="shared" si="17"/>
        <v>4904.8571428571431</v>
      </c>
      <c r="Z93" s="65">
        <f t="shared" si="18"/>
        <v>100.15924441271758</v>
      </c>
      <c r="AA93" s="84">
        <f t="shared" si="19"/>
        <v>89.778286802063647</v>
      </c>
      <c r="AB93" s="65">
        <f t="shared" si="22"/>
        <v>2.6430193051702289</v>
      </c>
    </row>
    <row r="94" spans="1:28" x14ac:dyDescent="0.2">
      <c r="A94" s="103">
        <v>43981</v>
      </c>
      <c r="B94" s="54">
        <v>96995</v>
      </c>
      <c r="C94" s="68">
        <f t="shared" si="9"/>
        <v>146.96212121212122</v>
      </c>
      <c r="D94" s="68">
        <f t="shared" si="23"/>
        <v>130.40497835497837</v>
      </c>
      <c r="E94" s="104">
        <v>97602</v>
      </c>
      <c r="F94" s="104">
        <v>15382</v>
      </c>
      <c r="G94" s="107">
        <v>112984</v>
      </c>
      <c r="H94" s="105">
        <v>55</v>
      </c>
      <c r="I94" s="93">
        <f t="shared" si="20"/>
        <v>2.8962611901000527E-2</v>
      </c>
      <c r="J94" s="95">
        <v>3299</v>
      </c>
      <c r="K94" s="106">
        <v>167061</v>
      </c>
      <c r="L94" s="89">
        <v>1026</v>
      </c>
      <c r="M94" s="108">
        <v>58375</v>
      </c>
      <c r="N94" s="86">
        <f t="shared" si="10"/>
        <v>4325</v>
      </c>
      <c r="O94" s="87"/>
      <c r="P94" s="88"/>
      <c r="Q94" s="89">
        <f t="shared" si="11"/>
        <v>13052</v>
      </c>
      <c r="R94" s="89">
        <f t="shared" si="12"/>
        <v>341</v>
      </c>
      <c r="S94" s="86">
        <f t="shared" si="13"/>
        <v>33253</v>
      </c>
      <c r="T94" s="90"/>
      <c r="U94" s="90"/>
      <c r="V94" s="91">
        <f t="shared" si="14"/>
        <v>6.0866143173539804</v>
      </c>
      <c r="W94" s="81">
        <f t="shared" si="21"/>
        <v>48.714285714285715</v>
      </c>
      <c r="X94" s="92">
        <f t="shared" si="16"/>
        <v>2.8962611901000527E-2</v>
      </c>
      <c r="Y94" s="83">
        <f t="shared" si="17"/>
        <v>4750.4285714285716</v>
      </c>
      <c r="Z94" s="65">
        <f t="shared" si="18"/>
        <v>79.164607471674628</v>
      </c>
      <c r="AA94" s="84">
        <f t="shared" si="19"/>
        <v>86.951633105056843</v>
      </c>
      <c r="AB94" s="65">
        <f t="shared" si="22"/>
        <v>2.614374590391896</v>
      </c>
    </row>
    <row r="95" spans="1:28" x14ac:dyDescent="0.2">
      <c r="A95" s="103">
        <v>43982</v>
      </c>
      <c r="B95" s="54">
        <v>82243</v>
      </c>
      <c r="C95" s="68">
        <f t="shared" si="9"/>
        <v>124.61060606060606</v>
      </c>
      <c r="D95" s="68">
        <f t="shared" si="23"/>
        <v>135.33549783549785</v>
      </c>
      <c r="E95" s="104">
        <v>98922</v>
      </c>
      <c r="F95" s="104">
        <v>15400</v>
      </c>
      <c r="G95" s="107">
        <v>114322</v>
      </c>
      <c r="H95" s="105">
        <v>18</v>
      </c>
      <c r="I95" s="93">
        <f t="shared" si="20"/>
        <v>1.3452914798206279E-2</v>
      </c>
      <c r="J95" s="95">
        <v>2588</v>
      </c>
      <c r="K95" s="107">
        <v>169649</v>
      </c>
      <c r="L95" s="109">
        <v>641</v>
      </c>
      <c r="M95" s="110">
        <v>59016</v>
      </c>
      <c r="N95" s="86">
        <f t="shared" si="10"/>
        <v>3229</v>
      </c>
      <c r="O95" s="87"/>
      <c r="P95" s="88"/>
      <c r="Q95" s="89">
        <f t="shared" si="11"/>
        <v>12609</v>
      </c>
      <c r="R95" s="89">
        <f t="shared" si="12"/>
        <v>299</v>
      </c>
      <c r="S95" s="86">
        <f t="shared" si="13"/>
        <v>32371</v>
      </c>
      <c r="T95" s="90"/>
      <c r="U95" s="90"/>
      <c r="V95" s="91">
        <f t="shared" si="14"/>
        <v>5.9251734299782184</v>
      </c>
      <c r="W95" s="81">
        <f t="shared" si="21"/>
        <v>42.714285714285715</v>
      </c>
      <c r="X95" s="92">
        <f t="shared" si="16"/>
        <v>1.3452914798206279E-2</v>
      </c>
      <c r="Y95" s="83">
        <f t="shared" si="17"/>
        <v>4624.4285714285716</v>
      </c>
      <c r="Z95" s="65">
        <f t="shared" si="18"/>
        <v>59.10347226035546</v>
      </c>
      <c r="AA95" s="84">
        <f t="shared" si="19"/>
        <v>84.645334713974549</v>
      </c>
      <c r="AB95" s="65">
        <f t="shared" si="22"/>
        <v>2.3252885332458741</v>
      </c>
    </row>
    <row r="96" spans="1:28" x14ac:dyDescent="0.2">
      <c r="A96" s="103">
        <v>43983</v>
      </c>
      <c r="B96" s="54">
        <v>70648</v>
      </c>
      <c r="C96" s="68">
        <f t="shared" si="9"/>
        <v>107.04242424242425</v>
      </c>
      <c r="D96" s="68">
        <f t="shared" si="23"/>
        <v>133.6608225108225</v>
      </c>
      <c r="E96" s="104">
        <v>99841</v>
      </c>
      <c r="F96" s="104">
        <v>15418</v>
      </c>
      <c r="G96" s="107">
        <v>115259</v>
      </c>
      <c r="H96" s="107">
        <v>18</v>
      </c>
      <c r="I96" s="93">
        <f t="shared" si="20"/>
        <v>1.9210245464247599E-2</v>
      </c>
      <c r="J96" s="104">
        <v>2096</v>
      </c>
      <c r="K96" s="107">
        <v>171745</v>
      </c>
      <c r="L96" s="109">
        <v>633</v>
      </c>
      <c r="M96" s="110">
        <v>59649</v>
      </c>
      <c r="N96" s="86">
        <f t="shared" si="10"/>
        <v>2729</v>
      </c>
      <c r="O96" s="87"/>
      <c r="P96" s="88"/>
      <c r="Q96" s="89">
        <f t="shared" si="11"/>
        <v>11751</v>
      </c>
      <c r="R96" s="89">
        <f t="shared" si="12"/>
        <v>262</v>
      </c>
      <c r="S96" s="86">
        <f t="shared" si="13"/>
        <v>30358</v>
      </c>
      <c r="T96" s="90"/>
      <c r="U96" s="90"/>
      <c r="V96" s="91">
        <f t="shared" si="14"/>
        <v>5.5567148060695919</v>
      </c>
      <c r="W96" s="81">
        <f t="shared" si="21"/>
        <v>37.428571428571431</v>
      </c>
      <c r="X96" s="92">
        <f t="shared" si="16"/>
        <v>1.9210245464247599E-2</v>
      </c>
      <c r="Y96" s="83">
        <f t="shared" si="17"/>
        <v>4336.8571428571431</v>
      </c>
      <c r="Z96" s="65">
        <f t="shared" si="18"/>
        <v>49.95149451796533</v>
      </c>
      <c r="AA96" s="84">
        <f t="shared" si="19"/>
        <v>79.381640086708444</v>
      </c>
      <c r="AB96" s="65">
        <f t="shared" si="22"/>
        <v>2.161996775254027</v>
      </c>
    </row>
    <row r="97" spans="1:28" x14ac:dyDescent="0.2">
      <c r="A97" s="103">
        <v>43984</v>
      </c>
      <c r="B97" s="54">
        <v>92299</v>
      </c>
      <c r="C97" s="68">
        <f t="shared" si="9"/>
        <v>139.84696969696969</v>
      </c>
      <c r="D97" s="68">
        <f t="shared" si="23"/>
        <v>136.81103896103895</v>
      </c>
      <c r="E97" s="104">
        <v>101377</v>
      </c>
      <c r="F97" s="104">
        <v>15471</v>
      </c>
      <c r="G97" s="107">
        <v>116848</v>
      </c>
      <c r="H97" s="107">
        <v>53</v>
      </c>
      <c r="I97" s="93">
        <f t="shared" si="20"/>
        <v>3.3354310887350538E-2</v>
      </c>
      <c r="J97" s="104">
        <v>3435</v>
      </c>
      <c r="K97" s="107">
        <v>175180</v>
      </c>
      <c r="L97" s="109">
        <v>971</v>
      </c>
      <c r="M97" s="110">
        <v>60583</v>
      </c>
      <c r="N97" s="86">
        <f t="shared" si="10"/>
        <v>4406</v>
      </c>
      <c r="O97" s="87"/>
      <c r="P97" s="88"/>
      <c r="Q97" s="89">
        <f t="shared" si="11"/>
        <v>11968</v>
      </c>
      <c r="R97" s="89">
        <f t="shared" si="12"/>
        <v>286</v>
      </c>
      <c r="S97" s="86">
        <f t="shared" si="13"/>
        <v>30339</v>
      </c>
      <c r="T97" s="90"/>
      <c r="U97" s="90"/>
      <c r="V97" s="91">
        <f t="shared" si="14"/>
        <v>5.5532370545274832</v>
      </c>
      <c r="W97" s="81">
        <f t="shared" si="21"/>
        <v>40.857142857142854</v>
      </c>
      <c r="X97" s="92">
        <f t="shared" si="16"/>
        <v>3.3354310887350538E-2</v>
      </c>
      <c r="Y97" s="83">
        <f t="shared" si="17"/>
        <v>4334.1428571428569</v>
      </c>
      <c r="Z97" s="65">
        <f t="shared" si="18"/>
        <v>80.647227865941829</v>
      </c>
      <c r="AA97" s="84">
        <f t="shared" si="19"/>
        <v>79.331957921821186</v>
      </c>
      <c r="AB97" s="65">
        <f t="shared" si="22"/>
        <v>2.3365294130866481</v>
      </c>
    </row>
    <row r="98" spans="1:28" x14ac:dyDescent="0.2">
      <c r="A98" s="103">
        <v>43985</v>
      </c>
      <c r="B98" s="54">
        <v>101885</v>
      </c>
      <c r="C98" s="68">
        <f t="shared" si="9"/>
        <v>154.37121212121212</v>
      </c>
      <c r="D98" s="68">
        <f t="shared" si="23"/>
        <v>140.97012987012985</v>
      </c>
      <c r="E98" s="104">
        <v>103069</v>
      </c>
      <c r="F98" s="104">
        <v>15504</v>
      </c>
      <c r="G98" s="107">
        <v>118573</v>
      </c>
      <c r="H98" s="107">
        <v>33</v>
      </c>
      <c r="I98" s="93">
        <f t="shared" si="20"/>
        <v>1.9130434782608695E-2</v>
      </c>
      <c r="J98" s="104">
        <v>3641</v>
      </c>
      <c r="K98" s="107">
        <v>178821</v>
      </c>
      <c r="L98" s="109">
        <v>1150</v>
      </c>
      <c r="M98" s="110">
        <v>61770</v>
      </c>
      <c r="N98" s="86">
        <f t="shared" si="10"/>
        <v>4791</v>
      </c>
      <c r="O98" s="87"/>
      <c r="P98" s="88"/>
      <c r="Q98" s="89">
        <f t="shared" si="11"/>
        <v>11589</v>
      </c>
      <c r="R98" s="89">
        <f t="shared" si="12"/>
        <v>264</v>
      </c>
      <c r="S98" s="86">
        <f t="shared" si="13"/>
        <v>29952</v>
      </c>
      <c r="T98" s="90"/>
      <c r="U98" s="90"/>
      <c r="V98" s="91">
        <f t="shared" si="14"/>
        <v>5.4824007468013836</v>
      </c>
      <c r="W98" s="81">
        <f t="shared" si="21"/>
        <v>37.714285714285715</v>
      </c>
      <c r="X98" s="92">
        <f t="shared" si="16"/>
        <v>1.9130434782608695E-2</v>
      </c>
      <c r="Y98" s="83">
        <f t="shared" si="17"/>
        <v>4278.8571428571431</v>
      </c>
      <c r="Z98" s="65">
        <f t="shared" si="18"/>
        <v>87.694250727582229</v>
      </c>
      <c r="AA98" s="84">
        <f t="shared" si="19"/>
        <v>78.320010668591195</v>
      </c>
      <c r="AB98" s="65">
        <f t="shared" si="22"/>
        <v>2.2363829898289671</v>
      </c>
    </row>
    <row r="99" spans="1:28" x14ac:dyDescent="0.2">
      <c r="A99" s="103">
        <v>43986</v>
      </c>
      <c r="B99" s="54">
        <v>99484</v>
      </c>
      <c r="C99" s="68">
        <f t="shared" ref="C99:C162" si="24">B99/660</f>
        <v>150.73333333333332</v>
      </c>
      <c r="D99" s="68">
        <f t="shared" si="23"/>
        <v>140.47900432900434</v>
      </c>
      <c r="E99" s="104">
        <v>105048</v>
      </c>
      <c r="F99" s="104">
        <v>15553</v>
      </c>
      <c r="G99" s="107">
        <v>120601</v>
      </c>
      <c r="H99" s="107">
        <v>49</v>
      </c>
      <c r="I99" s="93">
        <f t="shared" si="20"/>
        <v>2.4161735700197237E-2</v>
      </c>
      <c r="J99" s="104">
        <v>3834</v>
      </c>
      <c r="K99" s="107">
        <v>182655</v>
      </c>
      <c r="L99" s="109">
        <v>1368</v>
      </c>
      <c r="M99" s="110">
        <v>63138</v>
      </c>
      <c r="N99" s="86">
        <f t="shared" ref="N99:N162" si="25">J99+L99</f>
        <v>5202</v>
      </c>
      <c r="O99" s="87"/>
      <c r="P99" s="88"/>
      <c r="Q99" s="89">
        <f t="shared" ref="Q99:Q162" si="26">G99-G92</f>
        <v>11570</v>
      </c>
      <c r="R99" s="89">
        <f t="shared" ref="R99:R162" si="27">SUM(H93:H99)</f>
        <v>265</v>
      </c>
      <c r="S99" s="86">
        <f t="shared" si="13"/>
        <v>30154</v>
      </c>
      <c r="T99" s="90"/>
      <c r="U99" s="90"/>
      <c r="V99" s="91">
        <f t="shared" si="14"/>
        <v>5.5193747368806401</v>
      </c>
      <c r="W99" s="81">
        <f t="shared" si="21"/>
        <v>37.857142857142854</v>
      </c>
      <c r="X99" s="92">
        <f t="shared" si="16"/>
        <v>2.4161735700197237E-2</v>
      </c>
      <c r="Y99" s="83">
        <f t="shared" si="17"/>
        <v>4307.7142857142853</v>
      </c>
      <c r="Z99" s="65">
        <f t="shared" si="18"/>
        <v>95.217176431826914</v>
      </c>
      <c r="AA99" s="84">
        <f t="shared" si="19"/>
        <v>78.848210526866282</v>
      </c>
      <c r="AB99" s="65">
        <f t="shared" si="22"/>
        <v>2.2465656472251827</v>
      </c>
    </row>
    <row r="100" spans="1:28" x14ac:dyDescent="0.2">
      <c r="A100" s="103">
        <v>43987</v>
      </c>
      <c r="B100" s="54">
        <v>101961</v>
      </c>
      <c r="C100" s="68">
        <f t="shared" si="24"/>
        <v>154.48636363636365</v>
      </c>
      <c r="D100" s="68">
        <f t="shared" si="23"/>
        <v>139.72186147186147</v>
      </c>
      <c r="E100" s="104">
        <v>107180</v>
      </c>
      <c r="F100" s="104">
        <v>15582</v>
      </c>
      <c r="G100" s="107">
        <v>122762</v>
      </c>
      <c r="H100" s="107">
        <v>29</v>
      </c>
      <c r="I100" s="93">
        <f t="shared" si="20"/>
        <v>1.3419713095788986E-2</v>
      </c>
      <c r="J100" s="104">
        <v>4180</v>
      </c>
      <c r="K100" s="107">
        <v>186835</v>
      </c>
      <c r="L100" s="111">
        <v>1346</v>
      </c>
      <c r="M100" s="110">
        <v>64484</v>
      </c>
      <c r="N100" s="86">
        <f t="shared" si="25"/>
        <v>5526</v>
      </c>
      <c r="O100" s="87"/>
      <c r="P100" s="88"/>
      <c r="Q100" s="89">
        <f t="shared" si="26"/>
        <v>11677</v>
      </c>
      <c r="R100" s="89">
        <f t="shared" si="27"/>
        <v>255</v>
      </c>
      <c r="S100" s="86">
        <f t="shared" si="13"/>
        <v>30208</v>
      </c>
      <c r="T100" s="90"/>
      <c r="U100" s="90"/>
      <c r="V100" s="91">
        <f t="shared" si="14"/>
        <v>5.529258872842421</v>
      </c>
      <c r="W100" s="81">
        <f t="shared" si="21"/>
        <v>36.428571428571431</v>
      </c>
      <c r="X100" s="92">
        <f t="shared" si="16"/>
        <v>1.3419713095788986E-2</v>
      </c>
      <c r="Y100" s="83">
        <f t="shared" si="17"/>
        <v>4315.4285714285716</v>
      </c>
      <c r="Z100" s="65">
        <f t="shared" si="18"/>
        <v>101.14765800889572</v>
      </c>
      <c r="AA100" s="84">
        <f t="shared" si="19"/>
        <v>78.989412469177452</v>
      </c>
      <c r="AB100" s="65">
        <f t="shared" si="22"/>
        <v>2.1670280947057128</v>
      </c>
    </row>
    <row r="101" spans="1:28" x14ac:dyDescent="0.2">
      <c r="A101" s="103">
        <v>43988</v>
      </c>
      <c r="B101" s="54">
        <v>93154</v>
      </c>
      <c r="C101" s="68">
        <f t="shared" si="24"/>
        <v>141.14242424242425</v>
      </c>
      <c r="D101" s="68">
        <f t="shared" si="23"/>
        <v>138.89047619047619</v>
      </c>
      <c r="E101" s="104">
        <v>108940</v>
      </c>
      <c r="F101" s="104">
        <v>15603</v>
      </c>
      <c r="G101" s="107">
        <v>124543</v>
      </c>
      <c r="H101" s="107">
        <v>21</v>
      </c>
      <c r="I101" s="93">
        <f t="shared" si="20"/>
        <v>1.1791128579449747E-2</v>
      </c>
      <c r="J101" s="104">
        <v>3552</v>
      </c>
      <c r="K101" s="107">
        <v>190387</v>
      </c>
      <c r="L101" s="111">
        <v>1422</v>
      </c>
      <c r="M101" s="110">
        <v>65906</v>
      </c>
      <c r="N101" s="86">
        <f t="shared" si="25"/>
        <v>4974</v>
      </c>
      <c r="O101" s="87"/>
      <c r="P101" s="88"/>
      <c r="Q101" s="89">
        <f t="shared" si="26"/>
        <v>11559</v>
      </c>
      <c r="R101" s="89">
        <f t="shared" si="27"/>
        <v>221</v>
      </c>
      <c r="S101" s="86">
        <f t="shared" si="13"/>
        <v>30857</v>
      </c>
      <c r="T101" s="90"/>
      <c r="U101" s="90"/>
      <c r="V101" s="91">
        <f t="shared" si="14"/>
        <v>5.6480515439386449</v>
      </c>
      <c r="W101" s="81">
        <f t="shared" si="21"/>
        <v>31.571428571428573</v>
      </c>
      <c r="X101" s="92">
        <f t="shared" si="16"/>
        <v>1.1791128579449747E-2</v>
      </c>
      <c r="Y101" s="83">
        <f t="shared" si="17"/>
        <v>4408.1428571428569</v>
      </c>
      <c r="Z101" s="65">
        <f t="shared" si="18"/>
        <v>91.043874581297018</v>
      </c>
      <c r="AA101" s="84">
        <f t="shared" si="19"/>
        <v>80.686450627694938</v>
      </c>
      <c r="AB101" s="65">
        <f t="shared" si="22"/>
        <v>1.9217211901121298</v>
      </c>
    </row>
    <row r="102" spans="1:28" x14ac:dyDescent="0.2">
      <c r="A102" s="103">
        <v>43989</v>
      </c>
      <c r="B102" s="54">
        <v>86926</v>
      </c>
      <c r="C102" s="68">
        <f t="shared" si="24"/>
        <v>131.70606060606062</v>
      </c>
      <c r="D102" s="68">
        <f t="shared" si="23"/>
        <v>139.90411255411257</v>
      </c>
      <c r="E102" s="104">
        <v>110391</v>
      </c>
      <c r="F102" s="104">
        <v>15621</v>
      </c>
      <c r="G102" s="107">
        <v>126012</v>
      </c>
      <c r="H102" s="107">
        <v>18</v>
      </c>
      <c r="I102" s="93">
        <f t="shared" si="20"/>
        <v>1.2253233492171545E-2</v>
      </c>
      <c r="J102" s="104">
        <v>2908</v>
      </c>
      <c r="K102" s="107">
        <v>193295</v>
      </c>
      <c r="L102" s="111">
        <v>1036</v>
      </c>
      <c r="M102" s="110">
        <v>66942</v>
      </c>
      <c r="N102" s="86">
        <f t="shared" si="25"/>
        <v>3944</v>
      </c>
      <c r="O102" s="87"/>
      <c r="P102" s="88"/>
      <c r="Q102" s="89">
        <f t="shared" si="26"/>
        <v>11690</v>
      </c>
      <c r="R102" s="89">
        <f t="shared" si="27"/>
        <v>221</v>
      </c>
      <c r="S102" s="86">
        <f t="shared" si="13"/>
        <v>31572</v>
      </c>
      <c r="T102" s="90"/>
      <c r="U102" s="90"/>
      <c r="V102" s="91">
        <f t="shared" si="14"/>
        <v>5.7789248256548236</v>
      </c>
      <c r="W102" s="81">
        <f t="shared" si="21"/>
        <v>31.571428571428573</v>
      </c>
      <c r="X102" s="92">
        <f t="shared" si="16"/>
        <v>1.2253233492171545E-2</v>
      </c>
      <c r="Y102" s="83">
        <f t="shared" si="17"/>
        <v>4510.2857142857147</v>
      </c>
      <c r="Z102" s="65">
        <f t="shared" si="18"/>
        <v>72.190800431973344</v>
      </c>
      <c r="AA102" s="84">
        <f t="shared" si="19"/>
        <v>82.556068937926057</v>
      </c>
      <c r="AB102" s="65">
        <f t="shared" si="22"/>
        <v>1.9045828857402047</v>
      </c>
    </row>
    <row r="103" spans="1:28" x14ac:dyDescent="0.2">
      <c r="A103" s="103">
        <v>43990</v>
      </c>
      <c r="B103" s="54">
        <v>69999</v>
      </c>
      <c r="C103" s="68">
        <f t="shared" si="24"/>
        <v>106.05909090909091</v>
      </c>
      <c r="D103" s="68">
        <f t="shared" si="23"/>
        <v>139.76363636363638</v>
      </c>
      <c r="E103" s="104">
        <v>111565</v>
      </c>
      <c r="F103" s="104">
        <v>15639</v>
      </c>
      <c r="G103" s="107">
        <v>127204</v>
      </c>
      <c r="H103" s="107">
        <v>18</v>
      </c>
      <c r="I103" s="93">
        <f t="shared" si="20"/>
        <v>1.5100671140939598E-2</v>
      </c>
      <c r="J103" s="104">
        <v>2651</v>
      </c>
      <c r="K103" s="107">
        <v>195946</v>
      </c>
      <c r="L103" s="111">
        <v>774</v>
      </c>
      <c r="M103" s="110">
        <v>67716</v>
      </c>
      <c r="N103" s="86">
        <f t="shared" si="25"/>
        <v>3425</v>
      </c>
      <c r="O103" s="87"/>
      <c r="P103" s="88"/>
      <c r="Q103" s="89">
        <f t="shared" si="26"/>
        <v>11945</v>
      </c>
      <c r="R103" s="89">
        <f t="shared" si="27"/>
        <v>221</v>
      </c>
      <c r="S103" s="86">
        <f t="shared" si="13"/>
        <v>32268</v>
      </c>
      <c r="T103" s="90"/>
      <c r="U103" s="90"/>
      <c r="V103" s="91">
        <f t="shared" si="14"/>
        <v>5.9063203558288944</v>
      </c>
      <c r="W103" s="81">
        <f t="shared" si="21"/>
        <v>31.571428571428573</v>
      </c>
      <c r="X103" s="92">
        <f t="shared" si="16"/>
        <v>1.5100671140939598E-2</v>
      </c>
      <c r="Y103" s="83">
        <f t="shared" si="17"/>
        <v>4609.7142857142853</v>
      </c>
      <c r="Z103" s="65">
        <f t="shared" si="18"/>
        <v>62.691047535372391</v>
      </c>
      <c r="AA103" s="84">
        <f t="shared" si="19"/>
        <v>84.376005083269916</v>
      </c>
      <c r="AB103" s="65">
        <f t="shared" si="22"/>
        <v>1.8458746811215192</v>
      </c>
    </row>
    <row r="104" spans="1:28" x14ac:dyDescent="0.2">
      <c r="A104" s="103">
        <v>43991</v>
      </c>
      <c r="B104" s="54">
        <v>93959</v>
      </c>
      <c r="C104" s="68">
        <f t="shared" si="24"/>
        <v>142.36212121212122</v>
      </c>
      <c r="D104" s="68">
        <f t="shared" si="23"/>
        <v>140.12294372294372</v>
      </c>
      <c r="E104" s="104">
        <v>112842</v>
      </c>
      <c r="F104" s="104">
        <v>15653</v>
      </c>
      <c r="G104" s="107">
        <v>128495</v>
      </c>
      <c r="H104" s="107">
        <v>14</v>
      </c>
      <c r="I104" s="93">
        <f t="shared" si="20"/>
        <v>1.0844306738962044E-2</v>
      </c>
      <c r="J104" s="104">
        <v>3059</v>
      </c>
      <c r="K104" s="107">
        <v>199005</v>
      </c>
      <c r="L104" s="111">
        <v>1503</v>
      </c>
      <c r="M104" s="110">
        <v>69219</v>
      </c>
      <c r="N104" s="86">
        <f t="shared" si="25"/>
        <v>4562</v>
      </c>
      <c r="O104" s="87"/>
      <c r="P104" s="88"/>
      <c r="Q104" s="89">
        <f t="shared" si="26"/>
        <v>11647</v>
      </c>
      <c r="R104" s="89">
        <f t="shared" si="27"/>
        <v>182</v>
      </c>
      <c r="S104" s="86">
        <f t="shared" si="13"/>
        <v>32424</v>
      </c>
      <c r="T104" s="90"/>
      <c r="U104" s="90"/>
      <c r="V104" s="91">
        <f t="shared" si="14"/>
        <v>5.9348745263851512</v>
      </c>
      <c r="W104" s="81">
        <f t="shared" si="21"/>
        <v>26</v>
      </c>
      <c r="X104" s="92">
        <f t="shared" si="16"/>
        <v>1.0844306738962044E-2</v>
      </c>
      <c r="Y104" s="83">
        <f t="shared" si="17"/>
        <v>4632</v>
      </c>
      <c r="Z104" s="65">
        <f t="shared" si="18"/>
        <v>83.502644921567551</v>
      </c>
      <c r="AA104" s="84">
        <f t="shared" si="19"/>
        <v>84.78392180550216</v>
      </c>
      <c r="AB104" s="65">
        <f t="shared" si="22"/>
        <v>1.5243031932873978</v>
      </c>
    </row>
    <row r="105" spans="1:28" x14ac:dyDescent="0.2">
      <c r="A105" s="103">
        <v>43992</v>
      </c>
      <c r="B105" s="54">
        <v>101033</v>
      </c>
      <c r="C105" s="68">
        <f t="shared" si="24"/>
        <v>153.08030303030304</v>
      </c>
      <c r="D105" s="68">
        <f t="shared" si="23"/>
        <v>139.93852813852817</v>
      </c>
      <c r="E105" s="104">
        <v>114439</v>
      </c>
      <c r="F105" s="104">
        <v>15665</v>
      </c>
      <c r="G105" s="107">
        <v>130104</v>
      </c>
      <c r="H105" s="107">
        <v>12</v>
      </c>
      <c r="I105" s="93">
        <f t="shared" si="20"/>
        <v>7.4580484773151025E-3</v>
      </c>
      <c r="J105" s="104">
        <v>3335</v>
      </c>
      <c r="K105" s="107">
        <v>202340</v>
      </c>
      <c r="L105" s="111">
        <v>1412</v>
      </c>
      <c r="M105" s="110">
        <v>70631</v>
      </c>
      <c r="N105" s="86">
        <f t="shared" si="25"/>
        <v>4747</v>
      </c>
      <c r="O105" s="87"/>
      <c r="P105" s="88"/>
      <c r="Q105" s="89">
        <f t="shared" si="26"/>
        <v>11531</v>
      </c>
      <c r="R105" s="89">
        <f t="shared" si="27"/>
        <v>161</v>
      </c>
      <c r="S105" s="86">
        <f t="shared" ref="S105:S168" si="28">SUM(N99:N105)</f>
        <v>32380</v>
      </c>
      <c r="T105" s="90"/>
      <c r="U105" s="90"/>
      <c r="V105" s="91">
        <f t="shared" ref="V105:V168" si="29">S105/5463.3</f>
        <v>5.9268207859718487</v>
      </c>
      <c r="W105" s="81">
        <f t="shared" si="21"/>
        <v>23</v>
      </c>
      <c r="X105" s="92">
        <f t="shared" si="16"/>
        <v>7.4580484773151025E-3</v>
      </c>
      <c r="Y105" s="83">
        <f t="shared" si="17"/>
        <v>4625.7142857142853</v>
      </c>
      <c r="Z105" s="65">
        <f t="shared" si="18"/>
        <v>86.888876686251891</v>
      </c>
      <c r="AA105" s="84">
        <f t="shared" si="19"/>
        <v>84.668868371026406</v>
      </c>
      <c r="AB105" s="65">
        <f t="shared" si="22"/>
        <v>1.3575548174974894</v>
      </c>
    </row>
    <row r="106" spans="1:28" x14ac:dyDescent="0.2">
      <c r="A106" s="103">
        <v>43993</v>
      </c>
      <c r="B106" s="54">
        <v>101778</v>
      </c>
      <c r="C106" s="68">
        <f t="shared" si="24"/>
        <v>154.20909090909092</v>
      </c>
      <c r="D106" s="68">
        <f t="shared" si="23"/>
        <v>140.43506493506496</v>
      </c>
      <c r="E106" s="104">
        <v>116319</v>
      </c>
      <c r="F106" s="104">
        <v>15682</v>
      </c>
      <c r="G106" s="107">
        <v>132001</v>
      </c>
      <c r="H106" s="107">
        <v>17</v>
      </c>
      <c r="I106" s="93">
        <f t="shared" si="20"/>
        <v>8.9615181866104371E-3</v>
      </c>
      <c r="J106" s="104">
        <v>3896</v>
      </c>
      <c r="K106" s="107">
        <v>206236</v>
      </c>
      <c r="L106" s="111">
        <v>1777</v>
      </c>
      <c r="M106" s="110">
        <v>72408</v>
      </c>
      <c r="N106" s="86">
        <f t="shared" si="25"/>
        <v>5673</v>
      </c>
      <c r="O106" s="87"/>
      <c r="P106" s="88"/>
      <c r="Q106" s="89">
        <f t="shared" si="26"/>
        <v>11400</v>
      </c>
      <c r="R106" s="89">
        <f t="shared" si="27"/>
        <v>129</v>
      </c>
      <c r="S106" s="86">
        <f t="shared" si="28"/>
        <v>32851</v>
      </c>
      <c r="T106" s="90"/>
      <c r="U106" s="90"/>
      <c r="V106" s="91">
        <f t="shared" si="29"/>
        <v>6.0130324163051636</v>
      </c>
      <c r="W106" s="81">
        <f t="shared" si="21"/>
        <v>18.428571428571427</v>
      </c>
      <c r="X106" s="92">
        <f t="shared" si="16"/>
        <v>8.9615181866104371E-3</v>
      </c>
      <c r="Y106" s="83">
        <f t="shared" si="17"/>
        <v>4693</v>
      </c>
      <c r="Z106" s="65">
        <f t="shared" si="18"/>
        <v>103.83833946515841</v>
      </c>
      <c r="AA106" s="84">
        <f t="shared" si="19"/>
        <v>85.900463090073771</v>
      </c>
      <c r="AB106" s="65">
        <f t="shared" si="22"/>
        <v>1.1404088530176781</v>
      </c>
    </row>
    <row r="107" spans="1:28" x14ac:dyDescent="0.2">
      <c r="A107" s="103">
        <v>43994</v>
      </c>
      <c r="B107" s="54">
        <v>98375</v>
      </c>
      <c r="C107" s="68">
        <f t="shared" si="24"/>
        <v>149.05303030303031</v>
      </c>
      <c r="D107" s="68">
        <f t="shared" si="23"/>
        <v>139.65887445887446</v>
      </c>
      <c r="E107" s="104">
        <v>118185</v>
      </c>
      <c r="F107" s="104">
        <v>15709</v>
      </c>
      <c r="G107" s="107">
        <v>133894</v>
      </c>
      <c r="H107" s="107">
        <v>27</v>
      </c>
      <c r="I107" s="93">
        <f t="shared" si="20"/>
        <v>1.4263074484944533E-2</v>
      </c>
      <c r="J107" s="104">
        <v>3917</v>
      </c>
      <c r="K107" s="107">
        <v>210153</v>
      </c>
      <c r="L107" s="111">
        <v>1460</v>
      </c>
      <c r="M107" s="110">
        <v>73868</v>
      </c>
      <c r="N107" s="86">
        <f t="shared" si="25"/>
        <v>5377</v>
      </c>
      <c r="O107" s="87"/>
      <c r="P107" s="88"/>
      <c r="Q107" s="89">
        <f t="shared" si="26"/>
        <v>11132</v>
      </c>
      <c r="R107" s="89">
        <f t="shared" si="27"/>
        <v>127</v>
      </c>
      <c r="S107" s="86">
        <f t="shared" si="28"/>
        <v>32702</v>
      </c>
      <c r="T107" s="90"/>
      <c r="U107" s="90"/>
      <c r="V107" s="91">
        <f t="shared" si="29"/>
        <v>5.9857595226328408</v>
      </c>
      <c r="W107" s="81">
        <f t="shared" si="21"/>
        <v>18.142857142857142</v>
      </c>
      <c r="X107" s="92">
        <f t="shared" si="16"/>
        <v>1.4263074484944533E-2</v>
      </c>
      <c r="Y107" s="83">
        <f t="shared" si="17"/>
        <v>4671.7142857142853</v>
      </c>
      <c r="Z107" s="65">
        <f t="shared" si="18"/>
        <v>98.420368641663458</v>
      </c>
      <c r="AA107" s="84">
        <f t="shared" si="19"/>
        <v>85.510850323326295</v>
      </c>
      <c r="AB107" s="65">
        <f t="shared" si="22"/>
        <v>1.1524568728627571</v>
      </c>
    </row>
    <row r="108" spans="1:28" x14ac:dyDescent="0.2">
      <c r="A108" s="103">
        <v>43995</v>
      </c>
      <c r="B108" s="54">
        <v>98974</v>
      </c>
      <c r="C108" s="68">
        <f t="shared" si="24"/>
        <v>149.96060606060607</v>
      </c>
      <c r="D108" s="68">
        <f t="shared" si="23"/>
        <v>140.91861471861472</v>
      </c>
      <c r="E108" s="104">
        <v>120416</v>
      </c>
      <c r="F108" s="104">
        <v>15730</v>
      </c>
      <c r="G108" s="107">
        <v>136146</v>
      </c>
      <c r="H108" s="107">
        <v>21</v>
      </c>
      <c r="I108" s="93">
        <f t="shared" si="20"/>
        <v>9.3250444049733563E-3</v>
      </c>
      <c r="J108" s="104">
        <v>4323</v>
      </c>
      <c r="K108" s="107">
        <v>214476</v>
      </c>
      <c r="L108" s="111">
        <v>1413</v>
      </c>
      <c r="M108" s="110">
        <v>75281</v>
      </c>
      <c r="N108" s="86">
        <f t="shared" si="25"/>
        <v>5736</v>
      </c>
      <c r="O108" s="87"/>
      <c r="P108" s="88"/>
      <c r="Q108" s="89">
        <f t="shared" si="26"/>
        <v>11603</v>
      </c>
      <c r="R108" s="89">
        <f t="shared" si="27"/>
        <v>127</v>
      </c>
      <c r="S108" s="86">
        <f t="shared" si="28"/>
        <v>33464</v>
      </c>
      <c r="T108" s="90"/>
      <c r="U108" s="90"/>
      <c r="V108" s="91">
        <f t="shared" si="29"/>
        <v>6.1252356634268663</v>
      </c>
      <c r="W108" s="81">
        <f t="shared" si="21"/>
        <v>18.142857142857142</v>
      </c>
      <c r="X108" s="92">
        <f t="shared" si="16"/>
        <v>9.3250444049733563E-3</v>
      </c>
      <c r="Y108" s="83">
        <f t="shared" si="17"/>
        <v>4780.5714285714284</v>
      </c>
      <c r="Z108" s="65">
        <f t="shared" si="18"/>
        <v>104.99148866069957</v>
      </c>
      <c r="AA108" s="84">
        <f t="shared" si="19"/>
        <v>87.503366620383787</v>
      </c>
      <c r="AB108" s="65">
        <f t="shared" si="22"/>
        <v>1.1172270989416657</v>
      </c>
    </row>
    <row r="109" spans="1:28" x14ac:dyDescent="0.2">
      <c r="A109" s="112">
        <v>43996</v>
      </c>
      <c r="B109" s="54">
        <v>69529</v>
      </c>
      <c r="C109" s="68">
        <f t="shared" si="24"/>
        <v>105.34696969696969</v>
      </c>
      <c r="D109" s="68">
        <f t="shared" si="23"/>
        <v>137.15303030303031</v>
      </c>
      <c r="E109" s="113">
        <v>121883</v>
      </c>
      <c r="F109" s="113">
        <v>15755</v>
      </c>
      <c r="G109" s="114">
        <v>137638</v>
      </c>
      <c r="H109" s="114">
        <v>25</v>
      </c>
      <c r="I109" s="93">
        <f t="shared" si="20"/>
        <v>1.675603217158177E-2</v>
      </c>
      <c r="J109" s="113">
        <v>3138</v>
      </c>
      <c r="K109" s="114">
        <v>217614</v>
      </c>
      <c r="L109" s="115">
        <v>1279</v>
      </c>
      <c r="M109" s="116">
        <v>76560</v>
      </c>
      <c r="N109" s="117">
        <f t="shared" si="25"/>
        <v>4417</v>
      </c>
      <c r="O109" s="118"/>
      <c r="P109" s="119"/>
      <c r="Q109" s="120">
        <f t="shared" si="26"/>
        <v>11626</v>
      </c>
      <c r="R109" s="120">
        <f t="shared" si="27"/>
        <v>134</v>
      </c>
      <c r="S109" s="117">
        <f t="shared" si="28"/>
        <v>33937</v>
      </c>
      <c r="T109" s="121"/>
      <c r="U109" s="121"/>
      <c r="V109" s="122">
        <f t="shared" si="29"/>
        <v>6.2118133728698766</v>
      </c>
      <c r="W109" s="81">
        <f t="shared" si="21"/>
        <v>19.142857142857142</v>
      </c>
      <c r="X109" s="92">
        <f t="shared" si="16"/>
        <v>1.675603217158177E-2</v>
      </c>
      <c r="Y109" s="83">
        <f t="shared" si="17"/>
        <v>4848.1428571428569</v>
      </c>
      <c r="Z109" s="65">
        <f t="shared" si="18"/>
        <v>80.848571376274407</v>
      </c>
      <c r="AA109" s="84">
        <f t="shared" si="19"/>
        <v>88.740191040998255</v>
      </c>
      <c r="AB109" s="65">
        <f t="shared" si="22"/>
        <v>1.1815527943618118</v>
      </c>
    </row>
    <row r="110" spans="1:28" x14ac:dyDescent="0.2">
      <c r="A110" s="103">
        <v>43997</v>
      </c>
      <c r="B110" s="54">
        <v>71402</v>
      </c>
      <c r="C110" s="68">
        <f t="shared" si="24"/>
        <v>108.18484848484849</v>
      </c>
      <c r="D110" s="68">
        <f t="shared" si="23"/>
        <v>137.45670995670997</v>
      </c>
      <c r="E110" s="104">
        <v>192929</v>
      </c>
      <c r="F110" s="104">
        <v>18030</v>
      </c>
      <c r="G110" s="107">
        <v>210959</v>
      </c>
      <c r="H110" s="107">
        <v>29</v>
      </c>
      <c r="I110" s="93">
        <f t="shared" si="20"/>
        <v>3.9552106490637061E-4</v>
      </c>
      <c r="J110" s="104">
        <v>2963</v>
      </c>
      <c r="K110" s="107">
        <v>220577</v>
      </c>
      <c r="L110" s="111">
        <v>1013</v>
      </c>
      <c r="M110" s="110">
        <v>77573</v>
      </c>
      <c r="N110" s="86">
        <f t="shared" si="25"/>
        <v>3976</v>
      </c>
      <c r="O110" s="87"/>
      <c r="P110" s="88"/>
      <c r="Q110" s="89">
        <f t="shared" si="26"/>
        <v>83755</v>
      </c>
      <c r="R110" s="89">
        <f t="shared" si="27"/>
        <v>145</v>
      </c>
      <c r="S110" s="86">
        <f t="shared" si="28"/>
        <v>34488</v>
      </c>
      <c r="T110" s="90"/>
      <c r="U110" s="90"/>
      <c r="V110" s="91">
        <f t="shared" si="29"/>
        <v>6.3126681675910161</v>
      </c>
      <c r="W110" s="81">
        <f t="shared" si="21"/>
        <v>20.714285714285715</v>
      </c>
      <c r="X110" s="92">
        <f t="shared" si="16"/>
        <v>3.9552106490637061E-4</v>
      </c>
      <c r="Y110" s="83">
        <f t="shared" si="17"/>
        <v>4926.8571428571431</v>
      </c>
      <c r="Z110" s="65">
        <f t="shared" si="18"/>
        <v>72.776527007486308</v>
      </c>
      <c r="AA110" s="84">
        <f t="shared" si="19"/>
        <v>90.180973822728802</v>
      </c>
      <c r="AB110" s="65">
        <f t="shared" si="22"/>
        <v>0.97147922184705171</v>
      </c>
    </row>
    <row r="111" spans="1:28" x14ac:dyDescent="0.2">
      <c r="A111" s="103">
        <v>43998</v>
      </c>
      <c r="B111" s="54">
        <v>80862</v>
      </c>
      <c r="C111" s="68">
        <f t="shared" si="24"/>
        <v>122.51818181818182</v>
      </c>
      <c r="D111" s="68">
        <f t="shared" si="23"/>
        <v>134.62186147186148</v>
      </c>
      <c r="E111" s="104">
        <v>195482</v>
      </c>
      <c r="F111" s="104">
        <v>18045</v>
      </c>
      <c r="G111" s="107">
        <v>213527</v>
      </c>
      <c r="H111" s="107">
        <v>15</v>
      </c>
      <c r="I111" s="93">
        <f t="shared" si="20"/>
        <v>5.8411214953271026E-3</v>
      </c>
      <c r="J111" s="104">
        <v>3598</v>
      </c>
      <c r="K111" s="107">
        <v>224175</v>
      </c>
      <c r="L111" s="111">
        <v>1137</v>
      </c>
      <c r="M111" s="110">
        <v>78710</v>
      </c>
      <c r="N111" s="86">
        <f t="shared" si="25"/>
        <v>4735</v>
      </c>
      <c r="O111" s="87"/>
      <c r="P111" s="88"/>
      <c r="Q111" s="89">
        <f t="shared" si="26"/>
        <v>85032</v>
      </c>
      <c r="R111" s="89">
        <f t="shared" si="27"/>
        <v>146</v>
      </c>
      <c r="S111" s="86">
        <f t="shared" si="28"/>
        <v>34661</v>
      </c>
      <c r="T111" s="90"/>
      <c r="U111" s="90"/>
      <c r="V111" s="91">
        <f t="shared" si="29"/>
        <v>6.3443340105796864</v>
      </c>
      <c r="W111" s="81">
        <f t="shared" si="21"/>
        <v>20.857142857142858</v>
      </c>
      <c r="X111" s="92">
        <f t="shared" si="16"/>
        <v>5.8411214953271026E-3</v>
      </c>
      <c r="Y111" s="83">
        <f t="shared" si="17"/>
        <v>4951.5714285714284</v>
      </c>
      <c r="Z111" s="65">
        <f t="shared" si="18"/>
        <v>86.669229220434531</v>
      </c>
      <c r="AA111" s="84">
        <f t="shared" si="19"/>
        <v>90.63334300828123</v>
      </c>
      <c r="AB111" s="65">
        <f t="shared" si="22"/>
        <v>0.90000514693798095</v>
      </c>
    </row>
    <row r="112" spans="1:28" x14ac:dyDescent="0.2">
      <c r="A112" s="103">
        <v>43999</v>
      </c>
      <c r="B112" s="54">
        <v>86438</v>
      </c>
      <c r="C112" s="68">
        <f t="shared" si="24"/>
        <v>130.96666666666667</v>
      </c>
      <c r="D112" s="68">
        <f t="shared" si="23"/>
        <v>131.46277056277057</v>
      </c>
      <c r="E112" s="104">
        <v>198677</v>
      </c>
      <c r="F112" s="104">
        <v>18066</v>
      </c>
      <c r="G112" s="107">
        <v>216743</v>
      </c>
      <c r="H112" s="107">
        <v>21</v>
      </c>
      <c r="I112" s="93">
        <f t="shared" si="20"/>
        <v>6.5298507462686565E-3</v>
      </c>
      <c r="J112" s="104">
        <v>3885</v>
      </c>
      <c r="K112" s="107">
        <v>228060</v>
      </c>
      <c r="L112" s="111">
        <v>1148</v>
      </c>
      <c r="M112" s="110">
        <v>79858</v>
      </c>
      <c r="N112" s="86">
        <f t="shared" si="25"/>
        <v>5033</v>
      </c>
      <c r="O112" s="87"/>
      <c r="P112" s="88"/>
      <c r="Q112" s="89">
        <f t="shared" si="26"/>
        <v>86639</v>
      </c>
      <c r="R112" s="89">
        <f t="shared" si="27"/>
        <v>155</v>
      </c>
      <c r="S112" s="86">
        <f t="shared" si="28"/>
        <v>34947</v>
      </c>
      <c r="T112" s="90"/>
      <c r="U112" s="90"/>
      <c r="V112" s="91">
        <f t="shared" si="29"/>
        <v>6.3966833232661573</v>
      </c>
      <c r="W112" s="81">
        <f t="shared" si="21"/>
        <v>22.142857142857142</v>
      </c>
      <c r="X112" s="92">
        <f t="shared" si="16"/>
        <v>6.5298507462686565E-3</v>
      </c>
      <c r="Y112" s="83">
        <f t="shared" si="17"/>
        <v>4992.4285714285716</v>
      </c>
      <c r="Z112" s="65">
        <f t="shared" si="18"/>
        <v>92.12380795489905</v>
      </c>
      <c r="AA112" s="84">
        <f t="shared" si="19"/>
        <v>91.381190332373663</v>
      </c>
      <c r="AB112" s="65">
        <f t="shared" si="22"/>
        <v>0.88674517935160324</v>
      </c>
    </row>
    <row r="113" spans="1:28" x14ac:dyDescent="0.2">
      <c r="A113" s="103">
        <v>44000</v>
      </c>
      <c r="B113" s="54">
        <v>89613</v>
      </c>
      <c r="C113" s="68">
        <f t="shared" si="24"/>
        <v>135.77727272727273</v>
      </c>
      <c r="D113" s="68">
        <f t="shared" si="23"/>
        <v>128.82965367965366</v>
      </c>
      <c r="E113" s="104">
        <v>202121</v>
      </c>
      <c r="F113" s="104">
        <v>18077</v>
      </c>
      <c r="G113" s="107">
        <v>220198</v>
      </c>
      <c r="H113" s="107">
        <v>11</v>
      </c>
      <c r="I113" s="93">
        <f t="shared" si="20"/>
        <v>3.1837916063675834E-3</v>
      </c>
      <c r="J113" s="104">
        <v>4200</v>
      </c>
      <c r="K113" s="107">
        <v>232260</v>
      </c>
      <c r="L113" s="111">
        <v>1053</v>
      </c>
      <c r="M113" s="110">
        <v>80911</v>
      </c>
      <c r="N113" s="86">
        <f t="shared" si="25"/>
        <v>5253</v>
      </c>
      <c r="O113" s="87"/>
      <c r="P113" s="88"/>
      <c r="Q113" s="89">
        <f t="shared" si="26"/>
        <v>88197</v>
      </c>
      <c r="R113" s="89">
        <f t="shared" si="27"/>
        <v>149</v>
      </c>
      <c r="S113" s="86">
        <f t="shared" si="28"/>
        <v>34527</v>
      </c>
      <c r="T113" s="90"/>
      <c r="U113" s="90"/>
      <c r="V113" s="91">
        <f t="shared" si="29"/>
        <v>6.3198067102300808</v>
      </c>
      <c r="W113" s="81">
        <f t="shared" si="21"/>
        <v>21.285714285714285</v>
      </c>
      <c r="X113" s="92">
        <f t="shared" si="16"/>
        <v>3.1837916063675834E-3</v>
      </c>
      <c r="Y113" s="83">
        <f t="shared" si="17"/>
        <v>4932.4285714285716</v>
      </c>
      <c r="Z113" s="65">
        <f t="shared" si="18"/>
        <v>96.150678161550701</v>
      </c>
      <c r="AA113" s="84">
        <f t="shared" si="19"/>
        <v>90.282953003286863</v>
      </c>
      <c r="AB113" s="65">
        <f t="shared" si="22"/>
        <v>0.80420622820527676</v>
      </c>
    </row>
    <row r="114" spans="1:28" x14ac:dyDescent="0.2">
      <c r="A114" s="103">
        <v>44001</v>
      </c>
      <c r="B114" s="54">
        <v>90547</v>
      </c>
      <c r="C114" s="68">
        <f t="shared" si="24"/>
        <v>137.19242424242424</v>
      </c>
      <c r="D114" s="68">
        <f t="shared" si="23"/>
        <v>127.13528138528139</v>
      </c>
      <c r="E114" s="104">
        <v>204412</v>
      </c>
      <c r="F114" s="104">
        <v>18104</v>
      </c>
      <c r="G114" s="107">
        <v>222516</v>
      </c>
      <c r="H114" s="107">
        <v>27</v>
      </c>
      <c r="I114" s="93">
        <f t="shared" si="20"/>
        <v>1.1647972389991372E-2</v>
      </c>
      <c r="J114" s="104">
        <v>3794</v>
      </c>
      <c r="K114" s="107">
        <v>236054</v>
      </c>
      <c r="L114" s="111">
        <v>859</v>
      </c>
      <c r="M114" s="110">
        <v>81770</v>
      </c>
      <c r="N114" s="86">
        <f t="shared" si="25"/>
        <v>4653</v>
      </c>
      <c r="O114" s="87"/>
      <c r="P114" s="88"/>
      <c r="Q114" s="89">
        <f t="shared" si="26"/>
        <v>88622</v>
      </c>
      <c r="R114" s="89">
        <f t="shared" si="27"/>
        <v>149</v>
      </c>
      <c r="S114" s="86">
        <f t="shared" si="28"/>
        <v>33803</v>
      </c>
      <c r="T114" s="90"/>
      <c r="U114" s="90"/>
      <c r="V114" s="91">
        <f t="shared" si="29"/>
        <v>6.1872860725202719</v>
      </c>
      <c r="W114" s="81">
        <f t="shared" si="21"/>
        <v>21.285714285714285</v>
      </c>
      <c r="X114" s="92">
        <f t="shared" si="16"/>
        <v>1.1647972389991372E-2</v>
      </c>
      <c r="Y114" s="83">
        <f t="shared" si="17"/>
        <v>4829</v>
      </c>
      <c r="Z114" s="65">
        <f t="shared" si="18"/>
        <v>85.168304870682547</v>
      </c>
      <c r="AA114" s="84">
        <f t="shared" si="19"/>
        <v>88.389801036003874</v>
      </c>
      <c r="AB114" s="65">
        <f t="shared" si="22"/>
        <v>0.76684762684880303</v>
      </c>
    </row>
    <row r="115" spans="1:28" x14ac:dyDescent="0.2">
      <c r="A115" s="103">
        <v>44002</v>
      </c>
      <c r="B115" s="54">
        <v>83467</v>
      </c>
      <c r="C115" s="68">
        <f t="shared" si="24"/>
        <v>126.46515151515152</v>
      </c>
      <c r="D115" s="68">
        <f t="shared" si="23"/>
        <v>123.77878787878788</v>
      </c>
      <c r="E115" s="104">
        <v>209953</v>
      </c>
      <c r="F115" s="104">
        <v>18130</v>
      </c>
      <c r="G115" s="107">
        <v>228083</v>
      </c>
      <c r="H115" s="107">
        <v>26</v>
      </c>
      <c r="I115" s="93">
        <f t="shared" si="20"/>
        <v>4.6703790192204062E-3</v>
      </c>
      <c r="J115" s="104">
        <v>3695</v>
      </c>
      <c r="K115" s="107">
        <v>239749</v>
      </c>
      <c r="L115" s="111">
        <v>863</v>
      </c>
      <c r="M115" s="110">
        <v>82633</v>
      </c>
      <c r="N115" s="86">
        <f t="shared" si="25"/>
        <v>4558</v>
      </c>
      <c r="O115" s="87"/>
      <c r="P115" s="88"/>
      <c r="Q115" s="89">
        <f t="shared" si="26"/>
        <v>91937</v>
      </c>
      <c r="R115" s="89">
        <f t="shared" si="27"/>
        <v>154</v>
      </c>
      <c r="S115" s="86">
        <f t="shared" si="28"/>
        <v>32625</v>
      </c>
      <c r="T115" s="90"/>
      <c r="U115" s="90"/>
      <c r="V115" s="91">
        <f t="shared" si="29"/>
        <v>5.9716654769095596</v>
      </c>
      <c r="W115" s="81">
        <f t="shared" si="21"/>
        <v>22</v>
      </c>
      <c r="X115" s="92">
        <f t="shared" si="16"/>
        <v>4.6703790192204062E-3</v>
      </c>
      <c r="Y115" s="83">
        <f t="shared" si="17"/>
        <v>4660.7142857142853</v>
      </c>
      <c r="Z115" s="65">
        <f t="shared" si="18"/>
        <v>83.429429099628422</v>
      </c>
      <c r="AA115" s="84">
        <f t="shared" si="19"/>
        <v>85.309506812993718</v>
      </c>
      <c r="AB115" s="65">
        <f t="shared" si="22"/>
        <v>0.70035240705233226</v>
      </c>
    </row>
    <row r="116" spans="1:28" x14ac:dyDescent="0.2">
      <c r="A116" s="103">
        <v>44003</v>
      </c>
      <c r="B116" s="54">
        <v>60484</v>
      </c>
      <c r="C116" s="68">
        <f t="shared" si="24"/>
        <v>91.642424242424241</v>
      </c>
      <c r="D116" s="68">
        <f t="shared" si="23"/>
        <v>121.82099567099566</v>
      </c>
      <c r="E116" s="104">
        <v>213369</v>
      </c>
      <c r="F116" s="104">
        <v>18156</v>
      </c>
      <c r="G116" s="107">
        <v>231525</v>
      </c>
      <c r="H116" s="105">
        <v>26</v>
      </c>
      <c r="I116" s="93">
        <f t="shared" si="20"/>
        <v>7.5537478210342826E-3</v>
      </c>
      <c r="J116" s="104">
        <v>3187</v>
      </c>
      <c r="K116" s="107">
        <v>242936</v>
      </c>
      <c r="L116" s="111">
        <v>626</v>
      </c>
      <c r="M116" s="123">
        <v>83259</v>
      </c>
      <c r="N116" s="86">
        <f t="shared" si="25"/>
        <v>3813</v>
      </c>
      <c r="O116" s="87"/>
      <c r="P116" s="88"/>
      <c r="Q116" s="89">
        <f t="shared" si="26"/>
        <v>93887</v>
      </c>
      <c r="R116" s="89">
        <f t="shared" si="27"/>
        <v>155</v>
      </c>
      <c r="S116" s="86">
        <f t="shared" si="28"/>
        <v>32021</v>
      </c>
      <c r="T116" s="90"/>
      <c r="U116" s="90"/>
      <c r="V116" s="91">
        <f t="shared" si="29"/>
        <v>5.8611095857814872</v>
      </c>
      <c r="W116" s="81">
        <f t="shared" si="21"/>
        <v>22.142857142857142</v>
      </c>
      <c r="X116" s="92">
        <f t="shared" si="16"/>
        <v>7.5537478210342826E-3</v>
      </c>
      <c r="Y116" s="83">
        <f t="shared" si="17"/>
        <v>4574.4285714285716</v>
      </c>
      <c r="Z116" s="65">
        <f t="shared" si="18"/>
        <v>69.792982263467138</v>
      </c>
      <c r="AA116" s="84">
        <f t="shared" si="19"/>
        <v>83.73013693973553</v>
      </c>
      <c r="AB116" s="65">
        <f t="shared" si="22"/>
        <v>0.56889120204451105</v>
      </c>
    </row>
    <row r="117" spans="1:28" x14ac:dyDescent="0.2">
      <c r="A117" s="103">
        <v>44004</v>
      </c>
      <c r="B117" s="54">
        <v>63026</v>
      </c>
      <c r="C117" s="68">
        <f t="shared" si="24"/>
        <v>95.493939393939399</v>
      </c>
      <c r="D117" s="68">
        <f t="shared" si="23"/>
        <v>120.00800865800866</v>
      </c>
      <c r="E117" s="104">
        <v>215365</v>
      </c>
      <c r="F117" s="104">
        <v>18170</v>
      </c>
      <c r="G117" s="107">
        <v>233535</v>
      </c>
      <c r="H117" s="105">
        <v>14</v>
      </c>
      <c r="I117" s="93">
        <f t="shared" si="20"/>
        <v>6.965174129353234E-3</v>
      </c>
      <c r="J117" s="104">
        <v>2858</v>
      </c>
      <c r="K117" s="107">
        <v>245794</v>
      </c>
      <c r="L117" s="111">
        <v>558</v>
      </c>
      <c r="M117" s="123">
        <v>83817</v>
      </c>
      <c r="N117" s="86">
        <f t="shared" si="25"/>
        <v>3416</v>
      </c>
      <c r="O117" s="87"/>
      <c r="P117" s="88"/>
      <c r="Q117" s="89">
        <f t="shared" si="26"/>
        <v>22576</v>
      </c>
      <c r="R117" s="89">
        <f t="shared" si="27"/>
        <v>140</v>
      </c>
      <c r="S117" s="86">
        <f t="shared" si="28"/>
        <v>31461</v>
      </c>
      <c r="T117" s="90"/>
      <c r="U117" s="90"/>
      <c r="V117" s="91">
        <f t="shared" si="29"/>
        <v>5.7586074350667174</v>
      </c>
      <c r="W117" s="81">
        <f t="shared" si="21"/>
        <v>20</v>
      </c>
      <c r="X117" s="92">
        <f t="shared" si="16"/>
        <v>6.965174129353234E-3</v>
      </c>
      <c r="Y117" s="83">
        <f t="shared" si="17"/>
        <v>4494.4285714285716</v>
      </c>
      <c r="Z117" s="65">
        <f t="shared" si="18"/>
        <v>62.526311936009371</v>
      </c>
      <c r="AA117" s="84">
        <f t="shared" si="19"/>
        <v>82.265820500953126</v>
      </c>
      <c r="AB117" s="65">
        <f t="shared" si="22"/>
        <v>0.66274338867946625</v>
      </c>
    </row>
    <row r="118" spans="1:28" x14ac:dyDescent="0.2">
      <c r="A118" s="103">
        <v>44005</v>
      </c>
      <c r="B118" s="54">
        <v>73646</v>
      </c>
      <c r="C118" s="68">
        <f t="shared" si="24"/>
        <v>111.58484848484848</v>
      </c>
      <c r="D118" s="68">
        <f t="shared" si="23"/>
        <v>118.44610389610389</v>
      </c>
      <c r="E118" s="104">
        <v>217177</v>
      </c>
      <c r="F118" s="104">
        <v>18182</v>
      </c>
      <c r="G118" s="107">
        <v>235359</v>
      </c>
      <c r="H118" s="105">
        <v>12</v>
      </c>
      <c r="I118" s="93">
        <f t="shared" si="20"/>
        <v>6.5789473684210523E-3</v>
      </c>
      <c r="J118" s="104">
        <v>2962</v>
      </c>
      <c r="K118" s="107">
        <v>248756</v>
      </c>
      <c r="L118" s="111">
        <v>1213</v>
      </c>
      <c r="M118" s="123">
        <v>85030</v>
      </c>
      <c r="N118" s="86">
        <f t="shared" si="25"/>
        <v>4175</v>
      </c>
      <c r="O118" s="87"/>
      <c r="P118" s="88"/>
      <c r="Q118" s="89">
        <f t="shared" si="26"/>
        <v>21832</v>
      </c>
      <c r="R118" s="89">
        <f t="shared" si="27"/>
        <v>137</v>
      </c>
      <c r="S118" s="86">
        <f t="shared" si="28"/>
        <v>30901</v>
      </c>
      <c r="T118" s="90"/>
      <c r="U118" s="90"/>
      <c r="V118" s="91">
        <f t="shared" si="29"/>
        <v>5.6561052843519484</v>
      </c>
      <c r="W118" s="81">
        <f t="shared" si="21"/>
        <v>19.571428571428573</v>
      </c>
      <c r="X118" s="92">
        <f t="shared" si="16"/>
        <v>6.5789473684210523E-3</v>
      </c>
      <c r="Y118" s="83">
        <f t="shared" si="17"/>
        <v>4414.4285714285716</v>
      </c>
      <c r="Z118" s="65">
        <f t="shared" si="18"/>
        <v>76.419014148957586</v>
      </c>
      <c r="AA118" s="84">
        <f t="shared" si="19"/>
        <v>80.801504062170693</v>
      </c>
      <c r="AB118" s="65">
        <f t="shared" si="22"/>
        <v>0.67328375829509413</v>
      </c>
    </row>
    <row r="119" spans="1:28" x14ac:dyDescent="0.2">
      <c r="A119" s="103">
        <v>44006</v>
      </c>
      <c r="B119" s="54">
        <v>91135</v>
      </c>
      <c r="C119" s="68">
        <f t="shared" si="24"/>
        <v>138.08333333333334</v>
      </c>
      <c r="D119" s="68">
        <f t="shared" si="23"/>
        <v>119.46277056277059</v>
      </c>
      <c r="E119" s="104">
        <v>219885</v>
      </c>
      <c r="F119" s="104">
        <v>18191</v>
      </c>
      <c r="G119" s="107">
        <v>238076</v>
      </c>
      <c r="H119" s="105">
        <v>9</v>
      </c>
      <c r="I119" s="93">
        <f t="shared" si="20"/>
        <v>3.3124769966875228E-3</v>
      </c>
      <c r="J119" s="104">
        <v>3745</v>
      </c>
      <c r="K119" s="107">
        <v>252501</v>
      </c>
      <c r="L119" s="111">
        <v>1118</v>
      </c>
      <c r="M119" s="123">
        <v>86148</v>
      </c>
      <c r="N119" s="86">
        <f t="shared" si="25"/>
        <v>4863</v>
      </c>
      <c r="O119" s="87"/>
      <c r="P119" s="88"/>
      <c r="Q119" s="89">
        <f t="shared" si="26"/>
        <v>21333</v>
      </c>
      <c r="R119" s="89">
        <f t="shared" si="27"/>
        <v>125</v>
      </c>
      <c r="S119" s="86">
        <f t="shared" si="28"/>
        <v>30731</v>
      </c>
      <c r="T119" s="90"/>
      <c r="U119" s="90"/>
      <c r="V119" s="91">
        <f t="shared" si="29"/>
        <v>5.6249885600278215</v>
      </c>
      <c r="W119" s="81">
        <f t="shared" si="21"/>
        <v>17.857142857142858</v>
      </c>
      <c r="X119" s="92">
        <f t="shared" si="16"/>
        <v>3.3124769966875228E-3</v>
      </c>
      <c r="Y119" s="83">
        <f t="shared" si="17"/>
        <v>4390.1428571428569</v>
      </c>
      <c r="Z119" s="65">
        <f t="shared" si="18"/>
        <v>89.012135522486403</v>
      </c>
      <c r="AA119" s="84">
        <f t="shared" si="19"/>
        <v>80.35697942896887</v>
      </c>
      <c r="AB119" s="65">
        <f t="shared" si="22"/>
        <v>0.62732127615822086</v>
      </c>
    </row>
    <row r="120" spans="1:28" x14ac:dyDescent="0.2">
      <c r="A120" s="103">
        <v>44007</v>
      </c>
      <c r="B120" s="54">
        <v>108124</v>
      </c>
      <c r="C120" s="68">
        <f t="shared" si="24"/>
        <v>163.82424242424241</v>
      </c>
      <c r="D120" s="68">
        <f t="shared" si="23"/>
        <v>123.46948051948051</v>
      </c>
      <c r="E120" s="104">
        <v>224314</v>
      </c>
      <c r="F120" s="104">
        <v>18196</v>
      </c>
      <c r="G120" s="107">
        <v>242510</v>
      </c>
      <c r="H120" s="105">
        <v>5</v>
      </c>
      <c r="I120" s="93">
        <f t="shared" si="20"/>
        <v>1.1276499774470004E-3</v>
      </c>
      <c r="J120" s="104">
        <v>3247</v>
      </c>
      <c r="K120" s="107">
        <v>255748</v>
      </c>
      <c r="L120" s="111">
        <v>1006</v>
      </c>
      <c r="M120" s="123">
        <v>87154</v>
      </c>
      <c r="N120" s="86">
        <f t="shared" si="25"/>
        <v>4253</v>
      </c>
      <c r="O120" s="87"/>
      <c r="P120" s="88"/>
      <c r="Q120" s="89">
        <f t="shared" si="26"/>
        <v>22312</v>
      </c>
      <c r="R120" s="89">
        <f t="shared" si="27"/>
        <v>119</v>
      </c>
      <c r="S120" s="86">
        <f t="shared" si="28"/>
        <v>29731</v>
      </c>
      <c r="T120" s="90"/>
      <c r="U120" s="90"/>
      <c r="V120" s="91">
        <f t="shared" si="29"/>
        <v>5.4419490051800192</v>
      </c>
      <c r="W120" s="81">
        <f t="shared" si="21"/>
        <v>17</v>
      </c>
      <c r="X120" s="92">
        <f t="shared" si="16"/>
        <v>1.1276499774470004E-3</v>
      </c>
      <c r="Y120" s="83">
        <f t="shared" si="17"/>
        <v>4247.2857142857147</v>
      </c>
      <c r="Z120" s="65">
        <f t="shared" si="18"/>
        <v>77.84672267677044</v>
      </c>
      <c r="AA120" s="84">
        <f t="shared" si="19"/>
        <v>77.742128645428835</v>
      </c>
      <c r="AB120" s="65">
        <f t="shared" si="22"/>
        <v>0.59794782431649818</v>
      </c>
    </row>
    <row r="121" spans="1:28" x14ac:dyDescent="0.2">
      <c r="A121" s="103">
        <v>44008</v>
      </c>
      <c r="B121" s="54">
        <v>105971</v>
      </c>
      <c r="C121" s="68">
        <f t="shared" si="24"/>
        <v>160.56212121212121</v>
      </c>
      <c r="D121" s="68">
        <f t="shared" si="23"/>
        <v>126.80800865800863</v>
      </c>
      <c r="E121" s="104">
        <v>230168</v>
      </c>
      <c r="F121" s="104">
        <v>18213</v>
      </c>
      <c r="G121" s="107">
        <v>248381</v>
      </c>
      <c r="H121" s="105">
        <v>17</v>
      </c>
      <c r="I121" s="93">
        <f t="shared" si="20"/>
        <v>2.8955884857775507E-3</v>
      </c>
      <c r="J121" s="104">
        <v>4351</v>
      </c>
      <c r="K121" s="107">
        <v>260099</v>
      </c>
      <c r="L121" s="111">
        <v>1035</v>
      </c>
      <c r="M121" s="123">
        <v>88189</v>
      </c>
      <c r="N121" s="86">
        <f t="shared" si="25"/>
        <v>5386</v>
      </c>
      <c r="O121" s="87"/>
      <c r="P121" s="88"/>
      <c r="Q121" s="89">
        <f t="shared" si="26"/>
        <v>25865</v>
      </c>
      <c r="R121" s="89">
        <f t="shared" si="27"/>
        <v>109</v>
      </c>
      <c r="S121" s="86">
        <f t="shared" si="28"/>
        <v>30464</v>
      </c>
      <c r="T121" s="90"/>
      <c r="U121" s="90"/>
      <c r="V121" s="91">
        <f t="shared" si="29"/>
        <v>5.5761169988834585</v>
      </c>
      <c r="W121" s="81">
        <f t="shared" si="21"/>
        <v>15.571428571428571</v>
      </c>
      <c r="X121" s="92">
        <f t="shared" si="16"/>
        <v>2.8955884857775507E-3</v>
      </c>
      <c r="Y121" s="83">
        <f t="shared" si="17"/>
        <v>4352</v>
      </c>
      <c r="Z121" s="65">
        <f t="shared" si="18"/>
        <v>98.585104241026485</v>
      </c>
      <c r="AA121" s="84">
        <f t="shared" si="19"/>
        <v>79.658814269763681</v>
      </c>
      <c r="AB121" s="65">
        <f t="shared" si="22"/>
        <v>0.47291376854201495</v>
      </c>
    </row>
    <row r="122" spans="1:28" x14ac:dyDescent="0.2">
      <c r="A122" s="103">
        <v>44009</v>
      </c>
      <c r="B122" s="54">
        <v>100631</v>
      </c>
      <c r="C122" s="68">
        <f t="shared" si="24"/>
        <v>152.47121212121212</v>
      </c>
      <c r="D122" s="68">
        <f t="shared" si="23"/>
        <v>130.52316017316016</v>
      </c>
      <c r="E122" s="104">
        <v>232995</v>
      </c>
      <c r="F122" s="104">
        <v>18228</v>
      </c>
      <c r="G122" s="107">
        <v>251223</v>
      </c>
      <c r="H122" s="105">
        <v>15</v>
      </c>
      <c r="I122" s="93">
        <f t="shared" si="20"/>
        <v>5.2779732582688248E-3</v>
      </c>
      <c r="J122" s="104">
        <v>3401</v>
      </c>
      <c r="K122" s="107">
        <v>263500</v>
      </c>
      <c r="L122" s="111">
        <v>1056</v>
      </c>
      <c r="M122" s="123">
        <v>89245</v>
      </c>
      <c r="N122" s="86">
        <f t="shared" si="25"/>
        <v>4457</v>
      </c>
      <c r="O122" s="87"/>
      <c r="P122" s="88"/>
      <c r="Q122" s="89">
        <f t="shared" si="26"/>
        <v>23140</v>
      </c>
      <c r="R122" s="89">
        <f t="shared" si="27"/>
        <v>98</v>
      </c>
      <c r="S122" s="86">
        <f t="shared" si="28"/>
        <v>30363</v>
      </c>
      <c r="T122" s="90"/>
      <c r="U122" s="90"/>
      <c r="V122" s="91">
        <f t="shared" si="29"/>
        <v>5.5576300038438307</v>
      </c>
      <c r="W122" s="81">
        <f t="shared" si="21"/>
        <v>14</v>
      </c>
      <c r="X122" s="92">
        <f t="shared" si="16"/>
        <v>5.2779732582688248E-3</v>
      </c>
      <c r="Y122" s="83">
        <f t="shared" si="17"/>
        <v>4337.5714285714284</v>
      </c>
      <c r="Z122" s="65">
        <f t="shared" si="18"/>
        <v>81.580729595665616</v>
      </c>
      <c r="AA122" s="84">
        <f t="shared" si="19"/>
        <v>79.394714340626152</v>
      </c>
      <c r="AB122" s="65">
        <f t="shared" si="22"/>
        <v>0.48159368624270671</v>
      </c>
    </row>
    <row r="123" spans="1:28" x14ac:dyDescent="0.2">
      <c r="A123" s="103">
        <v>44010</v>
      </c>
      <c r="B123" s="54">
        <v>83157</v>
      </c>
      <c r="C123" s="68">
        <f t="shared" si="24"/>
        <v>125.99545454545455</v>
      </c>
      <c r="D123" s="68">
        <f t="shared" si="23"/>
        <v>135.43073593073592</v>
      </c>
      <c r="E123" s="104">
        <v>237191</v>
      </c>
      <c r="F123" s="104">
        <v>18236</v>
      </c>
      <c r="G123" s="107">
        <v>255427</v>
      </c>
      <c r="H123" s="105">
        <v>8</v>
      </c>
      <c r="I123" s="93">
        <f t="shared" si="20"/>
        <v>1.9029495718363464E-3</v>
      </c>
      <c r="J123" s="104">
        <v>2982</v>
      </c>
      <c r="K123" s="107">
        <v>266482</v>
      </c>
      <c r="L123" s="111">
        <v>756</v>
      </c>
      <c r="M123" s="123">
        <f>M122+L123</f>
        <v>90001</v>
      </c>
      <c r="N123" s="86">
        <f t="shared" si="25"/>
        <v>3738</v>
      </c>
      <c r="O123" s="87"/>
      <c r="P123" s="88"/>
      <c r="Q123" s="89">
        <f t="shared" si="26"/>
        <v>23902</v>
      </c>
      <c r="R123" s="89">
        <f t="shared" si="27"/>
        <v>80</v>
      </c>
      <c r="S123" s="86">
        <f t="shared" si="28"/>
        <v>30288</v>
      </c>
      <c r="T123" s="90"/>
      <c r="U123" s="90"/>
      <c r="V123" s="91">
        <f t="shared" si="29"/>
        <v>5.5439020372302457</v>
      </c>
      <c r="W123" s="81">
        <f t="shared" si="21"/>
        <v>11.428571428571429</v>
      </c>
      <c r="X123" s="92">
        <f t="shared" si="16"/>
        <v>1.9029495718363464E-3</v>
      </c>
      <c r="Y123" s="83">
        <f t="shared" si="17"/>
        <v>4326.8571428571431</v>
      </c>
      <c r="Z123" s="65">
        <f t="shared" si="18"/>
        <v>68.420185602108617</v>
      </c>
      <c r="AA123" s="84">
        <f t="shared" si="19"/>
        <v>79.198600531860635</v>
      </c>
      <c r="AB123" s="65">
        <f t="shared" si="22"/>
        <v>0.40086799696845044</v>
      </c>
    </row>
    <row r="124" spans="1:28" x14ac:dyDescent="0.2">
      <c r="A124" s="103">
        <v>44011</v>
      </c>
      <c r="B124" s="54">
        <v>75662</v>
      </c>
      <c r="C124" s="68">
        <f t="shared" si="24"/>
        <v>114.63939393939394</v>
      </c>
      <c r="D124" s="68">
        <f t="shared" si="23"/>
        <v>138.16580086580086</v>
      </c>
      <c r="E124" s="104">
        <v>240158</v>
      </c>
      <c r="F124" s="104">
        <v>18241</v>
      </c>
      <c r="G124" s="107">
        <v>258399</v>
      </c>
      <c r="H124" s="105">
        <v>5</v>
      </c>
      <c r="I124" s="93">
        <f t="shared" si="20"/>
        <v>1.6823687752355316E-3</v>
      </c>
      <c r="J124" s="104">
        <v>2836</v>
      </c>
      <c r="K124" s="107">
        <v>269318</v>
      </c>
      <c r="L124" s="111">
        <v>694</v>
      </c>
      <c r="M124" s="123">
        <v>90695</v>
      </c>
      <c r="N124" s="86">
        <f t="shared" si="25"/>
        <v>3530</v>
      </c>
      <c r="O124" s="87"/>
      <c r="P124" s="88"/>
      <c r="Q124" s="89">
        <f t="shared" si="26"/>
        <v>24864</v>
      </c>
      <c r="R124" s="89">
        <f t="shared" si="27"/>
        <v>71</v>
      </c>
      <c r="S124" s="86">
        <f t="shared" si="28"/>
        <v>30402</v>
      </c>
      <c r="T124" s="90"/>
      <c r="U124" s="90"/>
      <c r="V124" s="91">
        <f t="shared" si="29"/>
        <v>5.5647685464828944</v>
      </c>
      <c r="W124" s="81">
        <f t="shared" si="21"/>
        <v>10.142857142857142</v>
      </c>
      <c r="X124" s="92">
        <f t="shared" si="16"/>
        <v>1.6823687752355316E-3</v>
      </c>
      <c r="Y124" s="83">
        <f t="shared" si="17"/>
        <v>4343.1428571428569</v>
      </c>
      <c r="Z124" s="65">
        <f t="shared" si="18"/>
        <v>64.612962861274312</v>
      </c>
      <c r="AA124" s="84">
        <f t="shared" si="19"/>
        <v>79.496693521184213</v>
      </c>
      <c r="AB124" s="65">
        <f t="shared" si="22"/>
        <v>0.3253993490524833</v>
      </c>
    </row>
    <row r="125" spans="1:28" x14ac:dyDescent="0.2">
      <c r="A125" s="103">
        <v>44012</v>
      </c>
      <c r="B125" s="54">
        <v>112164</v>
      </c>
      <c r="C125" s="68">
        <f t="shared" si="24"/>
        <v>169.94545454545454</v>
      </c>
      <c r="D125" s="68">
        <f t="shared" si="23"/>
        <v>146.5030303030303</v>
      </c>
      <c r="E125" s="104">
        <v>242085</v>
      </c>
      <c r="F125" s="104">
        <v>18251</v>
      </c>
      <c r="G125" s="107">
        <v>260336</v>
      </c>
      <c r="H125" s="105">
        <v>10</v>
      </c>
      <c r="I125" s="93">
        <f t="shared" si="20"/>
        <v>5.1626226122870418E-3</v>
      </c>
      <c r="J125" s="104">
        <v>3243</v>
      </c>
      <c r="K125" s="107">
        <v>272561</v>
      </c>
      <c r="L125" s="111">
        <v>967</v>
      </c>
      <c r="M125" s="123">
        <v>91662</v>
      </c>
      <c r="N125" s="86">
        <f t="shared" si="25"/>
        <v>4210</v>
      </c>
      <c r="O125" s="87"/>
      <c r="P125" s="88"/>
      <c r="Q125" s="89">
        <f t="shared" si="26"/>
        <v>24977</v>
      </c>
      <c r="R125" s="89">
        <f t="shared" si="27"/>
        <v>69</v>
      </c>
      <c r="S125" s="86">
        <f t="shared" si="28"/>
        <v>30437</v>
      </c>
      <c r="T125" s="90"/>
      <c r="U125" s="90"/>
      <c r="V125" s="91">
        <f t="shared" si="29"/>
        <v>5.5711749309025675</v>
      </c>
      <c r="W125" s="81">
        <f t="shared" si="21"/>
        <v>9.8571428571428577</v>
      </c>
      <c r="X125" s="92">
        <f t="shared" si="16"/>
        <v>5.1626226122870418E-3</v>
      </c>
      <c r="Y125" s="83">
        <f t="shared" si="17"/>
        <v>4348.1428571428569</v>
      </c>
      <c r="Z125" s="65">
        <f t="shared" si="18"/>
        <v>77.059652590924898</v>
      </c>
      <c r="AA125" s="84">
        <f t="shared" si="19"/>
        <v>79.58821329860811</v>
      </c>
      <c r="AB125" s="65">
        <f t="shared" si="22"/>
        <v>0.30516613825056887</v>
      </c>
    </row>
    <row r="126" spans="1:28" x14ac:dyDescent="0.2">
      <c r="A126" s="103">
        <v>44013</v>
      </c>
      <c r="B126" s="54">
        <v>123348</v>
      </c>
      <c r="C126" s="68">
        <f t="shared" si="24"/>
        <v>186.8909090909091</v>
      </c>
      <c r="D126" s="68">
        <f t="shared" si="23"/>
        <v>153.47554112554116</v>
      </c>
      <c r="E126" s="104">
        <v>245341</v>
      </c>
      <c r="F126" s="104">
        <v>18259</v>
      </c>
      <c r="G126" s="107">
        <v>263600</v>
      </c>
      <c r="H126" s="105">
        <v>8</v>
      </c>
      <c r="I126" s="93">
        <f t="shared" si="20"/>
        <v>2.4509803921568627E-3</v>
      </c>
      <c r="J126" s="104">
        <v>3409</v>
      </c>
      <c r="K126" s="107">
        <v>275970</v>
      </c>
      <c r="L126" s="111">
        <v>956</v>
      </c>
      <c r="M126" s="123">
        <v>92618</v>
      </c>
      <c r="N126" s="86">
        <f t="shared" si="25"/>
        <v>4365</v>
      </c>
      <c r="O126" s="87"/>
      <c r="P126" s="88"/>
      <c r="Q126" s="89">
        <f t="shared" si="26"/>
        <v>25524</v>
      </c>
      <c r="R126" s="89">
        <f t="shared" si="27"/>
        <v>68</v>
      </c>
      <c r="S126" s="86">
        <f t="shared" si="28"/>
        <v>29939</v>
      </c>
      <c r="T126" s="90"/>
      <c r="U126" s="90"/>
      <c r="V126" s="91">
        <f t="shared" si="29"/>
        <v>5.4800212325883626</v>
      </c>
      <c r="W126" s="81">
        <f t="shared" si="21"/>
        <v>9.7142857142857135</v>
      </c>
      <c r="X126" s="92">
        <f t="shared" si="16"/>
        <v>2.4509803921568627E-3</v>
      </c>
      <c r="Y126" s="83">
        <f t="shared" si="17"/>
        <v>4277</v>
      </c>
      <c r="Z126" s="65">
        <f t="shared" si="18"/>
        <v>79.896765691065838</v>
      </c>
      <c r="AA126" s="84">
        <f t="shared" si="19"/>
        <v>78.28601760840516</v>
      </c>
      <c r="AB126" s="65">
        <f t="shared" si="22"/>
        <v>0.29285904390013079</v>
      </c>
    </row>
    <row r="127" spans="1:28" x14ac:dyDescent="0.2">
      <c r="A127" s="103">
        <v>44014</v>
      </c>
      <c r="B127" s="54">
        <v>136186</v>
      </c>
      <c r="C127" s="68">
        <f t="shared" si="24"/>
        <v>206.34242424242424</v>
      </c>
      <c r="D127" s="68">
        <f t="shared" si="23"/>
        <v>159.5495670995671</v>
      </c>
      <c r="E127" s="104">
        <v>249107</v>
      </c>
      <c r="F127" s="104">
        <v>18264</v>
      </c>
      <c r="G127" s="107">
        <v>267371</v>
      </c>
      <c r="H127" s="105">
        <v>5</v>
      </c>
      <c r="I127" s="93">
        <f t="shared" si="20"/>
        <v>1.3259082471492973E-3</v>
      </c>
      <c r="J127" s="104">
        <v>3715</v>
      </c>
      <c r="K127" s="107">
        <v>279685</v>
      </c>
      <c r="L127" s="111">
        <v>973</v>
      </c>
      <c r="M127" s="123">
        <v>93591</v>
      </c>
      <c r="N127" s="86">
        <f t="shared" si="25"/>
        <v>4688</v>
      </c>
      <c r="O127" s="87"/>
      <c r="P127" s="88"/>
      <c r="Q127" s="89">
        <f t="shared" si="26"/>
        <v>24861</v>
      </c>
      <c r="R127" s="89">
        <f t="shared" si="27"/>
        <v>68</v>
      </c>
      <c r="S127" s="86">
        <f t="shared" si="28"/>
        <v>30374</v>
      </c>
      <c r="T127" s="90"/>
      <c r="U127" s="90"/>
      <c r="V127" s="91">
        <f t="shared" si="29"/>
        <v>5.5596434389471563</v>
      </c>
      <c r="W127" s="81">
        <f t="shared" si="21"/>
        <v>9.7142857142857135</v>
      </c>
      <c r="X127" s="92">
        <f t="shared" si="16"/>
        <v>1.3259082471492973E-3</v>
      </c>
      <c r="Y127" s="83">
        <f t="shared" si="17"/>
        <v>4339.1428571428569</v>
      </c>
      <c r="Z127" s="65">
        <f t="shared" si="18"/>
        <v>85.808943312649859</v>
      </c>
      <c r="AA127" s="84">
        <f t="shared" si="19"/>
        <v>79.423477699245083</v>
      </c>
      <c r="AB127" s="65">
        <f t="shared" si="22"/>
        <v>0.29569130489587797</v>
      </c>
    </row>
    <row r="128" spans="1:28" x14ac:dyDescent="0.2">
      <c r="A128" s="103">
        <v>44015</v>
      </c>
      <c r="B128" s="54">
        <v>139218</v>
      </c>
      <c r="C128" s="68">
        <f t="shared" si="24"/>
        <v>210.93636363636364</v>
      </c>
      <c r="D128" s="68">
        <f t="shared" si="23"/>
        <v>166.74588744588746</v>
      </c>
      <c r="E128" s="104">
        <v>253738</v>
      </c>
      <c r="F128" s="104">
        <v>18276</v>
      </c>
      <c r="G128" s="107">
        <v>272014</v>
      </c>
      <c r="H128" s="105">
        <v>12</v>
      </c>
      <c r="I128" s="93">
        <f t="shared" si="20"/>
        <v>2.5845358604350637E-3</v>
      </c>
      <c r="J128" s="104">
        <v>3827</v>
      </c>
      <c r="K128" s="107">
        <v>283512</v>
      </c>
      <c r="L128" s="111">
        <v>1263</v>
      </c>
      <c r="M128" s="123">
        <v>94854</v>
      </c>
      <c r="N128" s="86">
        <f t="shared" si="25"/>
        <v>5090</v>
      </c>
      <c r="O128" s="87"/>
      <c r="P128" s="88"/>
      <c r="Q128" s="89">
        <f t="shared" si="26"/>
        <v>23633</v>
      </c>
      <c r="R128" s="89">
        <f t="shared" si="27"/>
        <v>63</v>
      </c>
      <c r="S128" s="86">
        <f t="shared" si="28"/>
        <v>30078</v>
      </c>
      <c r="T128" s="90"/>
      <c r="U128" s="90"/>
      <c r="V128" s="91">
        <f t="shared" si="29"/>
        <v>5.505463730712207</v>
      </c>
      <c r="W128" s="81">
        <f t="shared" si="21"/>
        <v>9</v>
      </c>
      <c r="X128" s="92">
        <f t="shared" si="16"/>
        <v>2.5845358604350637E-3</v>
      </c>
      <c r="Y128" s="83">
        <f t="shared" si="17"/>
        <v>4296.8571428571431</v>
      </c>
      <c r="Z128" s="65">
        <f t="shared" si="18"/>
        <v>93.167133417531531</v>
      </c>
      <c r="AA128" s="84">
        <f t="shared" si="19"/>
        <v>78.649481867317235</v>
      </c>
      <c r="AB128" s="65">
        <f t="shared" si="22"/>
        <v>0.29124769596241384</v>
      </c>
    </row>
    <row r="129" spans="1:28" x14ac:dyDescent="0.2">
      <c r="A129" s="103">
        <v>44016</v>
      </c>
      <c r="B129" s="54">
        <v>114274</v>
      </c>
      <c r="C129" s="68">
        <f t="shared" si="24"/>
        <v>173.14242424242425</v>
      </c>
      <c r="D129" s="68">
        <f t="shared" si="23"/>
        <v>169.69891774891775</v>
      </c>
      <c r="E129" s="104">
        <v>257464</v>
      </c>
      <c r="F129" s="104">
        <v>18287</v>
      </c>
      <c r="G129" s="104">
        <v>275751</v>
      </c>
      <c r="H129" s="105">
        <v>11</v>
      </c>
      <c r="I129" s="93">
        <f t="shared" si="20"/>
        <v>2.9435375970029436E-3</v>
      </c>
      <c r="J129" s="104">
        <v>4086</v>
      </c>
      <c r="K129" s="107">
        <v>287598</v>
      </c>
      <c r="L129" s="111">
        <v>1270</v>
      </c>
      <c r="M129" s="123">
        <v>96124</v>
      </c>
      <c r="N129" s="86">
        <f t="shared" si="25"/>
        <v>5356</v>
      </c>
      <c r="O129" s="87"/>
      <c r="P129" s="88"/>
      <c r="Q129" s="89">
        <f t="shared" si="26"/>
        <v>24528</v>
      </c>
      <c r="R129" s="89">
        <f t="shared" si="27"/>
        <v>59</v>
      </c>
      <c r="S129" s="86">
        <f t="shared" si="28"/>
        <v>30977</v>
      </c>
      <c r="T129" s="90"/>
      <c r="U129" s="90"/>
      <c r="V129" s="91">
        <f t="shared" si="29"/>
        <v>5.6700162905203815</v>
      </c>
      <c r="W129" s="81">
        <f t="shared" si="21"/>
        <v>8.4285714285714288</v>
      </c>
      <c r="X129" s="92">
        <f t="shared" si="16"/>
        <v>2.9435375970029436E-3</v>
      </c>
      <c r="Y129" s="83">
        <f t="shared" si="17"/>
        <v>4425.2857142857147</v>
      </c>
      <c r="Z129" s="65">
        <f t="shared" si="18"/>
        <v>98.035985576483071</v>
      </c>
      <c r="AA129" s="84">
        <f t="shared" si="19"/>
        <v>81.000232721719726</v>
      </c>
      <c r="AB129" s="65">
        <f t="shared" si="22"/>
        <v>0.25789861508718698</v>
      </c>
    </row>
    <row r="130" spans="1:28" x14ac:dyDescent="0.2">
      <c r="A130" s="103">
        <v>44017</v>
      </c>
      <c r="B130" s="54">
        <v>92774</v>
      </c>
      <c r="C130" s="68">
        <f t="shared" si="24"/>
        <v>140.56666666666666</v>
      </c>
      <c r="D130" s="68">
        <f t="shared" si="23"/>
        <v>171.78051948051947</v>
      </c>
      <c r="E130" s="104">
        <v>260587</v>
      </c>
      <c r="F130" s="104">
        <v>18296</v>
      </c>
      <c r="G130" s="104">
        <v>278883</v>
      </c>
      <c r="H130" s="105">
        <v>9</v>
      </c>
      <c r="I130" s="93">
        <f t="shared" si="20"/>
        <v>2.8735632183908046E-3</v>
      </c>
      <c r="J130" s="104">
        <v>2917</v>
      </c>
      <c r="K130" s="107">
        <v>290515</v>
      </c>
      <c r="L130" s="111">
        <v>833</v>
      </c>
      <c r="M130" s="123">
        <v>96957</v>
      </c>
      <c r="N130" s="86">
        <f t="shared" si="25"/>
        <v>3750</v>
      </c>
      <c r="O130" s="87"/>
      <c r="P130" s="88"/>
      <c r="Q130" s="89">
        <f t="shared" si="26"/>
        <v>23456</v>
      </c>
      <c r="R130" s="89">
        <f t="shared" si="27"/>
        <v>60</v>
      </c>
      <c r="S130" s="86">
        <f t="shared" si="28"/>
        <v>30989</v>
      </c>
      <c r="T130" s="90"/>
      <c r="U130" s="90"/>
      <c r="V130" s="91">
        <f t="shared" si="29"/>
        <v>5.6722127651785552</v>
      </c>
      <c r="W130" s="81">
        <f t="shared" si="21"/>
        <v>8.5714285714285712</v>
      </c>
      <c r="X130" s="92">
        <f t="shared" si="16"/>
        <v>2.8735632183908046E-3</v>
      </c>
      <c r="Y130" s="83">
        <f t="shared" si="17"/>
        <v>4427</v>
      </c>
      <c r="Z130" s="65">
        <f t="shared" si="18"/>
        <v>68.639833067925977</v>
      </c>
      <c r="AA130" s="84">
        <f t="shared" si="19"/>
        <v>81.031610931122231</v>
      </c>
      <c r="AB130" s="65">
        <f t="shared" si="22"/>
        <v>0.27176452432367926</v>
      </c>
    </row>
    <row r="131" spans="1:28" x14ac:dyDescent="0.2">
      <c r="A131" s="103">
        <v>44018</v>
      </c>
      <c r="B131" s="54">
        <v>77469</v>
      </c>
      <c r="C131" s="68">
        <f t="shared" si="24"/>
        <v>117.37727272727273</v>
      </c>
      <c r="D131" s="68">
        <f t="shared" si="23"/>
        <v>172.17164502164502</v>
      </c>
      <c r="E131" s="104">
        <v>263441</v>
      </c>
      <c r="F131" s="104">
        <v>18300</v>
      </c>
      <c r="G131" s="104">
        <v>281741</v>
      </c>
      <c r="H131" s="105">
        <v>4</v>
      </c>
      <c r="I131" s="93">
        <f t="shared" si="20"/>
        <v>1.3995801259622112E-3</v>
      </c>
      <c r="J131" s="104">
        <v>2823</v>
      </c>
      <c r="K131" s="107">
        <v>293338</v>
      </c>
      <c r="L131" s="111">
        <v>703</v>
      </c>
      <c r="M131" s="123">
        <v>97660</v>
      </c>
      <c r="N131" s="86">
        <f t="shared" si="25"/>
        <v>3526</v>
      </c>
      <c r="O131" s="87"/>
      <c r="P131" s="88"/>
      <c r="Q131" s="89">
        <f t="shared" si="26"/>
        <v>23342</v>
      </c>
      <c r="R131" s="89">
        <f t="shared" si="27"/>
        <v>59</v>
      </c>
      <c r="S131" s="86">
        <f t="shared" si="28"/>
        <v>30985</v>
      </c>
      <c r="T131" s="90"/>
      <c r="U131" s="90"/>
      <c r="V131" s="91">
        <f t="shared" si="29"/>
        <v>5.6714806069591637</v>
      </c>
      <c r="W131" s="81">
        <f t="shared" si="21"/>
        <v>8.4285714285714288</v>
      </c>
      <c r="X131" s="92">
        <f t="shared" si="16"/>
        <v>1.3995801259622112E-3</v>
      </c>
      <c r="Y131" s="83">
        <f t="shared" si="17"/>
        <v>4426.4285714285716</v>
      </c>
      <c r="Z131" s="65">
        <f t="shared" si="18"/>
        <v>64.539747039335197</v>
      </c>
      <c r="AA131" s="84">
        <f t="shared" si="19"/>
        <v>81.021151527988053</v>
      </c>
      <c r="AB131" s="65">
        <f t="shared" si="22"/>
        <v>0.26772468647691749</v>
      </c>
    </row>
    <row r="132" spans="1:28" x14ac:dyDescent="0.2">
      <c r="A132" s="103">
        <v>44019</v>
      </c>
      <c r="B132" s="54">
        <v>106977</v>
      </c>
      <c r="C132" s="68">
        <f t="shared" si="24"/>
        <v>162.08636363636364</v>
      </c>
      <c r="D132" s="68">
        <f t="shared" si="23"/>
        <v>171.04891774891775</v>
      </c>
      <c r="E132" s="104">
        <v>265202</v>
      </c>
      <c r="F132" s="104">
        <v>18302</v>
      </c>
      <c r="G132" s="104">
        <v>283504</v>
      </c>
      <c r="H132" s="105">
        <v>2</v>
      </c>
      <c r="I132" s="93">
        <f t="shared" si="20"/>
        <v>1.1344299489506524E-3</v>
      </c>
      <c r="J132" s="104">
        <v>2884</v>
      </c>
      <c r="K132" s="107">
        <v>296222</v>
      </c>
      <c r="L132" s="111">
        <v>1158</v>
      </c>
      <c r="M132" s="123">
        <v>98818</v>
      </c>
      <c r="N132" s="86">
        <f t="shared" si="25"/>
        <v>4042</v>
      </c>
      <c r="O132" s="87"/>
      <c r="P132" s="88"/>
      <c r="Q132" s="89">
        <f t="shared" si="26"/>
        <v>23168</v>
      </c>
      <c r="R132" s="89">
        <f t="shared" si="27"/>
        <v>51</v>
      </c>
      <c r="S132" s="86">
        <f t="shared" si="28"/>
        <v>30817</v>
      </c>
      <c r="T132" s="90"/>
      <c r="U132" s="90"/>
      <c r="V132" s="91">
        <f t="shared" si="29"/>
        <v>5.6407299617447331</v>
      </c>
      <c r="W132" s="81">
        <f t="shared" si="21"/>
        <v>7.2857142857142856</v>
      </c>
      <c r="X132" s="92">
        <f t="shared" si="16"/>
        <v>1.1344299489506524E-3</v>
      </c>
      <c r="Y132" s="83">
        <f t="shared" si="17"/>
        <v>4402.4285714285716</v>
      </c>
      <c r="Z132" s="65">
        <f t="shared" si="18"/>
        <v>73.984588069481816</v>
      </c>
      <c r="AA132" s="84">
        <f t="shared" si="19"/>
        <v>80.581856596353319</v>
      </c>
      <c r="AB132" s="65">
        <f t="shared" si="22"/>
        <v>0.21017907700068333</v>
      </c>
    </row>
    <row r="133" spans="1:28" x14ac:dyDescent="0.2">
      <c r="A133" s="99">
        <v>44020</v>
      </c>
      <c r="B133" s="54">
        <v>127389</v>
      </c>
      <c r="C133" s="68">
        <f t="shared" si="24"/>
        <v>193.01363636363635</v>
      </c>
      <c r="D133" s="68">
        <f t="shared" si="23"/>
        <v>171.92359307359308</v>
      </c>
      <c r="E133" s="104">
        <v>267598</v>
      </c>
      <c r="F133" s="104">
        <v>18309</v>
      </c>
      <c r="G133" s="107">
        <v>285907</v>
      </c>
      <c r="H133" s="107">
        <v>7</v>
      </c>
      <c r="I133" s="93">
        <f t="shared" si="20"/>
        <v>2.9130253849354972E-3</v>
      </c>
      <c r="J133" s="104">
        <v>3331</v>
      </c>
      <c r="K133" s="107">
        <v>299553</v>
      </c>
      <c r="L133" s="111">
        <v>2491</v>
      </c>
      <c r="M133" s="123">
        <v>164903</v>
      </c>
      <c r="N133" s="86">
        <f t="shared" si="25"/>
        <v>5822</v>
      </c>
      <c r="O133" s="87"/>
      <c r="P133" s="88"/>
      <c r="Q133" s="89">
        <f t="shared" si="26"/>
        <v>22307</v>
      </c>
      <c r="R133" s="89">
        <f t="shared" si="27"/>
        <v>50</v>
      </c>
      <c r="S133" s="86">
        <f t="shared" si="28"/>
        <v>32274</v>
      </c>
      <c r="T133" s="90"/>
      <c r="U133" s="90"/>
      <c r="V133" s="91">
        <f t="shared" si="29"/>
        <v>5.9074185931579812</v>
      </c>
      <c r="W133" s="81">
        <f t="shared" si="21"/>
        <v>7.1428571428571432</v>
      </c>
      <c r="X133" s="92">
        <f t="shared" si="16"/>
        <v>2.9130253849354972E-3</v>
      </c>
      <c r="Y133" s="83">
        <f t="shared" si="17"/>
        <v>4610.5714285714284</v>
      </c>
      <c r="Z133" s="65">
        <f t="shared" si="18"/>
        <v>106.56562883239067</v>
      </c>
      <c r="AA133" s="84">
        <f t="shared" ref="AA133:AA196" si="30">SUM(Z127:Z133)/7</f>
        <v>84.39169418797114</v>
      </c>
      <c r="AB133" s="65">
        <f t="shared" si="22"/>
        <v>0.21677971975466384</v>
      </c>
    </row>
    <row r="134" spans="1:28" x14ac:dyDescent="0.2">
      <c r="A134" s="99">
        <v>44021</v>
      </c>
      <c r="B134" s="54">
        <v>137861</v>
      </c>
      <c r="C134" s="68">
        <f t="shared" si="24"/>
        <v>208.88030303030303</v>
      </c>
      <c r="D134" s="68">
        <f t="shared" si="23"/>
        <v>172.28614718614719</v>
      </c>
      <c r="E134" s="104">
        <v>271331</v>
      </c>
      <c r="F134" s="104">
        <v>18315</v>
      </c>
      <c r="G134" s="107">
        <v>289646</v>
      </c>
      <c r="H134" s="107">
        <v>6</v>
      </c>
      <c r="I134" s="93">
        <f t="shared" si="20"/>
        <v>1.6047071409467772E-3</v>
      </c>
      <c r="J134" s="104">
        <v>4057</v>
      </c>
      <c r="K134" s="107">
        <v>303610</v>
      </c>
      <c r="L134" s="111">
        <v>6551</v>
      </c>
      <c r="M134" s="123">
        <v>171454</v>
      </c>
      <c r="N134" s="86">
        <f t="shared" si="25"/>
        <v>10608</v>
      </c>
      <c r="O134" s="87"/>
      <c r="P134" s="88"/>
      <c r="Q134" s="89">
        <f t="shared" si="26"/>
        <v>22275</v>
      </c>
      <c r="R134" s="89">
        <f t="shared" si="27"/>
        <v>51</v>
      </c>
      <c r="S134" s="86">
        <f t="shared" si="28"/>
        <v>38194</v>
      </c>
      <c r="T134" s="90"/>
      <c r="U134" s="90"/>
      <c r="V134" s="91">
        <f t="shared" si="29"/>
        <v>6.9910127578569723</v>
      </c>
      <c r="W134" s="81">
        <f t="shared" si="21"/>
        <v>7.2857142857142856</v>
      </c>
      <c r="X134" s="92">
        <f t="shared" ref="X134:X197" si="31">H134/(G134-G133)</f>
        <v>1.6047071409467772E-3</v>
      </c>
      <c r="Y134" s="83">
        <f t="shared" ref="Y134:Y197" si="32">SUM(N128:N134)/7</f>
        <v>5456.2857142857147</v>
      </c>
      <c r="Z134" s="65">
        <f t="shared" ref="Z134:Z197" si="33">N134/54.633</f>
        <v>194.168359782549</v>
      </c>
      <c r="AA134" s="84">
        <f t="shared" si="30"/>
        <v>99.871610826528169</v>
      </c>
      <c r="AB134" s="65">
        <f t="shared" si="22"/>
        <v>0.22076256109462786</v>
      </c>
    </row>
    <row r="135" spans="1:28" x14ac:dyDescent="0.2">
      <c r="A135" s="99">
        <v>44022</v>
      </c>
      <c r="B135" s="54">
        <v>134030</v>
      </c>
      <c r="C135" s="68">
        <f t="shared" si="24"/>
        <v>203.07575757575756</v>
      </c>
      <c r="D135" s="68">
        <f t="shared" si="23"/>
        <v>171.16320346320347</v>
      </c>
      <c r="E135" s="104">
        <v>276042</v>
      </c>
      <c r="F135" s="104">
        <v>18333</v>
      </c>
      <c r="G135" s="107">
        <v>294375</v>
      </c>
      <c r="H135" s="107">
        <v>18</v>
      </c>
      <c r="I135" s="93">
        <f t="shared" si="20"/>
        <v>3.8063015436667373E-3</v>
      </c>
      <c r="J135" s="104">
        <v>4111</v>
      </c>
      <c r="K135" s="107">
        <v>307721</v>
      </c>
      <c r="L135" s="109">
        <v>13462</v>
      </c>
      <c r="M135" s="123">
        <v>184916</v>
      </c>
      <c r="N135" s="86">
        <f t="shared" si="25"/>
        <v>17573</v>
      </c>
      <c r="O135" s="87"/>
      <c r="P135" s="88"/>
      <c r="Q135" s="89">
        <f t="shared" si="26"/>
        <v>22361</v>
      </c>
      <c r="R135" s="89">
        <f t="shared" si="27"/>
        <v>57</v>
      </c>
      <c r="S135" s="86">
        <f t="shared" si="28"/>
        <v>50677</v>
      </c>
      <c r="T135" s="90"/>
      <c r="U135" s="90"/>
      <c r="V135" s="91">
        <f t="shared" si="29"/>
        <v>9.2758955210220932</v>
      </c>
      <c r="W135" s="81">
        <f t="shared" si="21"/>
        <v>8.1428571428571423</v>
      </c>
      <c r="X135" s="92">
        <f t="shared" si="31"/>
        <v>3.8063015436667373E-3</v>
      </c>
      <c r="Y135" s="83">
        <f t="shared" si="32"/>
        <v>7239.5714285714284</v>
      </c>
      <c r="Z135" s="65">
        <f t="shared" si="33"/>
        <v>321.65540973404353</v>
      </c>
      <c r="AA135" s="84">
        <f t="shared" si="30"/>
        <v>132.51279315745847</v>
      </c>
      <c r="AB135" s="65">
        <f t="shared" si="22"/>
        <v>0.23821635656936602</v>
      </c>
    </row>
    <row r="136" spans="1:28" x14ac:dyDescent="0.2">
      <c r="A136" s="99">
        <v>44023</v>
      </c>
      <c r="B136" s="54">
        <v>126549</v>
      </c>
      <c r="C136" s="68">
        <f t="shared" si="24"/>
        <v>191.7409090909091</v>
      </c>
      <c r="D136" s="68">
        <f t="shared" si="23"/>
        <v>173.82012987012988</v>
      </c>
      <c r="E136" s="104">
        <v>278962</v>
      </c>
      <c r="F136" s="104">
        <v>18340</v>
      </c>
      <c r="G136" s="107">
        <v>297302</v>
      </c>
      <c r="H136" s="107">
        <v>7</v>
      </c>
      <c r="I136" s="93">
        <f t="shared" ref="I136:I199" si="34">H136/(G136-G135)</f>
        <v>2.3915271609156134E-3</v>
      </c>
      <c r="J136" s="104">
        <v>3870</v>
      </c>
      <c r="K136" s="107">
        <v>311591</v>
      </c>
      <c r="L136" s="109">
        <v>5430</v>
      </c>
      <c r="M136" s="123">
        <v>190346</v>
      </c>
      <c r="N136" s="86">
        <f t="shared" si="25"/>
        <v>9300</v>
      </c>
      <c r="O136" s="87"/>
      <c r="P136" s="88"/>
      <c r="Q136" s="89">
        <f t="shared" si="26"/>
        <v>21551</v>
      </c>
      <c r="R136" s="89">
        <f t="shared" si="27"/>
        <v>53</v>
      </c>
      <c r="S136" s="86">
        <f t="shared" si="28"/>
        <v>54621</v>
      </c>
      <c r="T136" s="90"/>
      <c r="U136" s="90"/>
      <c r="V136" s="91">
        <f t="shared" si="29"/>
        <v>9.9978035253418263</v>
      </c>
      <c r="W136" s="81">
        <f t="shared" si="21"/>
        <v>7.5714285714285712</v>
      </c>
      <c r="X136" s="92">
        <f t="shared" si="31"/>
        <v>2.3915271609156134E-3</v>
      </c>
      <c r="Y136" s="83">
        <f t="shared" si="32"/>
        <v>7803</v>
      </c>
      <c r="Z136" s="65">
        <f t="shared" si="33"/>
        <v>170.22678600845643</v>
      </c>
      <c r="AA136" s="84">
        <f t="shared" si="30"/>
        <v>142.82576464774039</v>
      </c>
      <c r="AB136" s="65">
        <f t="shared" si="22"/>
        <v>0.23033049319668986</v>
      </c>
    </row>
    <row r="137" spans="1:28" x14ac:dyDescent="0.2">
      <c r="A137" s="99">
        <v>44024</v>
      </c>
      <c r="B137" s="54">
        <v>94700</v>
      </c>
      <c r="C137" s="68">
        <f t="shared" si="24"/>
        <v>143.4848484848485</v>
      </c>
      <c r="D137" s="68">
        <f t="shared" si="23"/>
        <v>174.237012987013</v>
      </c>
      <c r="E137" s="104">
        <v>282499</v>
      </c>
      <c r="F137" s="104">
        <v>18359</v>
      </c>
      <c r="G137" s="107">
        <v>300858</v>
      </c>
      <c r="H137" s="107">
        <v>19</v>
      </c>
      <c r="I137" s="93">
        <f t="shared" si="34"/>
        <v>5.3430821147356583E-3</v>
      </c>
      <c r="J137" s="104">
        <v>3149</v>
      </c>
      <c r="K137" s="107">
        <v>314740</v>
      </c>
      <c r="L137" s="109">
        <v>8292</v>
      </c>
      <c r="M137" s="123">
        <v>198638</v>
      </c>
      <c r="N137" s="86">
        <f t="shared" si="25"/>
        <v>11441</v>
      </c>
      <c r="O137" s="87"/>
      <c r="P137" s="88"/>
      <c r="Q137" s="89">
        <f t="shared" si="26"/>
        <v>21975</v>
      </c>
      <c r="R137" s="89">
        <f t="shared" si="27"/>
        <v>63</v>
      </c>
      <c r="S137" s="86">
        <f t="shared" si="28"/>
        <v>62312</v>
      </c>
      <c r="T137" s="90"/>
      <c r="U137" s="90"/>
      <c r="V137" s="91">
        <f t="shared" si="29"/>
        <v>11.405560741676275</v>
      </c>
      <c r="W137" s="81">
        <f t="shared" si="21"/>
        <v>9</v>
      </c>
      <c r="X137" s="92">
        <f t="shared" si="31"/>
        <v>5.3430821147356583E-3</v>
      </c>
      <c r="Y137" s="83">
        <f t="shared" si="32"/>
        <v>8901.7142857142862</v>
      </c>
      <c r="Z137" s="65">
        <f t="shared" si="33"/>
        <v>209.41555470137095</v>
      </c>
      <c r="AA137" s="84">
        <f t="shared" si="30"/>
        <v>162.93658202394678</v>
      </c>
      <c r="AB137" s="65">
        <f t="shared" si="22"/>
        <v>0.26560933457304492</v>
      </c>
    </row>
    <row r="138" spans="1:28" x14ac:dyDescent="0.2">
      <c r="A138" s="99">
        <v>44025</v>
      </c>
      <c r="B138" s="54">
        <v>85880</v>
      </c>
      <c r="C138" s="68">
        <f t="shared" si="24"/>
        <v>130.12121212121212</v>
      </c>
      <c r="D138" s="68">
        <f t="shared" si="23"/>
        <v>176.05757575757576</v>
      </c>
      <c r="E138" s="104">
        <v>284447</v>
      </c>
      <c r="F138" s="104">
        <v>18365</v>
      </c>
      <c r="G138" s="107">
        <v>302812</v>
      </c>
      <c r="H138" s="107">
        <v>6</v>
      </c>
      <c r="I138" s="93">
        <f t="shared" si="34"/>
        <v>3.0706243602865915E-3</v>
      </c>
      <c r="J138" s="104">
        <v>2456</v>
      </c>
      <c r="K138" s="107">
        <v>317196</v>
      </c>
      <c r="L138" s="109">
        <v>2017</v>
      </c>
      <c r="M138" s="123">
        <v>200655</v>
      </c>
      <c r="N138" s="86">
        <f t="shared" si="25"/>
        <v>4473</v>
      </c>
      <c r="O138" s="87"/>
      <c r="P138" s="88"/>
      <c r="Q138" s="89">
        <f t="shared" si="26"/>
        <v>21071</v>
      </c>
      <c r="R138" s="89">
        <f t="shared" si="27"/>
        <v>65</v>
      </c>
      <c r="S138" s="86">
        <f t="shared" si="28"/>
        <v>63259</v>
      </c>
      <c r="T138" s="90"/>
      <c r="U138" s="90"/>
      <c r="V138" s="91">
        <f t="shared" si="29"/>
        <v>11.578899200117146</v>
      </c>
      <c r="W138" s="81">
        <f t="shared" ref="W138:W201" si="35">SUM(H132:H138)/7</f>
        <v>9.2857142857142865</v>
      </c>
      <c r="X138" s="92">
        <f t="shared" si="31"/>
        <v>3.0706243602865915E-3</v>
      </c>
      <c r="Y138" s="83">
        <f t="shared" si="32"/>
        <v>9037</v>
      </c>
      <c r="Z138" s="65">
        <f t="shared" si="33"/>
        <v>81.873592883422106</v>
      </c>
      <c r="AA138" s="84">
        <f t="shared" si="30"/>
        <v>165.41284571595921</v>
      </c>
      <c r="AB138" s="65">
        <f t="shared" si="22"/>
        <v>0.28948139506339327</v>
      </c>
    </row>
    <row r="139" spans="1:28" x14ac:dyDescent="0.2">
      <c r="A139" s="99">
        <v>44026</v>
      </c>
      <c r="B139" s="54">
        <v>118186</v>
      </c>
      <c r="C139" s="68">
        <f t="shared" si="24"/>
        <v>179.06969696969696</v>
      </c>
      <c r="D139" s="68">
        <f t="shared" si="23"/>
        <v>178.4837662337662</v>
      </c>
      <c r="E139" s="104">
        <v>286605</v>
      </c>
      <c r="F139" s="104">
        <v>18368</v>
      </c>
      <c r="G139" s="107">
        <v>304973</v>
      </c>
      <c r="H139" s="105">
        <v>3</v>
      </c>
      <c r="I139" s="93">
        <f t="shared" si="34"/>
        <v>1.3882461823229986E-3</v>
      </c>
      <c r="J139" s="104">
        <v>3425</v>
      </c>
      <c r="K139" s="107">
        <v>320621</v>
      </c>
      <c r="L139" s="109">
        <v>1483</v>
      </c>
      <c r="M139" s="123">
        <v>202138</v>
      </c>
      <c r="N139" s="86">
        <f t="shared" si="25"/>
        <v>4908</v>
      </c>
      <c r="O139" s="87"/>
      <c r="P139" s="88"/>
      <c r="Q139" s="89">
        <f t="shared" si="26"/>
        <v>21469</v>
      </c>
      <c r="R139" s="89">
        <f t="shared" si="27"/>
        <v>66</v>
      </c>
      <c r="S139" s="86">
        <f t="shared" si="28"/>
        <v>64125</v>
      </c>
      <c r="T139" s="90"/>
      <c r="U139" s="90"/>
      <c r="V139" s="91">
        <f t="shared" si="29"/>
        <v>11.737411454615343</v>
      </c>
      <c r="W139" s="81">
        <f t="shared" si="35"/>
        <v>9.4285714285714288</v>
      </c>
      <c r="X139" s="92">
        <f t="shared" si="31"/>
        <v>1.3882461823229986E-3</v>
      </c>
      <c r="Y139" s="83">
        <f t="shared" si="32"/>
        <v>9160.7142857142862</v>
      </c>
      <c r="Z139" s="65">
        <f t="shared" si="33"/>
        <v>89.83581351930151</v>
      </c>
      <c r="AA139" s="84">
        <f t="shared" si="30"/>
        <v>167.67730649450488</v>
      </c>
      <c r="AB139" s="65">
        <f t="shared" si="22"/>
        <v>0.29310734125442683</v>
      </c>
    </row>
    <row r="140" spans="1:28" x14ac:dyDescent="0.2">
      <c r="A140" s="99">
        <v>44027</v>
      </c>
      <c r="B140" s="54">
        <v>137828</v>
      </c>
      <c r="C140" s="68">
        <f t="shared" si="24"/>
        <v>208.83030303030304</v>
      </c>
      <c r="D140" s="68">
        <f t="shared" si="23"/>
        <v>180.74329004329005</v>
      </c>
      <c r="E140" s="104">
        <v>289673</v>
      </c>
      <c r="F140" s="104">
        <v>18373</v>
      </c>
      <c r="G140" s="107">
        <v>308046</v>
      </c>
      <c r="H140" s="105">
        <v>5</v>
      </c>
      <c r="I140" s="93">
        <f t="shared" si="34"/>
        <v>1.6270745200130166E-3</v>
      </c>
      <c r="J140" s="104">
        <v>3853</v>
      </c>
      <c r="K140" s="107">
        <v>324474</v>
      </c>
      <c r="L140" s="109">
        <v>2984</v>
      </c>
      <c r="M140" s="123">
        <v>205123</v>
      </c>
      <c r="N140" s="86">
        <f t="shared" si="25"/>
        <v>6837</v>
      </c>
      <c r="O140" s="87"/>
      <c r="P140" s="88"/>
      <c r="Q140" s="89">
        <f t="shared" si="26"/>
        <v>22139</v>
      </c>
      <c r="R140" s="89">
        <f t="shared" si="27"/>
        <v>64</v>
      </c>
      <c r="S140" s="86">
        <f t="shared" si="28"/>
        <v>65140</v>
      </c>
      <c r="T140" s="90"/>
      <c r="U140" s="90"/>
      <c r="V140" s="91">
        <f t="shared" si="29"/>
        <v>11.923196602785861</v>
      </c>
      <c r="W140" s="81">
        <f t="shared" si="35"/>
        <v>9.1428571428571423</v>
      </c>
      <c r="X140" s="92">
        <f t="shared" si="31"/>
        <v>1.6270745200130166E-3</v>
      </c>
      <c r="Y140" s="83">
        <f t="shared" si="32"/>
        <v>9305.7142857142862</v>
      </c>
      <c r="Z140" s="65">
        <f t="shared" si="33"/>
        <v>125.14414364944264</v>
      </c>
      <c r="AA140" s="84">
        <f t="shared" si="30"/>
        <v>170.33138003979803</v>
      </c>
      <c r="AB140" s="65">
        <f t="shared" ref="AB140:AB203" si="36">SUM(I134:I140)*100/7</f>
        <v>0.27473661461267707</v>
      </c>
    </row>
    <row r="141" spans="1:28" x14ac:dyDescent="0.2">
      <c r="A141" s="99">
        <v>44028</v>
      </c>
      <c r="B141" s="54">
        <v>150975</v>
      </c>
      <c r="C141" s="68">
        <f t="shared" si="24"/>
        <v>228.75</v>
      </c>
      <c r="D141" s="68">
        <f t="shared" si="23"/>
        <v>183.58181818181816</v>
      </c>
      <c r="E141" s="104">
        <v>292260</v>
      </c>
      <c r="F141" s="104">
        <v>18384</v>
      </c>
      <c r="G141" s="107">
        <v>310644</v>
      </c>
      <c r="H141" s="105">
        <v>11</v>
      </c>
      <c r="I141" s="93">
        <f t="shared" si="34"/>
        <v>4.2340261739799842E-3</v>
      </c>
      <c r="J141" s="104">
        <v>4754</v>
      </c>
      <c r="K141" s="107">
        <v>329228</v>
      </c>
      <c r="L141" s="109">
        <v>2557</v>
      </c>
      <c r="M141" s="123">
        <v>207679</v>
      </c>
      <c r="N141" s="86">
        <f t="shared" si="25"/>
        <v>7311</v>
      </c>
      <c r="O141" s="87"/>
      <c r="P141" s="88"/>
      <c r="Q141" s="89">
        <f t="shared" si="26"/>
        <v>20998</v>
      </c>
      <c r="R141" s="89">
        <f t="shared" si="27"/>
        <v>69</v>
      </c>
      <c r="S141" s="86">
        <f t="shared" si="28"/>
        <v>61843</v>
      </c>
      <c r="T141" s="90"/>
      <c r="U141" s="90"/>
      <c r="V141" s="91">
        <f t="shared" si="29"/>
        <v>11.319715190452657</v>
      </c>
      <c r="W141" s="81">
        <f t="shared" si="35"/>
        <v>9.8571428571428577</v>
      </c>
      <c r="X141" s="92">
        <f t="shared" si="31"/>
        <v>4.2340261739799842E-3</v>
      </c>
      <c r="Y141" s="83">
        <f t="shared" si="32"/>
        <v>8834.7142857142862</v>
      </c>
      <c r="Z141" s="65">
        <f t="shared" si="33"/>
        <v>133.82021854922849</v>
      </c>
      <c r="AA141" s="84">
        <f t="shared" si="30"/>
        <v>161.71021700646654</v>
      </c>
      <c r="AB141" s="65">
        <f t="shared" si="36"/>
        <v>0.31229831508458006</v>
      </c>
    </row>
    <row r="142" spans="1:28" x14ac:dyDescent="0.2">
      <c r="A142" s="99">
        <v>44029</v>
      </c>
      <c r="B142" s="54">
        <v>164440</v>
      </c>
      <c r="C142" s="68">
        <f t="shared" si="24"/>
        <v>249.15151515151516</v>
      </c>
      <c r="D142" s="68">
        <f t="shared" ref="D142:D205" si="37">SUM(C136:C142)/7</f>
        <v>190.16406926406927</v>
      </c>
      <c r="E142" s="104">
        <v>296497</v>
      </c>
      <c r="F142" s="104">
        <v>18401</v>
      </c>
      <c r="G142" s="107">
        <v>314898</v>
      </c>
      <c r="H142" s="105">
        <v>17</v>
      </c>
      <c r="I142" s="93">
        <f t="shared" si="34"/>
        <v>3.9962388340385518E-3</v>
      </c>
      <c r="J142" s="104">
        <v>4344</v>
      </c>
      <c r="K142" s="107">
        <v>333572</v>
      </c>
      <c r="L142" s="109">
        <v>10312</v>
      </c>
      <c r="M142" s="123">
        <v>217991</v>
      </c>
      <c r="N142" s="86">
        <f t="shared" si="25"/>
        <v>14656</v>
      </c>
      <c r="O142" s="87"/>
      <c r="P142" s="88"/>
      <c r="Q142" s="89">
        <f t="shared" si="26"/>
        <v>20523</v>
      </c>
      <c r="R142" s="89">
        <f t="shared" si="27"/>
        <v>68</v>
      </c>
      <c r="S142" s="86">
        <f t="shared" si="28"/>
        <v>58926</v>
      </c>
      <c r="T142" s="90"/>
      <c r="U142" s="90"/>
      <c r="V142" s="91">
        <f t="shared" si="29"/>
        <v>10.785788808961616</v>
      </c>
      <c r="W142" s="81">
        <f t="shared" si="35"/>
        <v>9.7142857142857135</v>
      </c>
      <c r="X142" s="92">
        <f t="shared" si="31"/>
        <v>3.9962388340385518E-3</v>
      </c>
      <c r="Y142" s="83">
        <f t="shared" si="32"/>
        <v>8418</v>
      </c>
      <c r="Z142" s="65">
        <f t="shared" si="33"/>
        <v>268.26277158493951</v>
      </c>
      <c r="AA142" s="84">
        <f t="shared" si="30"/>
        <v>154.08269727088023</v>
      </c>
      <c r="AB142" s="65">
        <f t="shared" si="36"/>
        <v>0.31501170494703451</v>
      </c>
    </row>
    <row r="143" spans="1:28" x14ac:dyDescent="0.2">
      <c r="A143" s="99">
        <v>44030</v>
      </c>
      <c r="B143" s="54">
        <v>135779</v>
      </c>
      <c r="C143" s="68">
        <f t="shared" si="24"/>
        <v>205.72575757575757</v>
      </c>
      <c r="D143" s="68">
        <f t="shared" si="37"/>
        <v>192.16190476190476</v>
      </c>
      <c r="E143" s="104">
        <v>299939</v>
      </c>
      <c r="F143" s="104">
        <v>18422</v>
      </c>
      <c r="G143" s="104">
        <v>318361</v>
      </c>
      <c r="H143" s="105">
        <v>21</v>
      </c>
      <c r="I143" s="93">
        <f t="shared" si="34"/>
        <v>6.0641062662431418E-3</v>
      </c>
      <c r="J143" s="104">
        <v>4461</v>
      </c>
      <c r="K143" s="107">
        <v>338033</v>
      </c>
      <c r="L143" s="111">
        <v>12086</v>
      </c>
      <c r="M143" s="110">
        <v>230077</v>
      </c>
      <c r="N143" s="86">
        <f t="shared" si="25"/>
        <v>16547</v>
      </c>
      <c r="O143" s="87"/>
      <c r="P143" s="88"/>
      <c r="Q143" s="89">
        <f t="shared" si="26"/>
        <v>21059</v>
      </c>
      <c r="R143" s="89">
        <f t="shared" si="27"/>
        <v>82</v>
      </c>
      <c r="S143" s="86">
        <f t="shared" si="28"/>
        <v>66173</v>
      </c>
      <c r="T143" s="90"/>
      <c r="U143" s="90"/>
      <c r="V143" s="91">
        <f t="shared" si="29"/>
        <v>12.112276462943642</v>
      </c>
      <c r="W143" s="81">
        <f t="shared" si="35"/>
        <v>11.714285714285714</v>
      </c>
      <c r="X143" s="92">
        <f t="shared" si="31"/>
        <v>6.0641062662431418E-3</v>
      </c>
      <c r="Y143" s="83">
        <f t="shared" si="32"/>
        <v>9453.2857142857138</v>
      </c>
      <c r="Z143" s="65">
        <f t="shared" si="33"/>
        <v>302.87555140665899</v>
      </c>
      <c r="AA143" s="84">
        <f t="shared" si="30"/>
        <v>173.03252089919488</v>
      </c>
      <c r="AB143" s="65">
        <f t="shared" si="36"/>
        <v>0.36747712073742778</v>
      </c>
    </row>
    <row r="144" spans="1:28" x14ac:dyDescent="0.2">
      <c r="A144" s="99">
        <v>44031</v>
      </c>
      <c r="B144" s="54">
        <v>114222</v>
      </c>
      <c r="C144" s="68">
        <f t="shared" si="24"/>
        <v>173.06363636363636</v>
      </c>
      <c r="D144" s="68">
        <f t="shared" si="37"/>
        <v>196.38744588744586</v>
      </c>
      <c r="E144" s="104">
        <v>303309</v>
      </c>
      <c r="F144" s="104">
        <v>18445</v>
      </c>
      <c r="G144" s="104">
        <v>321754</v>
      </c>
      <c r="H144" s="105">
        <v>23</v>
      </c>
      <c r="I144" s="93">
        <f t="shared" si="34"/>
        <v>6.7786619510757443E-3</v>
      </c>
      <c r="J144" s="104">
        <v>2771</v>
      </c>
      <c r="K144" s="107">
        <v>340804</v>
      </c>
      <c r="L144" s="111">
        <v>9366</v>
      </c>
      <c r="M144" s="110">
        <v>239443</v>
      </c>
      <c r="N144" s="86">
        <f t="shared" si="25"/>
        <v>12137</v>
      </c>
      <c r="O144" s="87"/>
      <c r="P144" s="88"/>
      <c r="Q144" s="89">
        <f t="shared" si="26"/>
        <v>20896</v>
      </c>
      <c r="R144" s="89">
        <f t="shared" si="27"/>
        <v>86</v>
      </c>
      <c r="S144" s="86">
        <f t="shared" si="28"/>
        <v>66869</v>
      </c>
      <c r="T144" s="90"/>
      <c r="U144" s="90"/>
      <c r="V144" s="91">
        <f t="shared" si="29"/>
        <v>12.239671993117712</v>
      </c>
      <c r="W144" s="81">
        <f t="shared" si="35"/>
        <v>12.285714285714286</v>
      </c>
      <c r="X144" s="92">
        <f t="shared" si="31"/>
        <v>6.7786619510757443E-3</v>
      </c>
      <c r="Y144" s="83">
        <f t="shared" si="32"/>
        <v>9552.7142857142862</v>
      </c>
      <c r="Z144" s="65">
        <f t="shared" si="33"/>
        <v>222.15510771877803</v>
      </c>
      <c r="AA144" s="84">
        <f t="shared" si="30"/>
        <v>174.85245704453877</v>
      </c>
      <c r="AB144" s="65">
        <f t="shared" si="36"/>
        <v>0.38798540411371468</v>
      </c>
    </row>
    <row r="145" spans="1:28" x14ac:dyDescent="0.2">
      <c r="A145" s="99">
        <v>44032</v>
      </c>
      <c r="B145" s="54">
        <v>92518</v>
      </c>
      <c r="C145" s="68">
        <f t="shared" si="24"/>
        <v>140.17878787878789</v>
      </c>
      <c r="D145" s="68">
        <f t="shared" si="37"/>
        <v>197.82424242424241</v>
      </c>
      <c r="E145" s="104">
        <v>305000</v>
      </c>
      <c r="F145" s="104">
        <v>18452</v>
      </c>
      <c r="G145" s="104">
        <v>323452</v>
      </c>
      <c r="H145" s="105">
        <v>7</v>
      </c>
      <c r="I145" s="93">
        <f t="shared" si="34"/>
        <v>4.122497055359246E-3</v>
      </c>
      <c r="J145" s="104">
        <v>2455</v>
      </c>
      <c r="K145" s="107">
        <v>343259</v>
      </c>
      <c r="L145" s="111">
        <v>1651</v>
      </c>
      <c r="M145" s="110">
        <v>241094</v>
      </c>
      <c r="N145" s="86">
        <f t="shared" si="25"/>
        <v>4106</v>
      </c>
      <c r="O145" s="87"/>
      <c r="P145" s="88"/>
      <c r="Q145" s="89">
        <f t="shared" si="26"/>
        <v>20640</v>
      </c>
      <c r="R145" s="89">
        <f t="shared" si="27"/>
        <v>87</v>
      </c>
      <c r="S145" s="86">
        <f t="shared" si="28"/>
        <v>66502</v>
      </c>
      <c r="T145" s="90"/>
      <c r="U145" s="90"/>
      <c r="V145" s="91">
        <f t="shared" si="29"/>
        <v>12.172496476488568</v>
      </c>
      <c r="W145" s="81">
        <f t="shared" si="35"/>
        <v>12.428571428571429</v>
      </c>
      <c r="X145" s="92">
        <f t="shared" si="31"/>
        <v>4.122497055359246E-3</v>
      </c>
      <c r="Y145" s="83">
        <f t="shared" si="32"/>
        <v>9500.2857142857138</v>
      </c>
      <c r="Z145" s="65">
        <f t="shared" si="33"/>
        <v>75.156041220507745</v>
      </c>
      <c r="AA145" s="84">
        <f t="shared" si="30"/>
        <v>173.89280680697954</v>
      </c>
      <c r="AB145" s="65">
        <f t="shared" si="36"/>
        <v>0.40301215690046693</v>
      </c>
    </row>
    <row r="146" spans="1:28" x14ac:dyDescent="0.2">
      <c r="A146" s="99">
        <v>44033</v>
      </c>
      <c r="B146" s="54">
        <v>132626</v>
      </c>
      <c r="C146" s="68">
        <f t="shared" si="24"/>
        <v>200.94848484848484</v>
      </c>
      <c r="D146" s="68">
        <f t="shared" si="37"/>
        <v>200.94978354978358</v>
      </c>
      <c r="E146" s="104">
        <v>307893</v>
      </c>
      <c r="F146" s="104">
        <v>18474</v>
      </c>
      <c r="G146" s="104">
        <v>326367</v>
      </c>
      <c r="H146" s="105">
        <v>22</v>
      </c>
      <c r="I146" s="93">
        <f t="shared" si="34"/>
        <v>7.5471698113207548E-3</v>
      </c>
      <c r="J146" s="104">
        <v>4010</v>
      </c>
      <c r="K146" s="107">
        <v>347269</v>
      </c>
      <c r="L146" s="111">
        <v>2118</v>
      </c>
      <c r="M146" s="110">
        <v>243212</v>
      </c>
      <c r="N146" s="86">
        <f t="shared" si="25"/>
        <v>6128</v>
      </c>
      <c r="O146" s="87"/>
      <c r="P146" s="88"/>
      <c r="Q146" s="89">
        <f t="shared" si="26"/>
        <v>21394</v>
      </c>
      <c r="R146" s="89">
        <f t="shared" si="27"/>
        <v>106</v>
      </c>
      <c r="S146" s="86">
        <f t="shared" si="28"/>
        <v>67722</v>
      </c>
      <c r="T146" s="90"/>
      <c r="U146" s="90"/>
      <c r="V146" s="91">
        <f t="shared" si="29"/>
        <v>12.395804733402889</v>
      </c>
      <c r="W146" s="81">
        <f t="shared" si="35"/>
        <v>15.142857142857142</v>
      </c>
      <c r="X146" s="92">
        <f t="shared" si="31"/>
        <v>7.5471698113207548E-3</v>
      </c>
      <c r="Y146" s="83">
        <f t="shared" si="32"/>
        <v>9674.5714285714294</v>
      </c>
      <c r="Z146" s="65">
        <f t="shared" si="33"/>
        <v>112.16663921073344</v>
      </c>
      <c r="AA146" s="84">
        <f t="shared" si="30"/>
        <v>177.08292476289836</v>
      </c>
      <c r="AB146" s="65">
        <f t="shared" si="36"/>
        <v>0.49099678017186343</v>
      </c>
    </row>
    <row r="147" spans="1:28" x14ac:dyDescent="0.2">
      <c r="A147" s="99">
        <v>44034</v>
      </c>
      <c r="B147" s="54">
        <v>137234</v>
      </c>
      <c r="C147" s="68">
        <f t="shared" si="24"/>
        <v>207.93030303030304</v>
      </c>
      <c r="D147" s="68">
        <f t="shared" si="37"/>
        <v>200.82121212121214</v>
      </c>
      <c r="E147" s="104">
        <v>311478</v>
      </c>
      <c r="F147" s="104">
        <v>18484</v>
      </c>
      <c r="G147" s="104">
        <v>329962</v>
      </c>
      <c r="H147" s="105">
        <v>10</v>
      </c>
      <c r="I147" s="93">
        <f t="shared" si="34"/>
        <v>2.7816411682892906E-3</v>
      </c>
      <c r="J147" s="104">
        <v>4594</v>
      </c>
      <c r="K147" s="107">
        <v>351863</v>
      </c>
      <c r="L147" s="111">
        <v>5126</v>
      </c>
      <c r="M147" s="110">
        <v>248338</v>
      </c>
      <c r="N147" s="86">
        <f t="shared" si="25"/>
        <v>9720</v>
      </c>
      <c r="O147" s="87"/>
      <c r="P147" s="88"/>
      <c r="Q147" s="89">
        <f t="shared" si="26"/>
        <v>21916</v>
      </c>
      <c r="R147" s="89">
        <f t="shared" si="27"/>
        <v>111</v>
      </c>
      <c r="S147" s="86">
        <f t="shared" si="28"/>
        <v>70605</v>
      </c>
      <c r="T147" s="90"/>
      <c r="U147" s="90"/>
      <c r="V147" s="91">
        <f t="shared" si="29"/>
        <v>12.923507770029103</v>
      </c>
      <c r="W147" s="81">
        <f t="shared" si="35"/>
        <v>15.857142857142858</v>
      </c>
      <c r="X147" s="92">
        <f t="shared" si="31"/>
        <v>2.7816411682892906E-3</v>
      </c>
      <c r="Y147" s="83">
        <f t="shared" si="32"/>
        <v>10086.428571428571</v>
      </c>
      <c r="Z147" s="65">
        <f t="shared" si="33"/>
        <v>177.91444731206414</v>
      </c>
      <c r="AA147" s="84">
        <f t="shared" si="30"/>
        <v>184.62153957184432</v>
      </c>
      <c r="AB147" s="65">
        <f t="shared" si="36"/>
        <v>0.50749058943295311</v>
      </c>
    </row>
    <row r="148" spans="1:28" x14ac:dyDescent="0.2">
      <c r="A148" s="99">
        <v>44035</v>
      </c>
      <c r="B148" s="54">
        <v>141117</v>
      </c>
      <c r="C148" s="68">
        <f t="shared" si="24"/>
        <v>213.81363636363636</v>
      </c>
      <c r="D148" s="68">
        <f t="shared" si="37"/>
        <v>198.6874458874459</v>
      </c>
      <c r="E148" s="104">
        <v>315113</v>
      </c>
      <c r="F148" s="104">
        <v>18500</v>
      </c>
      <c r="G148" s="104">
        <v>333613</v>
      </c>
      <c r="H148" s="105">
        <v>16</v>
      </c>
      <c r="I148" s="93">
        <f t="shared" si="34"/>
        <v>4.3823609969871266E-3</v>
      </c>
      <c r="J148" s="104">
        <v>4920</v>
      </c>
      <c r="K148" s="107">
        <v>356783</v>
      </c>
      <c r="L148" s="111">
        <v>6650</v>
      </c>
      <c r="M148" s="110">
        <v>254988</v>
      </c>
      <c r="N148" s="86">
        <f t="shared" si="25"/>
        <v>11570</v>
      </c>
      <c r="O148" s="87"/>
      <c r="P148" s="88"/>
      <c r="Q148" s="89">
        <f t="shared" si="26"/>
        <v>22969</v>
      </c>
      <c r="R148" s="89">
        <f t="shared" si="27"/>
        <v>116</v>
      </c>
      <c r="S148" s="86">
        <f t="shared" si="28"/>
        <v>74864</v>
      </c>
      <c r="T148" s="90"/>
      <c r="U148" s="90"/>
      <c r="V148" s="91">
        <f t="shared" si="29"/>
        <v>13.703073234125894</v>
      </c>
      <c r="W148" s="81">
        <f t="shared" si="35"/>
        <v>16.571428571428573</v>
      </c>
      <c r="X148" s="92">
        <f t="shared" si="31"/>
        <v>4.3823609969871266E-3</v>
      </c>
      <c r="Y148" s="83">
        <f t="shared" si="32"/>
        <v>10694.857142857143</v>
      </c>
      <c r="Z148" s="65">
        <f t="shared" si="33"/>
        <v>211.77676495890762</v>
      </c>
      <c r="AA148" s="84">
        <f t="shared" si="30"/>
        <v>195.75818905894135</v>
      </c>
      <c r="AB148" s="65">
        <f t="shared" si="36"/>
        <v>0.50960965833305505</v>
      </c>
    </row>
    <row r="149" spans="1:28" x14ac:dyDescent="0.2">
      <c r="A149" s="99">
        <v>44036</v>
      </c>
      <c r="B149" s="54">
        <v>147292</v>
      </c>
      <c r="C149" s="68">
        <f t="shared" si="24"/>
        <v>223.16969696969696</v>
      </c>
      <c r="D149" s="68">
        <f t="shared" si="37"/>
        <v>194.9757575757576</v>
      </c>
      <c r="E149" s="104">
        <v>318999</v>
      </c>
      <c r="F149" s="104">
        <v>18520</v>
      </c>
      <c r="G149" s="104">
        <v>337519</v>
      </c>
      <c r="H149" s="105">
        <v>20</v>
      </c>
      <c r="I149" s="93">
        <f t="shared" si="34"/>
        <v>5.1203277009728623E-3</v>
      </c>
      <c r="J149" s="104">
        <v>4641</v>
      </c>
      <c r="K149" s="107">
        <v>361424</v>
      </c>
      <c r="L149" s="111">
        <v>11697</v>
      </c>
      <c r="M149" s="110">
        <v>266685</v>
      </c>
      <c r="N149" s="86">
        <f t="shared" si="25"/>
        <v>16338</v>
      </c>
      <c r="O149" s="87"/>
      <c r="P149" s="88"/>
      <c r="Q149" s="89">
        <f t="shared" si="26"/>
        <v>22621</v>
      </c>
      <c r="R149" s="89">
        <f t="shared" si="27"/>
        <v>119</v>
      </c>
      <c r="S149" s="86">
        <f t="shared" si="28"/>
        <v>76546</v>
      </c>
      <c r="T149" s="90"/>
      <c r="U149" s="90"/>
      <c r="V149" s="91">
        <f t="shared" si="29"/>
        <v>14.010945765379898</v>
      </c>
      <c r="W149" s="81">
        <f t="shared" si="35"/>
        <v>17</v>
      </c>
      <c r="X149" s="92">
        <f t="shared" si="31"/>
        <v>5.1203277009728623E-3</v>
      </c>
      <c r="Y149" s="83">
        <f t="shared" si="32"/>
        <v>10935.142857142857</v>
      </c>
      <c r="Z149" s="65">
        <f t="shared" si="33"/>
        <v>299.05002471033987</v>
      </c>
      <c r="AA149" s="84">
        <f t="shared" si="30"/>
        <v>200.1563680768557</v>
      </c>
      <c r="AB149" s="65">
        <f t="shared" si="36"/>
        <v>0.52566807071783084</v>
      </c>
    </row>
    <row r="150" spans="1:28" x14ac:dyDescent="0.2">
      <c r="A150" s="99">
        <v>44037</v>
      </c>
      <c r="B150" s="54">
        <v>139062</v>
      </c>
      <c r="C150" s="68">
        <f t="shared" si="24"/>
        <v>210.7</v>
      </c>
      <c r="D150" s="68">
        <f t="shared" si="37"/>
        <v>195.68636363636367</v>
      </c>
      <c r="E150" s="124">
        <v>323004</v>
      </c>
      <c r="F150" s="124">
        <v>18547</v>
      </c>
      <c r="G150" s="125">
        <v>341551</v>
      </c>
      <c r="H150" s="105">
        <v>27</v>
      </c>
      <c r="I150" s="93">
        <f t="shared" si="34"/>
        <v>6.6964285714285711E-3</v>
      </c>
      <c r="J150" s="104">
        <v>4308</v>
      </c>
      <c r="K150" s="107">
        <v>365732</v>
      </c>
      <c r="L150" s="126">
        <v>10466</v>
      </c>
      <c r="M150" s="110">
        <v>277151</v>
      </c>
      <c r="N150" s="127">
        <f t="shared" si="25"/>
        <v>14774</v>
      </c>
      <c r="O150" s="123"/>
      <c r="P150" s="128"/>
      <c r="Q150" s="89">
        <f t="shared" si="26"/>
        <v>23190</v>
      </c>
      <c r="R150" s="89">
        <f t="shared" si="27"/>
        <v>125</v>
      </c>
      <c r="S150" s="86">
        <f t="shared" si="28"/>
        <v>74773</v>
      </c>
      <c r="T150" s="90"/>
      <c r="U150" s="90"/>
      <c r="V150" s="91">
        <f t="shared" si="29"/>
        <v>13.686416634634744</v>
      </c>
      <c r="W150" s="81">
        <f t="shared" si="35"/>
        <v>17.857142857142858</v>
      </c>
      <c r="X150" s="92">
        <f t="shared" si="31"/>
        <v>6.6964285714285711E-3</v>
      </c>
      <c r="Y150" s="83">
        <f t="shared" si="32"/>
        <v>10681.857142857143</v>
      </c>
      <c r="Z150" s="65">
        <f t="shared" si="33"/>
        <v>270.42263833214355</v>
      </c>
      <c r="AA150" s="84">
        <f t="shared" si="30"/>
        <v>195.52023763763921</v>
      </c>
      <c r="AB150" s="65">
        <f t="shared" si="36"/>
        <v>0.53470124650619411</v>
      </c>
    </row>
    <row r="151" spans="1:28" s="145" customFormat="1" x14ac:dyDescent="0.2">
      <c r="A151" s="99">
        <v>44038</v>
      </c>
      <c r="B151" s="54">
        <v>111801</v>
      </c>
      <c r="C151" s="68">
        <f t="shared" si="24"/>
        <v>169.39545454545456</v>
      </c>
      <c r="D151" s="68">
        <f t="shared" si="37"/>
        <v>195.16233766233765</v>
      </c>
      <c r="E151" s="104">
        <v>325436</v>
      </c>
      <c r="F151" s="104">
        <v>18551</v>
      </c>
      <c r="G151" s="104">
        <v>343987</v>
      </c>
      <c r="H151" s="105">
        <v>4</v>
      </c>
      <c r="I151" s="93">
        <f t="shared" si="34"/>
        <v>1.6420361247947454E-3</v>
      </c>
      <c r="J151" s="104">
        <v>3505</v>
      </c>
      <c r="K151" s="104">
        <v>369237</v>
      </c>
      <c r="L151" s="109">
        <v>5601</v>
      </c>
      <c r="M151" s="129">
        <v>282752</v>
      </c>
      <c r="N151" s="127">
        <f t="shared" si="25"/>
        <v>9106</v>
      </c>
      <c r="O151" s="123"/>
      <c r="P151" s="128"/>
      <c r="Q151" s="89">
        <f t="shared" si="26"/>
        <v>22233</v>
      </c>
      <c r="R151" s="89">
        <f t="shared" si="27"/>
        <v>106</v>
      </c>
      <c r="S151" s="86">
        <f t="shared" si="28"/>
        <v>71742</v>
      </c>
      <c r="T151" s="90"/>
      <c r="U151" s="90"/>
      <c r="V151" s="91">
        <f t="shared" si="29"/>
        <v>13.131623743891055</v>
      </c>
      <c r="W151" s="81">
        <f t="shared" si="35"/>
        <v>15.142857142857142</v>
      </c>
      <c r="X151" s="92">
        <f t="shared" si="31"/>
        <v>1.6420361247947454E-3</v>
      </c>
      <c r="Y151" s="83">
        <f t="shared" si="32"/>
        <v>10248.857142857143</v>
      </c>
      <c r="Z151" s="65">
        <f t="shared" si="33"/>
        <v>166.67581864440905</v>
      </c>
      <c r="AA151" s="84">
        <f t="shared" si="30"/>
        <v>187.59462491272936</v>
      </c>
      <c r="AB151" s="65">
        <f t="shared" si="36"/>
        <v>0.46132087755932283</v>
      </c>
    </row>
    <row r="152" spans="1:28" x14ac:dyDescent="0.2">
      <c r="A152" s="99">
        <v>44039</v>
      </c>
      <c r="B152" s="54">
        <v>89565</v>
      </c>
      <c r="C152" s="68">
        <f t="shared" si="24"/>
        <v>135.70454545454547</v>
      </c>
      <c r="D152" s="68">
        <f t="shared" si="37"/>
        <v>194.52316017316019</v>
      </c>
      <c r="E152" s="104">
        <v>327701</v>
      </c>
      <c r="F152" s="104">
        <v>18554</v>
      </c>
      <c r="G152" s="104">
        <v>346255</v>
      </c>
      <c r="H152" s="105">
        <v>3</v>
      </c>
      <c r="I152" s="93">
        <f t="shared" si="34"/>
        <v>1.3227513227513227E-3</v>
      </c>
      <c r="J152" s="104">
        <v>2708</v>
      </c>
      <c r="K152" s="104">
        <v>371945</v>
      </c>
      <c r="L152" s="109">
        <v>1607</v>
      </c>
      <c r="M152" s="129">
        <v>284359</v>
      </c>
      <c r="N152" s="127">
        <f t="shared" si="25"/>
        <v>4315</v>
      </c>
      <c r="O152" s="123"/>
      <c r="P152" s="128"/>
      <c r="Q152" s="89">
        <f t="shared" si="26"/>
        <v>22803</v>
      </c>
      <c r="R152" s="89">
        <f t="shared" si="27"/>
        <v>102</v>
      </c>
      <c r="S152" s="86">
        <f t="shared" si="28"/>
        <v>71951</v>
      </c>
      <c r="T152" s="90"/>
      <c r="U152" s="90"/>
      <c r="V152" s="91">
        <f t="shared" si="29"/>
        <v>13.169879010854245</v>
      </c>
      <c r="W152" s="81">
        <f t="shared" si="35"/>
        <v>14.571428571428571</v>
      </c>
      <c r="X152" s="92">
        <f t="shared" si="31"/>
        <v>1.3227513227513227E-3</v>
      </c>
      <c r="Y152" s="83">
        <f t="shared" si="32"/>
        <v>10278.714285714286</v>
      </c>
      <c r="Z152" s="65">
        <f t="shared" si="33"/>
        <v>78.981567916826819</v>
      </c>
      <c r="AA152" s="84">
        <f t="shared" si="30"/>
        <v>188.1411287264892</v>
      </c>
      <c r="AB152" s="65">
        <f t="shared" si="36"/>
        <v>0.42132450995063825</v>
      </c>
    </row>
    <row r="153" spans="1:28" x14ac:dyDescent="0.2">
      <c r="A153" s="99">
        <v>44040</v>
      </c>
      <c r="B153" s="54">
        <v>147818</v>
      </c>
      <c r="C153" s="68">
        <f t="shared" si="24"/>
        <v>223.96666666666667</v>
      </c>
      <c r="D153" s="68">
        <f t="shared" si="37"/>
        <v>197.81147186147186</v>
      </c>
      <c r="E153" s="104">
        <v>330665</v>
      </c>
      <c r="F153" s="104">
        <v>18558</v>
      </c>
      <c r="G153" s="104">
        <v>349223</v>
      </c>
      <c r="H153" s="105">
        <v>4</v>
      </c>
      <c r="I153" s="93">
        <f t="shared" si="34"/>
        <v>1.3477088948787063E-3</v>
      </c>
      <c r="J153" s="104">
        <v>3595</v>
      </c>
      <c r="K153" s="104">
        <v>375540</v>
      </c>
      <c r="L153" s="109">
        <v>3095</v>
      </c>
      <c r="M153" s="129">
        <v>287454</v>
      </c>
      <c r="N153" s="127">
        <f t="shared" si="25"/>
        <v>6690</v>
      </c>
      <c r="O153" s="123"/>
      <c r="P153" s="128"/>
      <c r="Q153" s="89">
        <f t="shared" si="26"/>
        <v>22856</v>
      </c>
      <c r="R153" s="89">
        <f t="shared" si="27"/>
        <v>84</v>
      </c>
      <c r="S153" s="86">
        <f t="shared" si="28"/>
        <v>72513</v>
      </c>
      <c r="T153" s="90"/>
      <c r="U153" s="90"/>
      <c r="V153" s="91">
        <f t="shared" si="29"/>
        <v>13.27274724067871</v>
      </c>
      <c r="W153" s="81">
        <f t="shared" si="35"/>
        <v>12</v>
      </c>
      <c r="X153" s="92">
        <f t="shared" si="31"/>
        <v>1.3477088948787063E-3</v>
      </c>
      <c r="Y153" s="83">
        <f t="shared" si="32"/>
        <v>10359</v>
      </c>
      <c r="Z153" s="65">
        <f t="shared" si="33"/>
        <v>122.45346219317994</v>
      </c>
      <c r="AA153" s="84">
        <f t="shared" si="30"/>
        <v>189.61067486683874</v>
      </c>
      <c r="AB153" s="65">
        <f t="shared" si="36"/>
        <v>0.3327607825728946</v>
      </c>
    </row>
    <row r="154" spans="1:28" x14ac:dyDescent="0.2">
      <c r="A154" s="99">
        <v>44041</v>
      </c>
      <c r="B154" s="54">
        <v>157439</v>
      </c>
      <c r="C154" s="68">
        <f t="shared" si="24"/>
        <v>238.54393939393938</v>
      </c>
      <c r="D154" s="68">
        <f t="shared" si="37"/>
        <v>202.18484848484849</v>
      </c>
      <c r="E154" s="104">
        <v>333914</v>
      </c>
      <c r="F154" s="104">
        <v>18580</v>
      </c>
      <c r="G154" s="104">
        <v>352494</v>
      </c>
      <c r="H154" s="105">
        <v>22</v>
      </c>
      <c r="I154" s="93">
        <f t="shared" si="34"/>
        <v>6.7257719351880157E-3</v>
      </c>
      <c r="J154" s="104">
        <v>4653</v>
      </c>
      <c r="K154" s="104">
        <v>380193</v>
      </c>
      <c r="L154" s="109">
        <v>4907</v>
      </c>
      <c r="M154" s="129">
        <v>292361</v>
      </c>
      <c r="N154" s="127">
        <f t="shared" si="25"/>
        <v>9560</v>
      </c>
      <c r="O154" s="123"/>
      <c r="P154" s="128"/>
      <c r="Q154" s="89">
        <f t="shared" si="26"/>
        <v>22532</v>
      </c>
      <c r="R154" s="89">
        <f t="shared" si="27"/>
        <v>96</v>
      </c>
      <c r="S154" s="86">
        <f t="shared" si="28"/>
        <v>72353</v>
      </c>
      <c r="T154" s="90"/>
      <c r="U154" s="90"/>
      <c r="V154" s="91">
        <f t="shared" si="29"/>
        <v>13.243460911903062</v>
      </c>
      <c r="W154" s="81">
        <f t="shared" si="35"/>
        <v>13.714285714285714</v>
      </c>
      <c r="X154" s="92">
        <f t="shared" si="31"/>
        <v>6.7257719351880157E-3</v>
      </c>
      <c r="Y154" s="83">
        <f t="shared" si="32"/>
        <v>10336.142857142857</v>
      </c>
      <c r="Z154" s="65">
        <f t="shared" si="33"/>
        <v>174.98581443449928</v>
      </c>
      <c r="AA154" s="84">
        <f t="shared" si="30"/>
        <v>189.19229874147231</v>
      </c>
      <c r="AB154" s="65">
        <f t="shared" si="36"/>
        <v>0.38910550781430503</v>
      </c>
    </row>
    <row r="155" spans="1:28" x14ac:dyDescent="0.2">
      <c r="A155" s="99">
        <v>44042</v>
      </c>
      <c r="B155" s="54">
        <v>170027</v>
      </c>
      <c r="C155" s="68">
        <f t="shared" si="24"/>
        <v>257.61666666666667</v>
      </c>
      <c r="D155" s="68">
        <f t="shared" si="37"/>
        <v>208.44242424242424</v>
      </c>
      <c r="E155" s="104">
        <v>337301</v>
      </c>
      <c r="F155" s="104">
        <v>18597</v>
      </c>
      <c r="G155" s="104">
        <v>355898</v>
      </c>
      <c r="H155" s="105">
        <v>17</v>
      </c>
      <c r="I155" s="93">
        <f t="shared" si="34"/>
        <v>4.9941245593419503E-3</v>
      </c>
      <c r="J155" s="104">
        <v>4456</v>
      </c>
      <c r="K155" s="104">
        <v>384649</v>
      </c>
      <c r="L155" s="109">
        <v>8752</v>
      </c>
      <c r="M155" s="129">
        <v>301113</v>
      </c>
      <c r="N155" s="127">
        <f t="shared" si="25"/>
        <v>13208</v>
      </c>
      <c r="O155" s="123"/>
      <c r="P155" s="128"/>
      <c r="Q155" s="89">
        <f t="shared" si="26"/>
        <v>22285</v>
      </c>
      <c r="R155" s="89">
        <f t="shared" si="27"/>
        <v>97</v>
      </c>
      <c r="S155" s="86">
        <f t="shared" si="28"/>
        <v>73991</v>
      </c>
      <c r="T155" s="90"/>
      <c r="U155" s="90"/>
      <c r="V155" s="91">
        <f t="shared" si="29"/>
        <v>13.543279702743762</v>
      </c>
      <c r="W155" s="81">
        <f t="shared" si="35"/>
        <v>13.857142857142858</v>
      </c>
      <c r="X155" s="92">
        <f t="shared" si="31"/>
        <v>4.9941245593419503E-3</v>
      </c>
      <c r="Y155" s="83">
        <f t="shared" si="32"/>
        <v>10570.142857142857</v>
      </c>
      <c r="Z155" s="65">
        <f t="shared" si="33"/>
        <v>241.75864404297766</v>
      </c>
      <c r="AA155" s="84">
        <f t="shared" si="30"/>
        <v>193.47542432491088</v>
      </c>
      <c r="AB155" s="65">
        <f t="shared" si="36"/>
        <v>0.39784498727651674</v>
      </c>
    </row>
    <row r="156" spans="1:28" x14ac:dyDescent="0.2">
      <c r="A156" s="99">
        <v>44043</v>
      </c>
      <c r="B156" s="54">
        <v>164748</v>
      </c>
      <c r="C156" s="68">
        <f t="shared" si="24"/>
        <v>249.61818181818182</v>
      </c>
      <c r="D156" s="68">
        <f t="shared" si="37"/>
        <v>212.22077922077921</v>
      </c>
      <c r="E156" s="104">
        <v>340910</v>
      </c>
      <c r="F156" s="104">
        <v>18627</v>
      </c>
      <c r="G156" s="104">
        <v>359537</v>
      </c>
      <c r="H156" s="105">
        <v>30</v>
      </c>
      <c r="I156" s="93">
        <f t="shared" si="34"/>
        <v>8.2440230832646327E-3</v>
      </c>
      <c r="J156" s="104">
        <v>4864</v>
      </c>
      <c r="K156" s="104">
        <v>389513</v>
      </c>
      <c r="L156" s="109">
        <v>10443</v>
      </c>
      <c r="M156" s="129">
        <v>311556</v>
      </c>
      <c r="N156" s="127">
        <f t="shared" si="25"/>
        <v>15307</v>
      </c>
      <c r="O156" s="123"/>
      <c r="P156" s="128"/>
      <c r="Q156" s="89">
        <f t="shared" si="26"/>
        <v>22018</v>
      </c>
      <c r="R156" s="89">
        <f t="shared" si="27"/>
        <v>107</v>
      </c>
      <c r="S156" s="86">
        <f t="shared" si="28"/>
        <v>72960</v>
      </c>
      <c r="T156" s="90"/>
      <c r="U156" s="90"/>
      <c r="V156" s="91">
        <f t="shared" si="29"/>
        <v>13.354565921695677</v>
      </c>
      <c r="W156" s="81">
        <f t="shared" si="35"/>
        <v>15.285714285714286</v>
      </c>
      <c r="X156" s="92">
        <f t="shared" si="31"/>
        <v>8.2440230832646327E-3</v>
      </c>
      <c r="Y156" s="83">
        <f t="shared" si="32"/>
        <v>10422.857142857143</v>
      </c>
      <c r="Z156" s="65">
        <f t="shared" si="33"/>
        <v>280.17864660553147</v>
      </c>
      <c r="AA156" s="84">
        <f t="shared" si="30"/>
        <v>190.77951316708112</v>
      </c>
      <c r="AB156" s="65">
        <f t="shared" si="36"/>
        <v>0.44246920702354203</v>
      </c>
    </row>
    <row r="157" spans="1:28" x14ac:dyDescent="0.2">
      <c r="A157" s="99">
        <v>44044</v>
      </c>
      <c r="B157" s="54">
        <v>146011</v>
      </c>
      <c r="C157" s="68">
        <f t="shared" si="24"/>
        <v>221.22878787878787</v>
      </c>
      <c r="D157" s="68">
        <f t="shared" si="37"/>
        <v>213.7248917748918</v>
      </c>
      <c r="E157" s="104">
        <v>344594</v>
      </c>
      <c r="F157" s="104">
        <v>18645</v>
      </c>
      <c r="G157" s="104">
        <v>363239</v>
      </c>
      <c r="H157" s="105">
        <v>18</v>
      </c>
      <c r="I157" s="93">
        <f t="shared" si="34"/>
        <v>4.8622366288492711E-3</v>
      </c>
      <c r="J157" s="104">
        <v>4310</v>
      </c>
      <c r="K157" s="104">
        <v>393823</v>
      </c>
      <c r="L157" s="109">
        <v>11072</v>
      </c>
      <c r="M157" s="129">
        <v>322628</v>
      </c>
      <c r="N157" s="127">
        <f t="shared" si="25"/>
        <v>15382</v>
      </c>
      <c r="O157" s="123"/>
      <c r="P157" s="128"/>
      <c r="Q157" s="89">
        <f t="shared" si="26"/>
        <v>21688</v>
      </c>
      <c r="R157" s="89">
        <f t="shared" si="27"/>
        <v>98</v>
      </c>
      <c r="S157" s="86">
        <f t="shared" si="28"/>
        <v>73568</v>
      </c>
      <c r="T157" s="90"/>
      <c r="U157" s="90"/>
      <c r="V157" s="91">
        <f t="shared" si="29"/>
        <v>13.465853971043142</v>
      </c>
      <c r="W157" s="81">
        <f t="shared" si="35"/>
        <v>14</v>
      </c>
      <c r="X157" s="92">
        <f t="shared" si="31"/>
        <v>4.8622366288492711E-3</v>
      </c>
      <c r="Y157" s="83">
        <f t="shared" si="32"/>
        <v>10509.714285714286</v>
      </c>
      <c r="Z157" s="65">
        <f t="shared" si="33"/>
        <v>281.55144326688998</v>
      </c>
      <c r="AA157" s="84">
        <f t="shared" si="30"/>
        <v>192.36934244347344</v>
      </c>
      <c r="AB157" s="65">
        <f t="shared" si="36"/>
        <v>0.4162664649866949</v>
      </c>
    </row>
    <row r="158" spans="1:28" x14ac:dyDescent="0.2">
      <c r="A158" s="99">
        <v>44045</v>
      </c>
      <c r="B158" s="54">
        <v>145568</v>
      </c>
      <c r="C158" s="68">
        <f t="shared" si="24"/>
        <v>220.55757575757576</v>
      </c>
      <c r="D158" s="68">
        <f t="shared" si="37"/>
        <v>221.03376623376624</v>
      </c>
      <c r="E158" s="104">
        <v>347349</v>
      </c>
      <c r="F158" s="104">
        <v>18676</v>
      </c>
      <c r="G158" s="107">
        <v>366025</v>
      </c>
      <c r="H158" s="105">
        <v>31</v>
      </c>
      <c r="I158" s="93">
        <f t="shared" si="34"/>
        <v>1.1127063890882987E-2</v>
      </c>
      <c r="J158" s="104">
        <v>2934</v>
      </c>
      <c r="K158" s="104">
        <v>396757</v>
      </c>
      <c r="L158" s="109">
        <v>5309</v>
      </c>
      <c r="M158" s="129">
        <v>327937</v>
      </c>
      <c r="N158" s="127">
        <f t="shared" si="25"/>
        <v>8243</v>
      </c>
      <c r="O158" s="123"/>
      <c r="P158" s="128"/>
      <c r="Q158" s="89">
        <f t="shared" si="26"/>
        <v>22038</v>
      </c>
      <c r="R158" s="89">
        <f t="shared" si="27"/>
        <v>125</v>
      </c>
      <c r="S158" s="86">
        <f t="shared" si="28"/>
        <v>72705</v>
      </c>
      <c r="T158" s="90"/>
      <c r="U158" s="90"/>
      <c r="V158" s="91">
        <f t="shared" si="29"/>
        <v>13.307890835209488</v>
      </c>
      <c r="W158" s="81">
        <f t="shared" si="35"/>
        <v>17.857142857142858</v>
      </c>
      <c r="X158" s="92">
        <f t="shared" si="31"/>
        <v>1.1127063890882987E-2</v>
      </c>
      <c r="Y158" s="83">
        <f t="shared" si="32"/>
        <v>10386.428571428571</v>
      </c>
      <c r="Z158" s="65">
        <f t="shared" si="33"/>
        <v>150.87950506104369</v>
      </c>
      <c r="AA158" s="84">
        <f t="shared" si="30"/>
        <v>190.11272621727838</v>
      </c>
      <c r="AB158" s="65">
        <f t="shared" si="36"/>
        <v>0.55176686164509825</v>
      </c>
    </row>
    <row r="159" spans="1:28" x14ac:dyDescent="0.2">
      <c r="A159" s="99">
        <v>44046</v>
      </c>
      <c r="B159" s="54">
        <v>144999</v>
      </c>
      <c r="C159" s="68">
        <f t="shared" si="24"/>
        <v>219.69545454545454</v>
      </c>
      <c r="D159" s="68">
        <f t="shared" si="37"/>
        <v>233.03246753246754</v>
      </c>
      <c r="E159" s="104">
        <v>349786</v>
      </c>
      <c r="F159" s="104">
        <v>18694</v>
      </c>
      <c r="G159" s="107">
        <v>368480</v>
      </c>
      <c r="H159" s="105">
        <v>18</v>
      </c>
      <c r="I159" s="93">
        <f t="shared" si="34"/>
        <v>7.3319755600814666E-3</v>
      </c>
      <c r="J159" s="104">
        <v>2730</v>
      </c>
      <c r="K159" s="104">
        <v>399487</v>
      </c>
      <c r="L159" s="109">
        <v>3948</v>
      </c>
      <c r="M159" s="129">
        <v>331885</v>
      </c>
      <c r="N159" s="127">
        <f t="shared" si="25"/>
        <v>6678</v>
      </c>
      <c r="O159" s="123"/>
      <c r="P159" s="128"/>
      <c r="Q159" s="89">
        <f t="shared" si="26"/>
        <v>22225</v>
      </c>
      <c r="R159" s="89">
        <f t="shared" si="27"/>
        <v>140</v>
      </c>
      <c r="S159" s="86">
        <f t="shared" si="28"/>
        <v>75068</v>
      </c>
      <c r="T159" s="90"/>
      <c r="U159" s="90"/>
      <c r="V159" s="91">
        <f t="shared" si="29"/>
        <v>13.740413303314845</v>
      </c>
      <c r="W159" s="81">
        <f t="shared" si="35"/>
        <v>20</v>
      </c>
      <c r="X159" s="92">
        <f t="shared" si="31"/>
        <v>7.3319755600814666E-3</v>
      </c>
      <c r="Y159" s="83">
        <f t="shared" si="32"/>
        <v>10724</v>
      </c>
      <c r="Z159" s="65">
        <f t="shared" si="33"/>
        <v>122.23381472736257</v>
      </c>
      <c r="AA159" s="84">
        <f t="shared" si="30"/>
        <v>196.2916186187835</v>
      </c>
      <c r="AB159" s="65">
        <f t="shared" si="36"/>
        <v>0.63761292217838605</v>
      </c>
    </row>
    <row r="160" spans="1:28" x14ac:dyDescent="0.2">
      <c r="A160" s="99">
        <v>44047</v>
      </c>
      <c r="B160" s="54">
        <v>150265</v>
      </c>
      <c r="C160" s="68">
        <f t="shared" si="24"/>
        <v>227.67424242424244</v>
      </c>
      <c r="D160" s="68">
        <f t="shared" si="37"/>
        <v>233.56212121212121</v>
      </c>
      <c r="E160" s="104">
        <v>352348</v>
      </c>
      <c r="F160" s="104">
        <v>18717</v>
      </c>
      <c r="G160" s="107">
        <v>371065</v>
      </c>
      <c r="H160" s="105">
        <v>23</v>
      </c>
      <c r="I160" s="93">
        <f t="shared" si="34"/>
        <v>8.8974854932301738E-3</v>
      </c>
      <c r="J160" s="104">
        <v>3971</v>
      </c>
      <c r="K160" s="104">
        <v>403458</v>
      </c>
      <c r="L160" s="109">
        <v>1908</v>
      </c>
      <c r="M160" s="129">
        <v>333793</v>
      </c>
      <c r="N160" s="127">
        <f t="shared" si="25"/>
        <v>5879</v>
      </c>
      <c r="O160" s="123"/>
      <c r="P160" s="128"/>
      <c r="Q160" s="89">
        <f t="shared" si="26"/>
        <v>21842</v>
      </c>
      <c r="R160" s="89">
        <f t="shared" si="27"/>
        <v>159</v>
      </c>
      <c r="S160" s="86">
        <f t="shared" si="28"/>
        <v>74257</v>
      </c>
      <c r="T160" s="90"/>
      <c r="U160" s="90"/>
      <c r="V160" s="91">
        <f t="shared" si="29"/>
        <v>13.591968224333279</v>
      </c>
      <c r="W160" s="81">
        <f t="shared" si="35"/>
        <v>22.714285714285715</v>
      </c>
      <c r="X160" s="92">
        <f t="shared" si="31"/>
        <v>8.8974854932301738E-3</v>
      </c>
      <c r="Y160" s="83">
        <f t="shared" si="32"/>
        <v>10608.142857142857</v>
      </c>
      <c r="Z160" s="65">
        <f t="shared" si="33"/>
        <v>107.60895429502315</v>
      </c>
      <c r="AA160" s="84">
        <f t="shared" si="30"/>
        <v>194.17097463333252</v>
      </c>
      <c r="AB160" s="65">
        <f t="shared" si="36"/>
        <v>0.74546687358340702</v>
      </c>
    </row>
    <row r="161" spans="1:28" x14ac:dyDescent="0.2">
      <c r="A161" s="99">
        <v>44048</v>
      </c>
      <c r="B161" s="54">
        <v>161111</v>
      </c>
      <c r="C161" s="68">
        <f t="shared" si="24"/>
        <v>244.10757575757575</v>
      </c>
      <c r="D161" s="68">
        <f t="shared" si="37"/>
        <v>234.35692640692642</v>
      </c>
      <c r="E161" s="104">
        <v>357067</v>
      </c>
      <c r="F161" s="104">
        <v>18781</v>
      </c>
      <c r="G161" s="107">
        <v>375848</v>
      </c>
      <c r="H161" s="105">
        <v>64</v>
      </c>
      <c r="I161" s="93">
        <f t="shared" si="34"/>
        <v>1.3380723395358561E-2</v>
      </c>
      <c r="J161" s="104">
        <v>4676</v>
      </c>
      <c r="K161" s="104">
        <v>408134</v>
      </c>
      <c r="L161" s="109">
        <v>7104</v>
      </c>
      <c r="M161" s="129">
        <v>340897</v>
      </c>
      <c r="N161" s="127">
        <f t="shared" si="25"/>
        <v>11780</v>
      </c>
      <c r="O161" s="123"/>
      <c r="P161" s="128"/>
      <c r="Q161" s="89">
        <f t="shared" si="26"/>
        <v>23354</v>
      </c>
      <c r="R161" s="89">
        <f t="shared" si="27"/>
        <v>201</v>
      </c>
      <c r="S161" s="86">
        <f t="shared" si="28"/>
        <v>76477</v>
      </c>
      <c r="T161" s="90"/>
      <c r="U161" s="90"/>
      <c r="V161" s="91">
        <f t="shared" si="29"/>
        <v>13.9983160360954</v>
      </c>
      <c r="W161" s="81">
        <f t="shared" si="35"/>
        <v>28.714285714285715</v>
      </c>
      <c r="X161" s="92">
        <f t="shared" si="31"/>
        <v>1.3380723395358561E-2</v>
      </c>
      <c r="Y161" s="83">
        <f t="shared" si="32"/>
        <v>10925.285714285714</v>
      </c>
      <c r="Z161" s="65">
        <f t="shared" si="33"/>
        <v>215.62059561071146</v>
      </c>
      <c r="AA161" s="84">
        <f t="shared" si="30"/>
        <v>199.97594337279139</v>
      </c>
      <c r="AB161" s="65">
        <f t="shared" si="36"/>
        <v>0.84053760872870065</v>
      </c>
    </row>
    <row r="162" spans="1:28" x14ac:dyDescent="0.2">
      <c r="A162" s="99">
        <v>44049</v>
      </c>
      <c r="B162" s="54">
        <v>174833</v>
      </c>
      <c r="C162" s="68">
        <f t="shared" si="24"/>
        <v>264.89848484848483</v>
      </c>
      <c r="D162" s="68">
        <f t="shared" si="37"/>
        <v>235.39718614718615</v>
      </c>
      <c r="E162" s="104">
        <v>362624</v>
      </c>
      <c r="F162" s="104">
        <v>18847</v>
      </c>
      <c r="G162" s="107">
        <v>381471</v>
      </c>
      <c r="H162" s="105">
        <v>66</v>
      </c>
      <c r="I162" s="93">
        <f t="shared" si="34"/>
        <v>1.1737506669037881E-2</v>
      </c>
      <c r="J162" s="104">
        <v>5086</v>
      </c>
      <c r="K162" s="104">
        <v>413220</v>
      </c>
      <c r="L162" s="109">
        <v>10832</v>
      </c>
      <c r="M162" s="129">
        <v>351729</v>
      </c>
      <c r="N162" s="127">
        <f t="shared" si="25"/>
        <v>15918</v>
      </c>
      <c r="O162" s="123"/>
      <c r="P162" s="128"/>
      <c r="Q162" s="89">
        <f t="shared" si="26"/>
        <v>25573</v>
      </c>
      <c r="R162" s="89">
        <f t="shared" si="27"/>
        <v>250</v>
      </c>
      <c r="S162" s="86">
        <f t="shared" si="28"/>
        <v>79187</v>
      </c>
      <c r="T162" s="90"/>
      <c r="U162" s="90"/>
      <c r="V162" s="91">
        <f t="shared" si="29"/>
        <v>14.494353229732944</v>
      </c>
      <c r="W162" s="81">
        <f t="shared" si="35"/>
        <v>35.714285714285715</v>
      </c>
      <c r="X162" s="92">
        <f t="shared" si="31"/>
        <v>1.1737506669037881E-2</v>
      </c>
      <c r="Y162" s="83">
        <f t="shared" si="32"/>
        <v>11312.428571428571</v>
      </c>
      <c r="Z162" s="65">
        <f t="shared" si="33"/>
        <v>291.36236340673219</v>
      </c>
      <c r="AA162" s="84">
        <f t="shared" si="30"/>
        <v>207.06218899618491</v>
      </c>
      <c r="AB162" s="65">
        <f t="shared" si="36"/>
        <v>0.93687163886721392</v>
      </c>
    </row>
    <row r="163" spans="1:28" x14ac:dyDescent="0.2">
      <c r="A163" s="99">
        <v>44050</v>
      </c>
      <c r="B163" s="54">
        <v>173213</v>
      </c>
      <c r="C163" s="68">
        <f t="shared" ref="C163:C226" si="38">B163/660</f>
        <v>262.44393939393939</v>
      </c>
      <c r="D163" s="68">
        <f t="shared" si="37"/>
        <v>237.22943722943725</v>
      </c>
      <c r="E163" s="104">
        <v>367323</v>
      </c>
      <c r="F163" s="104">
        <v>18890</v>
      </c>
      <c r="G163" s="107">
        <v>386213</v>
      </c>
      <c r="H163" s="105">
        <v>43</v>
      </c>
      <c r="I163" s="93">
        <f t="shared" si="34"/>
        <v>9.0679038380430191E-3</v>
      </c>
      <c r="J163" s="104">
        <v>4667</v>
      </c>
      <c r="K163" s="104">
        <v>417887</v>
      </c>
      <c r="L163" s="109">
        <v>8590</v>
      </c>
      <c r="M163" s="129">
        <v>360319</v>
      </c>
      <c r="N163" s="127">
        <f t="shared" ref="N163:N226" si="39">J163+L163</f>
        <v>13257</v>
      </c>
      <c r="O163" s="123"/>
      <c r="P163" s="128"/>
      <c r="Q163" s="89">
        <f t="shared" ref="Q163:Q226" si="40">G163-G156</f>
        <v>26676</v>
      </c>
      <c r="R163" s="89">
        <f t="shared" ref="R163:R226" si="41">SUM(H157:H163)</f>
        <v>263</v>
      </c>
      <c r="S163" s="86">
        <f t="shared" si="28"/>
        <v>77137</v>
      </c>
      <c r="T163" s="90"/>
      <c r="U163" s="90"/>
      <c r="V163" s="91">
        <f t="shared" si="29"/>
        <v>14.11912214229495</v>
      </c>
      <c r="W163" s="81">
        <f t="shared" si="35"/>
        <v>37.571428571428569</v>
      </c>
      <c r="X163" s="92">
        <f t="shared" si="31"/>
        <v>9.0679038380430191E-3</v>
      </c>
      <c r="Y163" s="83">
        <f t="shared" si="32"/>
        <v>11019.571428571429</v>
      </c>
      <c r="Z163" s="65">
        <f t="shared" si="33"/>
        <v>242.65553786173191</v>
      </c>
      <c r="AA163" s="84">
        <f t="shared" si="30"/>
        <v>201.70174488992785</v>
      </c>
      <c r="AB163" s="65">
        <f t="shared" si="36"/>
        <v>0.94864136393547671</v>
      </c>
    </row>
    <row r="164" spans="1:28" x14ac:dyDescent="0.2">
      <c r="A164" s="130">
        <v>44051</v>
      </c>
      <c r="B164" s="54">
        <v>160651</v>
      </c>
      <c r="C164" s="68">
        <f t="shared" si="38"/>
        <v>243.41060606060606</v>
      </c>
      <c r="D164" s="68">
        <f t="shared" si="37"/>
        <v>240.39826839826841</v>
      </c>
      <c r="E164" s="104">
        <v>371825</v>
      </c>
      <c r="F164" s="104">
        <v>18950</v>
      </c>
      <c r="G164" s="107">
        <v>390775</v>
      </c>
      <c r="H164" s="107">
        <v>60</v>
      </c>
      <c r="I164" s="93">
        <f t="shared" si="34"/>
        <v>1.31521262604121E-2</v>
      </c>
      <c r="J164" s="104">
        <v>3863</v>
      </c>
      <c r="K164" s="104">
        <v>421750</v>
      </c>
      <c r="L164" s="109">
        <v>10774</v>
      </c>
      <c r="M164" s="129">
        <v>371093</v>
      </c>
      <c r="N164" s="127">
        <f t="shared" si="39"/>
        <v>14637</v>
      </c>
      <c r="O164" s="123"/>
      <c r="P164" s="128"/>
      <c r="Q164" s="89">
        <f t="shared" si="40"/>
        <v>27536</v>
      </c>
      <c r="R164" s="89">
        <f t="shared" si="41"/>
        <v>305</v>
      </c>
      <c r="S164" s="86">
        <f t="shared" si="28"/>
        <v>76392</v>
      </c>
      <c r="T164" s="90"/>
      <c r="U164" s="90"/>
      <c r="V164" s="91">
        <f t="shared" si="29"/>
        <v>13.982757673933337</v>
      </c>
      <c r="W164" s="81">
        <f t="shared" si="35"/>
        <v>43.571428571428569</v>
      </c>
      <c r="X164" s="92">
        <f t="shared" si="31"/>
        <v>1.31521262604121E-2</v>
      </c>
      <c r="Y164" s="83">
        <f t="shared" si="32"/>
        <v>10913.142857142857</v>
      </c>
      <c r="Z164" s="65">
        <f t="shared" si="33"/>
        <v>267.91499643072865</v>
      </c>
      <c r="AA164" s="84">
        <f t="shared" si="30"/>
        <v>199.75368105619054</v>
      </c>
      <c r="AB164" s="65">
        <f t="shared" si="36"/>
        <v>1.0670683586720884</v>
      </c>
    </row>
    <row r="165" spans="1:28" x14ac:dyDescent="0.2">
      <c r="A165" s="130">
        <v>44052</v>
      </c>
      <c r="B165" s="54">
        <v>162990</v>
      </c>
      <c r="C165" s="68">
        <f t="shared" si="38"/>
        <v>246.95454545454547</v>
      </c>
      <c r="D165" s="68">
        <f t="shared" si="37"/>
        <v>244.16926406926407</v>
      </c>
      <c r="E165" s="104">
        <v>375457</v>
      </c>
      <c r="F165" s="104">
        <v>18998</v>
      </c>
      <c r="G165" s="107">
        <v>394455</v>
      </c>
      <c r="H165" s="107">
        <v>48</v>
      </c>
      <c r="I165" s="93">
        <f t="shared" si="34"/>
        <v>1.3043478260869565E-2</v>
      </c>
      <c r="J165" s="104">
        <v>3618</v>
      </c>
      <c r="K165" s="107">
        <v>425368</v>
      </c>
      <c r="L165" s="126">
        <v>8673</v>
      </c>
      <c r="M165" s="129">
        <v>379766</v>
      </c>
      <c r="N165" s="127">
        <f t="shared" si="39"/>
        <v>12291</v>
      </c>
      <c r="O165" s="123"/>
      <c r="P165" s="128"/>
      <c r="Q165" s="89">
        <f t="shared" si="40"/>
        <v>28430</v>
      </c>
      <c r="R165" s="89">
        <f t="shared" si="41"/>
        <v>322</v>
      </c>
      <c r="S165" s="86">
        <f t="shared" si="28"/>
        <v>80440</v>
      </c>
      <c r="T165" s="90"/>
      <c r="U165" s="90"/>
      <c r="V165" s="91">
        <f t="shared" si="29"/>
        <v>14.723701791957241</v>
      </c>
      <c r="W165" s="81">
        <f t="shared" si="35"/>
        <v>46</v>
      </c>
      <c r="X165" s="92">
        <f t="shared" si="31"/>
        <v>1.3043478260869565E-2</v>
      </c>
      <c r="Y165" s="83">
        <f t="shared" si="32"/>
        <v>11491.428571428571</v>
      </c>
      <c r="Z165" s="65">
        <f t="shared" si="33"/>
        <v>224.97391686343417</v>
      </c>
      <c r="AA165" s="84">
        <f t="shared" si="30"/>
        <v>210.33859702796056</v>
      </c>
      <c r="AB165" s="65">
        <f t="shared" si="36"/>
        <v>1.0944457068147539</v>
      </c>
    </row>
    <row r="166" spans="1:28" x14ac:dyDescent="0.2">
      <c r="A166" s="130">
        <v>44053</v>
      </c>
      <c r="B166" s="54">
        <v>152498</v>
      </c>
      <c r="C166" s="68">
        <f t="shared" si="38"/>
        <v>231.05757575757576</v>
      </c>
      <c r="D166" s="68">
        <f t="shared" si="37"/>
        <v>245.79242424242423</v>
      </c>
      <c r="E166" s="104">
        <v>379133</v>
      </c>
      <c r="F166" s="104">
        <v>19027</v>
      </c>
      <c r="G166" s="107">
        <v>398160</v>
      </c>
      <c r="H166" s="107">
        <v>29</v>
      </c>
      <c r="I166" s="93">
        <f t="shared" si="34"/>
        <v>7.8272604588394065E-3</v>
      </c>
      <c r="J166" s="104">
        <v>2946</v>
      </c>
      <c r="K166" s="107">
        <v>428314</v>
      </c>
      <c r="L166" s="126">
        <v>7373</v>
      </c>
      <c r="M166" s="129">
        <v>387139</v>
      </c>
      <c r="N166" s="127">
        <f t="shared" si="39"/>
        <v>10319</v>
      </c>
      <c r="O166" s="123"/>
      <c r="P166" s="128"/>
      <c r="Q166" s="89">
        <f t="shared" si="40"/>
        <v>29680</v>
      </c>
      <c r="R166" s="89">
        <f t="shared" si="41"/>
        <v>333</v>
      </c>
      <c r="S166" s="86">
        <f t="shared" si="28"/>
        <v>84081</v>
      </c>
      <c r="T166" s="90"/>
      <c r="U166" s="90"/>
      <c r="V166" s="91">
        <f t="shared" si="29"/>
        <v>15.39014881115809</v>
      </c>
      <c r="W166" s="81">
        <f t="shared" si="35"/>
        <v>47.571428571428569</v>
      </c>
      <c r="X166" s="92">
        <f t="shared" si="31"/>
        <v>7.8272604588394065E-3</v>
      </c>
      <c r="Y166" s="83">
        <f t="shared" si="32"/>
        <v>12011.571428571429</v>
      </c>
      <c r="Z166" s="65">
        <f t="shared" si="33"/>
        <v>188.8785166474475</v>
      </c>
      <c r="AA166" s="84">
        <f t="shared" si="30"/>
        <v>219.85926873082985</v>
      </c>
      <c r="AB166" s="65">
        <f t="shared" si="36"/>
        <v>1.1015212053684387</v>
      </c>
    </row>
    <row r="167" spans="1:28" x14ac:dyDescent="0.2">
      <c r="A167" s="130">
        <v>44054</v>
      </c>
      <c r="B167" s="54">
        <v>157558</v>
      </c>
      <c r="C167" s="68">
        <f t="shared" si="38"/>
        <v>238.72424242424242</v>
      </c>
      <c r="D167" s="68">
        <f t="shared" si="37"/>
        <v>247.37099567099565</v>
      </c>
      <c r="E167" s="104">
        <v>383463</v>
      </c>
      <c r="F167" s="104">
        <v>19079</v>
      </c>
      <c r="G167" s="107">
        <v>402542</v>
      </c>
      <c r="H167" s="107">
        <v>52</v>
      </c>
      <c r="I167" s="93">
        <f t="shared" si="34"/>
        <v>1.1866727521679598E-2</v>
      </c>
      <c r="J167" s="104">
        <v>3997</v>
      </c>
      <c r="K167" s="107">
        <v>432311</v>
      </c>
      <c r="L167" s="126">
        <v>5588</v>
      </c>
      <c r="M167" s="129">
        <v>392727</v>
      </c>
      <c r="N167" s="127">
        <f t="shared" si="39"/>
        <v>9585</v>
      </c>
      <c r="O167" s="123"/>
      <c r="P167" s="128"/>
      <c r="Q167" s="89">
        <f t="shared" si="40"/>
        <v>31477</v>
      </c>
      <c r="R167" s="89">
        <f t="shared" si="41"/>
        <v>362</v>
      </c>
      <c r="S167" s="86">
        <f t="shared" si="28"/>
        <v>87787</v>
      </c>
      <c r="T167" s="90"/>
      <c r="U167" s="90"/>
      <c r="V167" s="91">
        <f t="shared" si="29"/>
        <v>16.068493401424046</v>
      </c>
      <c r="W167" s="81">
        <f t="shared" si="35"/>
        <v>51.714285714285715</v>
      </c>
      <c r="X167" s="92">
        <f t="shared" si="31"/>
        <v>1.1866727521679598E-2</v>
      </c>
      <c r="Y167" s="83">
        <f t="shared" si="32"/>
        <v>12541</v>
      </c>
      <c r="Z167" s="65">
        <f t="shared" si="33"/>
        <v>175.44341332161881</v>
      </c>
      <c r="AA167" s="84">
        <f t="shared" si="30"/>
        <v>229.54990573462925</v>
      </c>
      <c r="AB167" s="65">
        <f t="shared" si="36"/>
        <v>1.143938948632002</v>
      </c>
    </row>
    <row r="168" spans="1:28" x14ac:dyDescent="0.2">
      <c r="A168" s="130">
        <v>44055</v>
      </c>
      <c r="B168" s="54">
        <v>176489</v>
      </c>
      <c r="C168" s="68">
        <f t="shared" si="38"/>
        <v>267.40757575757578</v>
      </c>
      <c r="D168" s="68">
        <f t="shared" si="37"/>
        <v>250.6995670995671</v>
      </c>
      <c r="E168" s="104">
        <v>388097</v>
      </c>
      <c r="F168" s="104">
        <v>19126</v>
      </c>
      <c r="G168" s="107">
        <v>407223</v>
      </c>
      <c r="H168" s="107">
        <v>47</v>
      </c>
      <c r="I168" s="93">
        <f t="shared" si="34"/>
        <v>1.0040589617603077E-2</v>
      </c>
      <c r="J168" s="104">
        <v>4699</v>
      </c>
      <c r="K168" s="107">
        <v>437010</v>
      </c>
      <c r="L168" s="126">
        <v>7179</v>
      </c>
      <c r="M168" s="129">
        <v>399906</v>
      </c>
      <c r="N168" s="127">
        <f t="shared" si="39"/>
        <v>11878</v>
      </c>
      <c r="O168" s="123"/>
      <c r="P168" s="128"/>
      <c r="Q168" s="89">
        <f t="shared" si="40"/>
        <v>31375</v>
      </c>
      <c r="R168" s="89">
        <f t="shared" si="41"/>
        <v>345</v>
      </c>
      <c r="S168" s="86">
        <f t="shared" si="28"/>
        <v>87885</v>
      </c>
      <c r="T168" s="90"/>
      <c r="U168" s="90"/>
      <c r="V168" s="91">
        <f t="shared" si="29"/>
        <v>16.086431277799132</v>
      </c>
      <c r="W168" s="81">
        <f t="shared" si="35"/>
        <v>49.285714285714285</v>
      </c>
      <c r="X168" s="92">
        <f t="shared" si="31"/>
        <v>1.0040589617603077E-2</v>
      </c>
      <c r="Y168" s="83">
        <f t="shared" si="32"/>
        <v>12555</v>
      </c>
      <c r="Z168" s="65">
        <f t="shared" si="33"/>
        <v>217.41438324821993</v>
      </c>
      <c r="AA168" s="84">
        <f t="shared" si="30"/>
        <v>229.8061611114162</v>
      </c>
      <c r="AB168" s="65">
        <f t="shared" si="36"/>
        <v>1.0962227518069236</v>
      </c>
    </row>
    <row r="169" spans="1:28" x14ac:dyDescent="0.2">
      <c r="A169" s="130">
        <v>44056</v>
      </c>
      <c r="B169" s="54">
        <v>163470</v>
      </c>
      <c r="C169" s="68">
        <f t="shared" si="38"/>
        <v>247.68181818181819</v>
      </c>
      <c r="D169" s="68">
        <f t="shared" si="37"/>
        <v>248.24004329004333</v>
      </c>
      <c r="E169" s="104">
        <v>392530</v>
      </c>
      <c r="F169" s="104">
        <v>19173</v>
      </c>
      <c r="G169" s="107">
        <v>411703</v>
      </c>
      <c r="H169" s="107">
        <v>47</v>
      </c>
      <c r="I169" s="93">
        <f t="shared" si="34"/>
        <v>1.0491071428571428E-2</v>
      </c>
      <c r="J169" s="104">
        <v>4997</v>
      </c>
      <c r="K169" s="107">
        <v>442007</v>
      </c>
      <c r="L169" s="126">
        <v>7530</v>
      </c>
      <c r="M169" s="129">
        <v>407436</v>
      </c>
      <c r="N169" s="127">
        <f t="shared" si="39"/>
        <v>12527</v>
      </c>
      <c r="O169" s="123"/>
      <c r="P169" s="128"/>
      <c r="Q169" s="89">
        <f t="shared" si="40"/>
        <v>30232</v>
      </c>
      <c r="R169" s="89">
        <f t="shared" si="41"/>
        <v>326</v>
      </c>
      <c r="S169" s="86">
        <f t="shared" ref="S169:T184" si="42">SUM(N163:N169)</f>
        <v>84494</v>
      </c>
      <c r="T169" s="90"/>
      <c r="U169" s="90"/>
      <c r="V169" s="91">
        <f t="shared" ref="V169:V232" si="43">S169/5463.3</f>
        <v>15.465744147310232</v>
      </c>
      <c r="W169" s="81">
        <f t="shared" si="35"/>
        <v>46.571428571428569</v>
      </c>
      <c r="X169" s="92">
        <f t="shared" si="31"/>
        <v>1.0491071428571428E-2</v>
      </c>
      <c r="Y169" s="83">
        <f t="shared" si="32"/>
        <v>12070.571428571429</v>
      </c>
      <c r="Z169" s="65">
        <f t="shared" si="33"/>
        <v>229.29365035784232</v>
      </c>
      <c r="AA169" s="84">
        <f t="shared" si="30"/>
        <v>220.93920210443193</v>
      </c>
      <c r="AB169" s="65">
        <f t="shared" si="36"/>
        <v>1.0784165340859744</v>
      </c>
    </row>
    <row r="170" spans="1:28" x14ac:dyDescent="0.2">
      <c r="A170" s="130">
        <v>44057</v>
      </c>
      <c r="B170" s="54">
        <v>170441</v>
      </c>
      <c r="C170" s="68">
        <f t="shared" si="38"/>
        <v>258.2439393939394</v>
      </c>
      <c r="D170" s="68">
        <f t="shared" si="37"/>
        <v>247.64004329004334</v>
      </c>
      <c r="E170" s="104">
        <v>396630</v>
      </c>
      <c r="F170" s="104">
        <v>19238</v>
      </c>
      <c r="G170" s="107">
        <v>415868</v>
      </c>
      <c r="H170" s="107">
        <v>65</v>
      </c>
      <c r="I170" s="93">
        <f t="shared" si="34"/>
        <v>1.5606242496998799E-2</v>
      </c>
      <c r="J170" s="104">
        <v>4487</v>
      </c>
      <c r="K170" s="107">
        <v>446494</v>
      </c>
      <c r="L170" s="126">
        <v>9504</v>
      </c>
      <c r="M170" s="129">
        <v>416940</v>
      </c>
      <c r="N170" s="127">
        <f t="shared" si="39"/>
        <v>13991</v>
      </c>
      <c r="O170" s="123"/>
      <c r="P170" s="128"/>
      <c r="Q170" s="89">
        <f t="shared" si="40"/>
        <v>29655</v>
      </c>
      <c r="R170" s="89">
        <f t="shared" si="41"/>
        <v>348</v>
      </c>
      <c r="S170" s="86">
        <f t="shared" si="42"/>
        <v>85228</v>
      </c>
      <c r="T170" s="90"/>
      <c r="U170" s="90"/>
      <c r="V170" s="91">
        <f t="shared" si="43"/>
        <v>15.60009518056852</v>
      </c>
      <c r="W170" s="81">
        <f t="shared" si="35"/>
        <v>49.714285714285715</v>
      </c>
      <c r="X170" s="92">
        <f t="shared" si="31"/>
        <v>1.5606242496998799E-2</v>
      </c>
      <c r="Y170" s="83">
        <f t="shared" si="32"/>
        <v>12175.428571428571</v>
      </c>
      <c r="Z170" s="65">
        <f t="shared" si="33"/>
        <v>256.09064118756061</v>
      </c>
      <c r="AA170" s="84">
        <f t="shared" si="30"/>
        <v>222.85850257955028</v>
      </c>
      <c r="AB170" s="65">
        <f t="shared" si="36"/>
        <v>1.1718213720710566</v>
      </c>
    </row>
    <row r="171" spans="1:28" x14ac:dyDescent="0.2">
      <c r="A171" s="130">
        <v>44058</v>
      </c>
      <c r="B171" s="54">
        <v>180197</v>
      </c>
      <c r="C171" s="68">
        <f t="shared" si="38"/>
        <v>273.02575757575755</v>
      </c>
      <c r="D171" s="68">
        <f t="shared" si="37"/>
        <v>251.87077922077924</v>
      </c>
      <c r="E171" s="104">
        <v>401033</v>
      </c>
      <c r="F171" s="104">
        <v>19289</v>
      </c>
      <c r="G171" s="107">
        <v>420322</v>
      </c>
      <c r="H171" s="107">
        <v>51</v>
      </c>
      <c r="I171" s="93">
        <f t="shared" si="34"/>
        <v>1.1450381679389313E-2</v>
      </c>
      <c r="J171" s="104">
        <v>4745</v>
      </c>
      <c r="K171" s="107">
        <v>451239</v>
      </c>
      <c r="L171" s="104">
        <v>10578</v>
      </c>
      <c r="M171" s="129">
        <v>427518</v>
      </c>
      <c r="N171" s="127">
        <f t="shared" si="39"/>
        <v>15323</v>
      </c>
      <c r="O171" s="123"/>
      <c r="P171" s="128"/>
      <c r="Q171" s="89">
        <f t="shared" si="40"/>
        <v>29547</v>
      </c>
      <c r="R171" s="89">
        <f t="shared" si="41"/>
        <v>339</v>
      </c>
      <c r="S171" s="86">
        <f t="shared" si="42"/>
        <v>85914</v>
      </c>
      <c r="T171" s="90"/>
      <c r="U171" s="90"/>
      <c r="V171" s="91">
        <f t="shared" si="43"/>
        <v>15.725660315194112</v>
      </c>
      <c r="W171" s="81">
        <f t="shared" si="35"/>
        <v>48.428571428571431</v>
      </c>
      <c r="X171" s="92">
        <f t="shared" si="31"/>
        <v>1.1450381679389313E-2</v>
      </c>
      <c r="Y171" s="83">
        <f t="shared" si="32"/>
        <v>12273.428571428571</v>
      </c>
      <c r="Z171" s="65">
        <f t="shared" si="33"/>
        <v>280.47150989328793</v>
      </c>
      <c r="AA171" s="84">
        <f t="shared" si="30"/>
        <v>224.65229021705872</v>
      </c>
      <c r="AB171" s="65">
        <f t="shared" si="36"/>
        <v>1.1475107351993026</v>
      </c>
    </row>
    <row r="172" spans="1:28" x14ac:dyDescent="0.2">
      <c r="A172" s="130">
        <v>44059</v>
      </c>
      <c r="B172" s="54">
        <v>168144</v>
      </c>
      <c r="C172" s="68">
        <f t="shared" si="38"/>
        <v>254.76363636363635</v>
      </c>
      <c r="D172" s="68">
        <f t="shared" si="37"/>
        <v>252.98636363636365</v>
      </c>
      <c r="E172" s="104">
        <v>405079</v>
      </c>
      <c r="F172" s="104">
        <v>19332</v>
      </c>
      <c r="G172" s="107">
        <v>424411</v>
      </c>
      <c r="H172" s="107">
        <v>43</v>
      </c>
      <c r="I172" s="93">
        <f t="shared" si="34"/>
        <v>1.0516018586451455E-2</v>
      </c>
      <c r="J172" s="104">
        <v>3849</v>
      </c>
      <c r="K172" s="107">
        <v>455088</v>
      </c>
      <c r="L172" s="126">
        <v>7516</v>
      </c>
      <c r="M172" s="129">
        <v>435034</v>
      </c>
      <c r="N172" s="127">
        <f t="shared" si="39"/>
        <v>11365</v>
      </c>
      <c r="O172" s="123"/>
      <c r="P172" s="128"/>
      <c r="Q172" s="89">
        <f t="shared" si="40"/>
        <v>29956</v>
      </c>
      <c r="R172" s="89">
        <f t="shared" si="41"/>
        <v>334</v>
      </c>
      <c r="S172" s="86">
        <f t="shared" si="42"/>
        <v>84988</v>
      </c>
      <c r="T172" s="90"/>
      <c r="U172" s="90"/>
      <c r="V172" s="91">
        <f t="shared" si="43"/>
        <v>15.556165687405048</v>
      </c>
      <c r="W172" s="81">
        <f t="shared" si="35"/>
        <v>47.714285714285715</v>
      </c>
      <c r="X172" s="92">
        <f t="shared" si="31"/>
        <v>1.0516018586451455E-2</v>
      </c>
      <c r="Y172" s="83">
        <f t="shared" si="32"/>
        <v>12141.142857142857</v>
      </c>
      <c r="Z172" s="65">
        <f t="shared" si="33"/>
        <v>208.02445408452766</v>
      </c>
      <c r="AA172" s="84">
        <f t="shared" si="30"/>
        <v>222.2309383915007</v>
      </c>
      <c r="AB172" s="65">
        <f t="shared" si="36"/>
        <v>1.1114041684219012</v>
      </c>
    </row>
    <row r="173" spans="1:28" x14ac:dyDescent="0.2">
      <c r="A173" s="130">
        <v>44060</v>
      </c>
      <c r="B173" s="54">
        <v>146264</v>
      </c>
      <c r="C173" s="68">
        <f t="shared" si="38"/>
        <v>221.61212121212122</v>
      </c>
      <c r="D173" s="68">
        <f t="shared" si="37"/>
        <v>251.63701298701295</v>
      </c>
      <c r="E173" s="104">
        <v>408770</v>
      </c>
      <c r="F173" s="104">
        <v>19358</v>
      </c>
      <c r="G173" s="107">
        <v>428128</v>
      </c>
      <c r="H173" s="107">
        <v>26</v>
      </c>
      <c r="I173" s="93">
        <f t="shared" si="34"/>
        <v>6.9948883508205544E-3</v>
      </c>
      <c r="J173" s="104">
        <v>2860</v>
      </c>
      <c r="K173" s="107">
        <v>457948</v>
      </c>
      <c r="L173" s="126">
        <v>7344</v>
      </c>
      <c r="M173" s="129">
        <v>442378</v>
      </c>
      <c r="N173" s="127">
        <f t="shared" si="39"/>
        <v>10204</v>
      </c>
      <c r="O173" s="123"/>
      <c r="P173" s="128"/>
      <c r="Q173" s="89">
        <f t="shared" si="40"/>
        <v>29968</v>
      </c>
      <c r="R173" s="89">
        <f t="shared" si="41"/>
        <v>331</v>
      </c>
      <c r="S173" s="86">
        <f t="shared" si="42"/>
        <v>84873</v>
      </c>
      <c r="T173" s="90"/>
      <c r="U173" s="90"/>
      <c r="V173" s="91">
        <f t="shared" si="43"/>
        <v>15.53511613859755</v>
      </c>
      <c r="W173" s="81">
        <f t="shared" si="35"/>
        <v>47.285714285714285</v>
      </c>
      <c r="X173" s="92">
        <f t="shared" si="31"/>
        <v>6.9948883508205544E-3</v>
      </c>
      <c r="Y173" s="83">
        <f t="shared" si="32"/>
        <v>12124.714285714286</v>
      </c>
      <c r="Z173" s="65">
        <f t="shared" si="33"/>
        <v>186.77356176669778</v>
      </c>
      <c r="AA173" s="84">
        <f t="shared" si="30"/>
        <v>221.93023055139358</v>
      </c>
      <c r="AB173" s="65">
        <f t="shared" si="36"/>
        <v>1.0995131383073462</v>
      </c>
    </row>
    <row r="174" spans="1:28" x14ac:dyDescent="0.2">
      <c r="A174" s="130">
        <v>44061</v>
      </c>
      <c r="B174" s="54">
        <v>157194</v>
      </c>
      <c r="C174" s="68">
        <f t="shared" si="38"/>
        <v>238.17272727272729</v>
      </c>
      <c r="D174" s="68">
        <f t="shared" si="37"/>
        <v>251.55822510822512</v>
      </c>
      <c r="E174" s="104">
        <v>413442</v>
      </c>
      <c r="F174" s="104">
        <v>19407</v>
      </c>
      <c r="G174" s="107">
        <v>432849</v>
      </c>
      <c r="H174" s="107">
        <v>49</v>
      </c>
      <c r="I174" s="93">
        <f t="shared" si="34"/>
        <v>1.0379156958271553E-2</v>
      </c>
      <c r="J174" s="104">
        <v>4056</v>
      </c>
      <c r="K174" s="107">
        <v>462004</v>
      </c>
      <c r="L174" s="126">
        <v>7493</v>
      </c>
      <c r="M174" s="129">
        <v>449871</v>
      </c>
      <c r="N174" s="127">
        <f t="shared" si="39"/>
        <v>11549</v>
      </c>
      <c r="O174" s="127">
        <v>54</v>
      </c>
      <c r="P174" s="128">
        <f t="shared" ref="P174:P237" si="44">O174/N174</f>
        <v>4.6757295003896438E-3</v>
      </c>
      <c r="Q174" s="89">
        <f t="shared" si="40"/>
        <v>30307</v>
      </c>
      <c r="R174" s="89">
        <f t="shared" si="41"/>
        <v>328</v>
      </c>
      <c r="S174" s="86">
        <f t="shared" si="42"/>
        <v>86837</v>
      </c>
      <c r="T174" s="90"/>
      <c r="U174" s="90"/>
      <c r="V174" s="91">
        <f t="shared" si="43"/>
        <v>15.894605824318635</v>
      </c>
      <c r="W174" s="81">
        <f t="shared" si="35"/>
        <v>46.857142857142854</v>
      </c>
      <c r="X174" s="92">
        <f t="shared" si="31"/>
        <v>1.0379156958271553E-2</v>
      </c>
      <c r="Y174" s="83">
        <f t="shared" si="32"/>
        <v>12405.285714285714</v>
      </c>
      <c r="Z174" s="65">
        <f t="shared" si="33"/>
        <v>211.39238189372722</v>
      </c>
      <c r="AA174" s="84">
        <f t="shared" si="30"/>
        <v>227.06579749026622</v>
      </c>
      <c r="AB174" s="65">
        <f t="shared" si="36"/>
        <v>1.0782621302586599</v>
      </c>
    </row>
    <row r="175" spans="1:28" x14ac:dyDescent="0.2">
      <c r="A175" s="130">
        <v>44062</v>
      </c>
      <c r="B175" s="54">
        <v>181358</v>
      </c>
      <c r="C175" s="68">
        <f t="shared" si="38"/>
        <v>274.78484848484851</v>
      </c>
      <c r="D175" s="68">
        <f t="shared" si="37"/>
        <v>252.61212121212125</v>
      </c>
      <c r="E175" s="104">
        <v>418800</v>
      </c>
      <c r="F175" s="104">
        <v>19457</v>
      </c>
      <c r="G175" s="107">
        <v>438257</v>
      </c>
      <c r="H175" s="107">
        <v>50</v>
      </c>
      <c r="I175" s="93">
        <f t="shared" si="34"/>
        <v>9.2455621301775152E-3</v>
      </c>
      <c r="J175" s="104">
        <v>5356</v>
      </c>
      <c r="K175" s="107">
        <v>467360</v>
      </c>
      <c r="L175" s="126">
        <v>5262</v>
      </c>
      <c r="M175" s="129">
        <v>455133</v>
      </c>
      <c r="N175" s="127">
        <f t="shared" si="39"/>
        <v>10618</v>
      </c>
      <c r="O175" s="127">
        <v>57</v>
      </c>
      <c r="P175" s="128">
        <f t="shared" si="44"/>
        <v>5.368242606893954E-3</v>
      </c>
      <c r="Q175" s="89">
        <f t="shared" si="40"/>
        <v>31034</v>
      </c>
      <c r="R175" s="89">
        <f t="shared" si="41"/>
        <v>331</v>
      </c>
      <c r="S175" s="86">
        <f t="shared" si="42"/>
        <v>85577</v>
      </c>
      <c r="T175" s="90"/>
      <c r="U175" s="90"/>
      <c r="V175" s="91">
        <f t="shared" si="43"/>
        <v>15.663975985210403</v>
      </c>
      <c r="W175" s="81">
        <f t="shared" si="35"/>
        <v>47.285714285714285</v>
      </c>
      <c r="X175" s="92">
        <f t="shared" si="31"/>
        <v>9.2455621301775152E-3</v>
      </c>
      <c r="Y175" s="83">
        <f t="shared" si="32"/>
        <v>12225.285714285714</v>
      </c>
      <c r="Z175" s="65">
        <f t="shared" si="33"/>
        <v>194.3513993373968</v>
      </c>
      <c r="AA175" s="84">
        <f t="shared" si="30"/>
        <v>223.77108550300574</v>
      </c>
      <c r="AB175" s="65">
        <f t="shared" si="36"/>
        <v>1.0669045947240088</v>
      </c>
    </row>
    <row r="176" spans="1:28" x14ac:dyDescent="0.2">
      <c r="A176" s="130">
        <v>44063</v>
      </c>
      <c r="B176" s="54">
        <v>174250</v>
      </c>
      <c r="C176" s="68">
        <f t="shared" si="38"/>
        <v>264.0151515151515</v>
      </c>
      <c r="D176" s="68">
        <f t="shared" si="37"/>
        <v>254.94545454545454</v>
      </c>
      <c r="E176" s="104">
        <v>426744</v>
      </c>
      <c r="F176" s="104">
        <v>19534</v>
      </c>
      <c r="G176" s="107">
        <v>446278</v>
      </c>
      <c r="H176" s="107">
        <v>77</v>
      </c>
      <c r="I176" s="93">
        <f t="shared" si="34"/>
        <v>9.5998005236254836E-3</v>
      </c>
      <c r="J176" s="104">
        <v>4785</v>
      </c>
      <c r="K176" s="107">
        <v>472145</v>
      </c>
      <c r="L176" s="126">
        <v>12116</v>
      </c>
      <c r="M176" s="129">
        <v>467249</v>
      </c>
      <c r="N176" s="127">
        <f t="shared" si="39"/>
        <v>16901</v>
      </c>
      <c r="O176" s="127">
        <v>84</v>
      </c>
      <c r="P176" s="128">
        <f t="shared" si="44"/>
        <v>4.9701201112360219E-3</v>
      </c>
      <c r="Q176" s="89">
        <f t="shared" si="40"/>
        <v>34575</v>
      </c>
      <c r="R176" s="89">
        <f t="shared" si="41"/>
        <v>361</v>
      </c>
      <c r="S176" s="86">
        <f t="shared" si="42"/>
        <v>89951</v>
      </c>
      <c r="T176" s="90"/>
      <c r="U176" s="90"/>
      <c r="V176" s="91">
        <f t="shared" si="43"/>
        <v>16.464590998114691</v>
      </c>
      <c r="W176" s="81">
        <f t="shared" si="35"/>
        <v>51.571428571428569</v>
      </c>
      <c r="X176" s="92">
        <f t="shared" si="31"/>
        <v>9.5998005236254836E-3</v>
      </c>
      <c r="Y176" s="83">
        <f t="shared" si="32"/>
        <v>12850.142857142857</v>
      </c>
      <c r="Z176" s="65">
        <f t="shared" si="33"/>
        <v>309.3551516482712</v>
      </c>
      <c r="AA176" s="84">
        <f t="shared" si="30"/>
        <v>235.20844283020986</v>
      </c>
      <c r="AB176" s="65">
        <f t="shared" si="36"/>
        <v>1.0541721532247812</v>
      </c>
    </row>
    <row r="177" spans="1:28" x14ac:dyDescent="0.2">
      <c r="A177" s="130">
        <v>44064</v>
      </c>
      <c r="B177" s="54">
        <v>181878</v>
      </c>
      <c r="C177" s="68">
        <f t="shared" si="38"/>
        <v>275.57272727272726</v>
      </c>
      <c r="D177" s="68">
        <f t="shared" si="37"/>
        <v>257.42099567099564</v>
      </c>
      <c r="E177" s="104">
        <v>433472</v>
      </c>
      <c r="F177" s="104">
        <v>19605</v>
      </c>
      <c r="G177" s="107">
        <v>453077</v>
      </c>
      <c r="H177" s="107">
        <v>71</v>
      </c>
      <c r="I177" s="93">
        <f t="shared" si="34"/>
        <v>1.0442712163553464E-2</v>
      </c>
      <c r="J177" s="104">
        <v>5044</v>
      </c>
      <c r="K177" s="107">
        <v>477189</v>
      </c>
      <c r="L177" s="126">
        <v>10275</v>
      </c>
      <c r="M177" s="129">
        <v>477524</v>
      </c>
      <c r="N177" s="127">
        <f t="shared" si="39"/>
        <v>15319</v>
      </c>
      <c r="O177" s="127">
        <v>77</v>
      </c>
      <c r="P177" s="128">
        <f t="shared" si="44"/>
        <v>5.026437757033749E-3</v>
      </c>
      <c r="Q177" s="89">
        <f t="shared" si="40"/>
        <v>37209</v>
      </c>
      <c r="R177" s="89">
        <f t="shared" si="41"/>
        <v>367</v>
      </c>
      <c r="S177" s="86">
        <f t="shared" si="42"/>
        <v>91279</v>
      </c>
      <c r="T177" s="90"/>
      <c r="U177" s="90"/>
      <c r="V177" s="91">
        <f t="shared" si="43"/>
        <v>16.707667526952573</v>
      </c>
      <c r="W177" s="81">
        <f t="shared" si="35"/>
        <v>52.428571428571431</v>
      </c>
      <c r="X177" s="92">
        <f t="shared" si="31"/>
        <v>1.0442712163553464E-2</v>
      </c>
      <c r="Y177" s="83">
        <f t="shared" si="32"/>
        <v>13039.857142857143</v>
      </c>
      <c r="Z177" s="65">
        <f t="shared" si="33"/>
        <v>280.3982940713488</v>
      </c>
      <c r="AA177" s="84">
        <f t="shared" si="30"/>
        <v>238.68096467075105</v>
      </c>
      <c r="AB177" s="65">
        <f t="shared" si="36"/>
        <v>0.98040743417556198</v>
      </c>
    </row>
    <row r="178" spans="1:28" x14ac:dyDescent="0.2">
      <c r="A178" s="130">
        <v>44065</v>
      </c>
      <c r="B178" s="54">
        <v>177279</v>
      </c>
      <c r="C178" s="68">
        <f t="shared" si="38"/>
        <v>268.60454545454547</v>
      </c>
      <c r="D178" s="68">
        <f t="shared" si="37"/>
        <v>256.7893939393939</v>
      </c>
      <c r="E178" s="104">
        <v>441439</v>
      </c>
      <c r="F178" s="104">
        <v>19728</v>
      </c>
      <c r="G178" s="107">
        <v>461167</v>
      </c>
      <c r="H178" s="107">
        <v>123</v>
      </c>
      <c r="I178" s="93">
        <f t="shared" si="34"/>
        <v>1.5203955500618047E-2</v>
      </c>
      <c r="J178" s="104">
        <v>5583</v>
      </c>
      <c r="K178" s="107">
        <v>482772</v>
      </c>
      <c r="L178" s="126">
        <v>9513</v>
      </c>
      <c r="M178" s="129">
        <v>487037</v>
      </c>
      <c r="N178" s="127">
        <f t="shared" si="39"/>
        <v>15096</v>
      </c>
      <c r="O178" s="127">
        <v>132</v>
      </c>
      <c r="P178" s="128">
        <f t="shared" si="44"/>
        <v>8.744038155802861E-3</v>
      </c>
      <c r="Q178" s="89">
        <f t="shared" si="40"/>
        <v>40845</v>
      </c>
      <c r="R178" s="89">
        <f t="shared" si="41"/>
        <v>439</v>
      </c>
      <c r="S178" s="86">
        <f t="shared" si="42"/>
        <v>91052</v>
      </c>
      <c r="T178" s="90"/>
      <c r="U178" s="90"/>
      <c r="V178" s="91">
        <f t="shared" si="43"/>
        <v>16.666117548002124</v>
      </c>
      <c r="W178" s="81">
        <f t="shared" si="35"/>
        <v>62.714285714285715</v>
      </c>
      <c r="X178" s="92">
        <f t="shared" si="31"/>
        <v>1.5203955500618047E-2</v>
      </c>
      <c r="Y178" s="83">
        <f t="shared" si="32"/>
        <v>13007.428571428571</v>
      </c>
      <c r="Z178" s="65">
        <f t="shared" si="33"/>
        <v>276.31651199824279</v>
      </c>
      <c r="AA178" s="84">
        <f t="shared" si="30"/>
        <v>238.08739354288744</v>
      </c>
      <c r="AB178" s="65">
        <f t="shared" si="36"/>
        <v>1.0340299173359724</v>
      </c>
    </row>
    <row r="179" spans="1:28" x14ac:dyDescent="0.2">
      <c r="A179" s="130">
        <v>44066</v>
      </c>
      <c r="B179" s="54">
        <v>165455</v>
      </c>
      <c r="C179" s="68">
        <f t="shared" si="38"/>
        <v>250.68939393939394</v>
      </c>
      <c r="D179" s="68">
        <f t="shared" si="37"/>
        <v>256.2073593073593</v>
      </c>
      <c r="E179" s="104">
        <v>450691</v>
      </c>
      <c r="F179" s="104">
        <v>19811</v>
      </c>
      <c r="G179" s="107">
        <v>470502</v>
      </c>
      <c r="H179" s="107">
        <v>83</v>
      </c>
      <c r="I179" s="93">
        <f t="shared" si="34"/>
        <v>8.8912694161756827E-3</v>
      </c>
      <c r="J179" s="104">
        <v>3612</v>
      </c>
      <c r="K179" s="107">
        <v>486384</v>
      </c>
      <c r="L179" s="126">
        <v>15182</v>
      </c>
      <c r="M179" s="129">
        <v>502219</v>
      </c>
      <c r="N179" s="127">
        <f t="shared" si="39"/>
        <v>18794</v>
      </c>
      <c r="O179" s="127">
        <v>95</v>
      </c>
      <c r="P179" s="128">
        <f t="shared" si="44"/>
        <v>5.0548047249122062E-3</v>
      </c>
      <c r="Q179" s="89">
        <f t="shared" si="40"/>
        <v>46091</v>
      </c>
      <c r="R179" s="89">
        <f t="shared" si="41"/>
        <v>479</v>
      </c>
      <c r="S179" s="86">
        <f t="shared" si="42"/>
        <v>98481</v>
      </c>
      <c r="T179" s="90"/>
      <c r="U179" s="90"/>
      <c r="V179" s="91">
        <f t="shared" si="43"/>
        <v>18.025918400966447</v>
      </c>
      <c r="W179" s="81">
        <f t="shared" si="35"/>
        <v>68.428571428571431</v>
      </c>
      <c r="X179" s="92">
        <f t="shared" si="31"/>
        <v>8.8912694161756827E-3</v>
      </c>
      <c r="Y179" s="83">
        <f t="shared" si="32"/>
        <v>14068.714285714286</v>
      </c>
      <c r="Z179" s="65">
        <f t="shared" si="33"/>
        <v>344.00453938096018</v>
      </c>
      <c r="AA179" s="84">
        <f t="shared" si="30"/>
        <v>257.51312001380637</v>
      </c>
      <c r="AB179" s="65">
        <f t="shared" si="36"/>
        <v>1.0108192149034614</v>
      </c>
    </row>
    <row r="180" spans="1:28" x14ac:dyDescent="0.2">
      <c r="A180" s="130">
        <v>44067</v>
      </c>
      <c r="B180" s="54">
        <v>147940</v>
      </c>
      <c r="C180" s="68">
        <f t="shared" si="38"/>
        <v>224.15151515151516</v>
      </c>
      <c r="D180" s="68">
        <f t="shared" si="37"/>
        <v>256.5701298701299</v>
      </c>
      <c r="E180" s="104">
        <v>456917</v>
      </c>
      <c r="F180" s="104">
        <v>19877</v>
      </c>
      <c r="G180" s="107">
        <v>476794</v>
      </c>
      <c r="H180" s="107">
        <v>66</v>
      </c>
      <c r="I180" s="93">
        <f t="shared" si="34"/>
        <v>1.048951048951049E-2</v>
      </c>
      <c r="J180" s="104">
        <v>3293</v>
      </c>
      <c r="K180" s="107">
        <v>489677</v>
      </c>
      <c r="L180" s="126">
        <v>9145</v>
      </c>
      <c r="M180" s="129">
        <v>511364</v>
      </c>
      <c r="N180" s="127">
        <f t="shared" si="39"/>
        <v>12438</v>
      </c>
      <c r="O180" s="127">
        <v>76</v>
      </c>
      <c r="P180" s="128">
        <f t="shared" si="44"/>
        <v>6.1103071233317256E-3</v>
      </c>
      <c r="Q180" s="89">
        <f t="shared" si="40"/>
        <v>48666</v>
      </c>
      <c r="R180" s="89">
        <f t="shared" si="41"/>
        <v>519</v>
      </c>
      <c r="S180" s="86">
        <f t="shared" si="42"/>
        <v>100715</v>
      </c>
      <c r="T180" s="86">
        <f t="shared" si="42"/>
        <v>575</v>
      </c>
      <c r="U180" s="131">
        <f t="shared" ref="U180:U243" si="45">T180/S180</f>
        <v>5.7091793675222158E-3</v>
      </c>
      <c r="V180" s="91">
        <f t="shared" si="43"/>
        <v>18.434828766496441</v>
      </c>
      <c r="W180" s="81">
        <f t="shared" si="35"/>
        <v>74.142857142857139</v>
      </c>
      <c r="X180" s="92">
        <f t="shared" si="31"/>
        <v>1.048951048951049E-2</v>
      </c>
      <c r="Y180" s="83">
        <f t="shared" si="32"/>
        <v>14387.857142857143</v>
      </c>
      <c r="Z180" s="65">
        <f t="shared" si="33"/>
        <v>227.66459831969686</v>
      </c>
      <c r="AA180" s="84">
        <f t="shared" si="30"/>
        <v>263.35469666423484</v>
      </c>
      <c r="AB180" s="65">
        <f t="shared" si="36"/>
        <v>1.0607423883133176</v>
      </c>
    </row>
    <row r="181" spans="1:28" x14ac:dyDescent="0.2">
      <c r="A181" s="130">
        <v>44068</v>
      </c>
      <c r="B181" s="54">
        <v>179602</v>
      </c>
      <c r="C181" s="68">
        <f t="shared" si="38"/>
        <v>272.12424242424242</v>
      </c>
      <c r="D181" s="68">
        <f t="shared" si="37"/>
        <v>261.42034632034631</v>
      </c>
      <c r="E181" s="104">
        <v>462273</v>
      </c>
      <c r="F181" s="104">
        <v>19921</v>
      </c>
      <c r="G181" s="107">
        <v>482194</v>
      </c>
      <c r="H181" s="107">
        <v>44</v>
      </c>
      <c r="I181" s="93">
        <f t="shared" si="34"/>
        <v>8.1481481481481474E-3</v>
      </c>
      <c r="J181" s="104">
        <v>4331</v>
      </c>
      <c r="K181" s="107">
        <v>494008</v>
      </c>
      <c r="L181" s="126">
        <v>12578</v>
      </c>
      <c r="M181" s="129">
        <v>523942</v>
      </c>
      <c r="N181" s="127">
        <f t="shared" si="39"/>
        <v>16909</v>
      </c>
      <c r="O181" s="127">
        <v>52</v>
      </c>
      <c r="P181" s="128">
        <f t="shared" si="44"/>
        <v>3.0752853509965106E-3</v>
      </c>
      <c r="Q181" s="89">
        <f t="shared" si="40"/>
        <v>49345</v>
      </c>
      <c r="R181" s="89">
        <f t="shared" si="41"/>
        <v>514</v>
      </c>
      <c r="S181" s="86">
        <f t="shared" si="42"/>
        <v>106075</v>
      </c>
      <c r="T181" s="86">
        <f t="shared" si="42"/>
        <v>573</v>
      </c>
      <c r="U181" s="131">
        <f t="shared" si="45"/>
        <v>5.4018383219420225E-3</v>
      </c>
      <c r="V181" s="91">
        <f t="shared" si="43"/>
        <v>19.415920780480661</v>
      </c>
      <c r="W181" s="81">
        <f t="shared" si="35"/>
        <v>73.428571428571431</v>
      </c>
      <c r="X181" s="92">
        <f t="shared" si="31"/>
        <v>8.1481481481481474E-3</v>
      </c>
      <c r="Y181" s="83">
        <f t="shared" si="32"/>
        <v>15153.571428571429</v>
      </c>
      <c r="Z181" s="65">
        <f t="shared" si="33"/>
        <v>309.50158329214941</v>
      </c>
      <c r="AA181" s="84">
        <f t="shared" si="30"/>
        <v>277.37029686400945</v>
      </c>
      <c r="AB181" s="65">
        <f t="shared" si="36"/>
        <v>1.0288708338829833</v>
      </c>
    </row>
    <row r="182" spans="1:28" x14ac:dyDescent="0.2">
      <c r="A182" s="130">
        <v>44069</v>
      </c>
      <c r="B182" s="54">
        <v>206143</v>
      </c>
      <c r="C182" s="68">
        <f t="shared" si="38"/>
        <v>312.33787878787876</v>
      </c>
      <c r="D182" s="68">
        <f t="shared" si="37"/>
        <v>266.7850649350649</v>
      </c>
      <c r="E182" s="104">
        <v>474696</v>
      </c>
      <c r="F182" s="104">
        <v>19988</v>
      </c>
      <c r="G182" s="107">
        <v>494684</v>
      </c>
      <c r="H182" s="107">
        <v>67</v>
      </c>
      <c r="I182" s="93">
        <f t="shared" si="34"/>
        <v>5.3642914331465171E-3</v>
      </c>
      <c r="J182" s="104">
        <v>6267</v>
      </c>
      <c r="K182" s="107">
        <v>500275</v>
      </c>
      <c r="L182" s="126">
        <v>15873</v>
      </c>
      <c r="M182" s="129">
        <v>539815</v>
      </c>
      <c r="N182" s="127">
        <f t="shared" si="39"/>
        <v>22140</v>
      </c>
      <c r="O182" s="127">
        <v>78</v>
      </c>
      <c r="P182" s="128">
        <f t="shared" si="44"/>
        <v>3.5230352303523035E-3</v>
      </c>
      <c r="Q182" s="89">
        <f t="shared" si="40"/>
        <v>56427</v>
      </c>
      <c r="R182" s="89">
        <f t="shared" si="41"/>
        <v>531</v>
      </c>
      <c r="S182" s="86">
        <f t="shared" si="42"/>
        <v>117597</v>
      </c>
      <c r="T182" s="86">
        <f t="shared" si="42"/>
        <v>594</v>
      </c>
      <c r="U182" s="131">
        <f t="shared" si="45"/>
        <v>5.0511492640118371E-3</v>
      </c>
      <c r="V182" s="91">
        <f t="shared" si="43"/>
        <v>21.524902531437043</v>
      </c>
      <c r="W182" s="81">
        <f t="shared" si="35"/>
        <v>75.857142857142861</v>
      </c>
      <c r="X182" s="92">
        <f t="shared" si="31"/>
        <v>5.3642914331465171E-3</v>
      </c>
      <c r="Y182" s="83">
        <f t="shared" si="32"/>
        <v>16799.571428571428</v>
      </c>
      <c r="Z182" s="65">
        <f t="shared" si="33"/>
        <v>405.24957443303498</v>
      </c>
      <c r="AA182" s="84">
        <f t="shared" si="30"/>
        <v>307.49860759195775</v>
      </c>
      <c r="AB182" s="65">
        <f t="shared" si="36"/>
        <v>0.97342410963968307</v>
      </c>
    </row>
    <row r="183" spans="1:28" x14ac:dyDescent="0.2">
      <c r="A183" s="130">
        <v>44070</v>
      </c>
      <c r="B183" s="54">
        <v>194522</v>
      </c>
      <c r="C183" s="68">
        <f t="shared" si="38"/>
        <v>294.73030303030305</v>
      </c>
      <c r="D183" s="68">
        <f t="shared" si="37"/>
        <v>271.17294372294373</v>
      </c>
      <c r="E183" s="104">
        <v>490756</v>
      </c>
      <c r="F183" s="104">
        <v>20056</v>
      </c>
      <c r="G183" s="107">
        <v>510812</v>
      </c>
      <c r="H183" s="107">
        <v>68</v>
      </c>
      <c r="I183" s="93">
        <f t="shared" si="34"/>
        <v>4.216269841269841E-3</v>
      </c>
      <c r="J183" s="104">
        <v>4964</v>
      </c>
      <c r="K183" s="107">
        <v>509784</v>
      </c>
      <c r="L183" s="126">
        <v>19291</v>
      </c>
      <c r="M183" s="129">
        <v>559106</v>
      </c>
      <c r="N183" s="127">
        <f t="shared" si="39"/>
        <v>24255</v>
      </c>
      <c r="O183" s="127">
        <v>91</v>
      </c>
      <c r="P183" s="128">
        <f t="shared" si="44"/>
        <v>3.7518037518037518E-3</v>
      </c>
      <c r="Q183" s="89">
        <f t="shared" si="40"/>
        <v>64534</v>
      </c>
      <c r="R183" s="89">
        <f t="shared" si="41"/>
        <v>522</v>
      </c>
      <c r="S183" s="86">
        <f t="shared" si="42"/>
        <v>124951</v>
      </c>
      <c r="T183" s="86">
        <f t="shared" si="42"/>
        <v>601</v>
      </c>
      <c r="U183" s="131">
        <f t="shared" si="45"/>
        <v>4.8098854751062415E-3</v>
      </c>
      <c r="V183" s="91">
        <f t="shared" si="43"/>
        <v>22.870975417787783</v>
      </c>
      <c r="W183" s="81">
        <f t="shared" si="35"/>
        <v>74.571428571428569</v>
      </c>
      <c r="X183" s="92">
        <f t="shared" si="31"/>
        <v>4.216269841269841E-3</v>
      </c>
      <c r="Y183" s="83">
        <f t="shared" si="32"/>
        <v>17850.142857142859</v>
      </c>
      <c r="Z183" s="65">
        <f t="shared" si="33"/>
        <v>443.96244028334519</v>
      </c>
      <c r="AA183" s="84">
        <f t="shared" si="30"/>
        <v>326.72822025411114</v>
      </c>
      <c r="AB183" s="65">
        <f t="shared" si="36"/>
        <v>0.89651652846317409</v>
      </c>
    </row>
    <row r="184" spans="1:28" x14ac:dyDescent="0.2">
      <c r="A184" s="130">
        <v>44071</v>
      </c>
      <c r="B184" s="54">
        <v>188974</v>
      </c>
      <c r="C184" s="68">
        <f t="shared" si="38"/>
        <v>286.32424242424241</v>
      </c>
      <c r="D184" s="68">
        <f t="shared" si="37"/>
        <v>272.70887445887445</v>
      </c>
      <c r="E184" s="104">
        <v>499655</v>
      </c>
      <c r="F184" s="104">
        <v>20107</v>
      </c>
      <c r="G184" s="107">
        <v>519762</v>
      </c>
      <c r="H184" s="107">
        <v>51</v>
      </c>
      <c r="I184" s="93">
        <f t="shared" si="34"/>
        <v>5.6983240223463689E-3</v>
      </c>
      <c r="J184" s="104">
        <v>6401</v>
      </c>
      <c r="K184" s="107">
        <v>511640</v>
      </c>
      <c r="L184" s="126">
        <v>9253</v>
      </c>
      <c r="M184" s="129">
        <v>568359</v>
      </c>
      <c r="N184" s="127">
        <f t="shared" si="39"/>
        <v>15654</v>
      </c>
      <c r="O184" s="127">
        <v>62</v>
      </c>
      <c r="P184" s="128">
        <f t="shared" si="44"/>
        <v>3.9606490353903158E-3</v>
      </c>
      <c r="Q184" s="89">
        <f t="shared" si="40"/>
        <v>66685</v>
      </c>
      <c r="R184" s="89">
        <f t="shared" si="41"/>
        <v>502</v>
      </c>
      <c r="S184" s="86">
        <f t="shared" si="42"/>
        <v>125286</v>
      </c>
      <c r="T184" s="86">
        <f t="shared" si="42"/>
        <v>586</v>
      </c>
      <c r="U184" s="131">
        <f t="shared" si="45"/>
        <v>4.6772983413948888E-3</v>
      </c>
      <c r="V184" s="91">
        <f t="shared" si="43"/>
        <v>22.932293668661796</v>
      </c>
      <c r="W184" s="81">
        <f t="shared" si="35"/>
        <v>71.714285714285708</v>
      </c>
      <c r="X184" s="92">
        <f t="shared" si="31"/>
        <v>5.6983240223463689E-3</v>
      </c>
      <c r="Y184" s="83">
        <f t="shared" si="32"/>
        <v>17898</v>
      </c>
      <c r="Z184" s="65">
        <f t="shared" si="33"/>
        <v>286.53011915875021</v>
      </c>
      <c r="AA184" s="84">
        <f t="shared" si="30"/>
        <v>327.60419526659706</v>
      </c>
      <c r="AB184" s="65">
        <f t="shared" si="36"/>
        <v>0.82873955501735852</v>
      </c>
    </row>
    <row r="185" spans="1:28" x14ac:dyDescent="0.2">
      <c r="A185" s="130">
        <v>44072</v>
      </c>
      <c r="B185" s="54">
        <v>180033</v>
      </c>
      <c r="C185" s="68">
        <f t="shared" si="38"/>
        <v>272.7772727272727</v>
      </c>
      <c r="D185" s="68">
        <f t="shared" si="37"/>
        <v>273.30497835497835</v>
      </c>
      <c r="E185" s="104">
        <v>511940</v>
      </c>
      <c r="F185" s="104">
        <v>20195</v>
      </c>
      <c r="G185" s="107">
        <v>532135</v>
      </c>
      <c r="H185" s="107">
        <v>88</v>
      </c>
      <c r="I185" s="93">
        <f t="shared" si="34"/>
        <v>7.1122605673644224E-3</v>
      </c>
      <c r="J185" s="104">
        <v>5448</v>
      </c>
      <c r="K185" s="107">
        <v>517088</v>
      </c>
      <c r="L185" s="126">
        <v>15664</v>
      </c>
      <c r="M185" s="129">
        <v>584023</v>
      </c>
      <c r="N185" s="127">
        <f t="shared" si="39"/>
        <v>21112</v>
      </c>
      <c r="O185" s="127">
        <v>99</v>
      </c>
      <c r="P185" s="128">
        <f t="shared" si="44"/>
        <v>4.6892762410003785E-3</v>
      </c>
      <c r="Q185" s="89">
        <f t="shared" si="40"/>
        <v>70968</v>
      </c>
      <c r="R185" s="89">
        <f t="shared" si="41"/>
        <v>467</v>
      </c>
      <c r="S185" s="86">
        <f t="shared" ref="S185:T200" si="46">SUM(N179:N185)</f>
        <v>131302</v>
      </c>
      <c r="T185" s="86">
        <f t="shared" si="46"/>
        <v>553</v>
      </c>
      <c r="U185" s="131">
        <f t="shared" si="45"/>
        <v>4.2116647118855769E-3</v>
      </c>
      <c r="V185" s="91">
        <f t="shared" si="43"/>
        <v>24.033459630626176</v>
      </c>
      <c r="W185" s="81">
        <f t="shared" si="35"/>
        <v>66.714285714285708</v>
      </c>
      <c r="X185" s="92">
        <f t="shared" si="31"/>
        <v>7.1122605673644224E-3</v>
      </c>
      <c r="Y185" s="83">
        <f t="shared" si="32"/>
        <v>18757.428571428572</v>
      </c>
      <c r="Z185" s="65">
        <f t="shared" si="33"/>
        <v>386.43310819468087</v>
      </c>
      <c r="AA185" s="84">
        <f t="shared" si="30"/>
        <v>343.33513758037395</v>
      </c>
      <c r="AB185" s="65">
        <f t="shared" si="36"/>
        <v>0.71314391311373537</v>
      </c>
    </row>
    <row r="186" spans="1:28" x14ac:dyDescent="0.2">
      <c r="A186" s="130">
        <v>44073</v>
      </c>
      <c r="B186" s="54">
        <v>181038</v>
      </c>
      <c r="C186" s="68">
        <f t="shared" si="38"/>
        <v>274.3</v>
      </c>
      <c r="D186" s="68">
        <f t="shared" si="37"/>
        <v>276.67792207792206</v>
      </c>
      <c r="E186" s="104">
        <v>527972</v>
      </c>
      <c r="F186" s="104">
        <v>20318</v>
      </c>
      <c r="G186" s="107">
        <v>548290</v>
      </c>
      <c r="H186" s="107">
        <v>123</v>
      </c>
      <c r="I186" s="93">
        <f t="shared" si="34"/>
        <v>7.613741875580316E-3</v>
      </c>
      <c r="J186" s="104">
        <v>4093</v>
      </c>
      <c r="K186" s="107">
        <v>521181</v>
      </c>
      <c r="L186" s="126">
        <v>22693</v>
      </c>
      <c r="M186" s="129">
        <v>606716</v>
      </c>
      <c r="N186" s="127">
        <f t="shared" si="39"/>
        <v>26786</v>
      </c>
      <c r="O186" s="127">
        <v>137</v>
      </c>
      <c r="P186" s="128">
        <f t="shared" si="44"/>
        <v>5.1146121108041516E-3</v>
      </c>
      <c r="Q186" s="89">
        <f t="shared" si="40"/>
        <v>77788</v>
      </c>
      <c r="R186" s="89">
        <f t="shared" si="41"/>
        <v>507</v>
      </c>
      <c r="S186" s="86">
        <f t="shared" si="46"/>
        <v>139294</v>
      </c>
      <c r="T186" s="86">
        <f t="shared" si="46"/>
        <v>595</v>
      </c>
      <c r="U186" s="131">
        <f t="shared" si="45"/>
        <v>4.2715407698824068E-3</v>
      </c>
      <c r="V186" s="91">
        <f t="shared" si="43"/>
        <v>25.496311752969817</v>
      </c>
      <c r="W186" s="81">
        <f t="shared" si="35"/>
        <v>72.428571428571431</v>
      </c>
      <c r="X186" s="92">
        <f t="shared" si="31"/>
        <v>7.613741875580316E-3</v>
      </c>
      <c r="Y186" s="83">
        <f t="shared" si="32"/>
        <v>19899.142857142859</v>
      </c>
      <c r="Z186" s="65">
        <f t="shared" si="33"/>
        <v>490.28975161532406</v>
      </c>
      <c r="AA186" s="84">
        <f t="shared" si="30"/>
        <v>364.23302504242594</v>
      </c>
      <c r="AB186" s="65">
        <f t="shared" si="36"/>
        <v>0.69489351967665869</v>
      </c>
    </row>
    <row r="187" spans="1:28" x14ac:dyDescent="0.2">
      <c r="A187" s="130">
        <v>44074</v>
      </c>
      <c r="B187" s="54">
        <v>180368</v>
      </c>
      <c r="C187" s="68">
        <f t="shared" si="38"/>
        <v>273.28484848484851</v>
      </c>
      <c r="D187" s="68">
        <f t="shared" si="37"/>
        <v>283.69696969696969</v>
      </c>
      <c r="E187" s="104">
        <v>544807</v>
      </c>
      <c r="F187" s="104">
        <v>20478</v>
      </c>
      <c r="G187" s="107">
        <v>565285</v>
      </c>
      <c r="H187" s="107">
        <v>160</v>
      </c>
      <c r="I187" s="93">
        <f t="shared" si="34"/>
        <v>9.4145336863783458E-3</v>
      </c>
      <c r="J187" s="104">
        <v>3372</v>
      </c>
      <c r="K187" s="107">
        <v>524553</v>
      </c>
      <c r="L187" s="126">
        <v>22946</v>
      </c>
      <c r="M187" s="129">
        <v>629662</v>
      </c>
      <c r="N187" s="127">
        <f t="shared" si="39"/>
        <v>26318</v>
      </c>
      <c r="O187" s="127">
        <v>184</v>
      </c>
      <c r="P187" s="128">
        <f t="shared" si="44"/>
        <v>6.9914127213314085E-3</v>
      </c>
      <c r="Q187" s="89">
        <f t="shared" si="40"/>
        <v>88491</v>
      </c>
      <c r="R187" s="89">
        <f t="shared" si="41"/>
        <v>601</v>
      </c>
      <c r="S187" s="86">
        <f t="shared" si="46"/>
        <v>153174</v>
      </c>
      <c r="T187" s="86">
        <f t="shared" si="46"/>
        <v>703</v>
      </c>
      <c r="U187" s="131">
        <f t="shared" si="45"/>
        <v>4.5895517516027521E-3</v>
      </c>
      <c r="V187" s="91">
        <f t="shared" si="43"/>
        <v>28.036900774257315</v>
      </c>
      <c r="W187" s="81">
        <f t="shared" si="35"/>
        <v>85.857142857142861</v>
      </c>
      <c r="X187" s="92">
        <f t="shared" si="31"/>
        <v>9.4145336863783458E-3</v>
      </c>
      <c r="Y187" s="83">
        <f t="shared" si="32"/>
        <v>21882</v>
      </c>
      <c r="Z187" s="65">
        <f t="shared" si="33"/>
        <v>481.72350044844688</v>
      </c>
      <c r="AA187" s="84">
        <f t="shared" si="30"/>
        <v>400.52715391796164</v>
      </c>
      <c r="AB187" s="65">
        <f t="shared" si="36"/>
        <v>0.67953670820334222</v>
      </c>
    </row>
    <row r="188" spans="1:28" x14ac:dyDescent="0.2">
      <c r="A188" s="130">
        <v>44075</v>
      </c>
      <c r="B188" s="54">
        <v>171339</v>
      </c>
      <c r="C188" s="68">
        <f t="shared" si="38"/>
        <v>259.60454545454547</v>
      </c>
      <c r="D188" s="68">
        <f t="shared" si="37"/>
        <v>281.90844155844155</v>
      </c>
      <c r="E188" s="104">
        <v>557342</v>
      </c>
      <c r="F188" s="104">
        <v>20632</v>
      </c>
      <c r="G188" s="107">
        <v>577974</v>
      </c>
      <c r="H188" s="107">
        <v>154</v>
      </c>
      <c r="I188" s="93">
        <f t="shared" si="34"/>
        <v>1.2136496177791788E-2</v>
      </c>
      <c r="J188" s="104">
        <v>4620</v>
      </c>
      <c r="K188" s="107">
        <v>529173</v>
      </c>
      <c r="L188" s="126">
        <v>17178</v>
      </c>
      <c r="M188" s="129">
        <v>646840</v>
      </c>
      <c r="N188" s="127">
        <f t="shared" si="39"/>
        <v>21798</v>
      </c>
      <c r="O188" s="127">
        <v>165</v>
      </c>
      <c r="P188" s="128">
        <f t="shared" si="44"/>
        <v>7.5695017891549681E-3</v>
      </c>
      <c r="Q188" s="89">
        <f t="shared" si="40"/>
        <v>95780</v>
      </c>
      <c r="R188" s="89">
        <f t="shared" si="41"/>
        <v>711</v>
      </c>
      <c r="S188" s="86">
        <f t="shared" si="46"/>
        <v>158063</v>
      </c>
      <c r="T188" s="86">
        <f t="shared" si="46"/>
        <v>816</v>
      </c>
      <c r="U188" s="131">
        <f t="shared" si="45"/>
        <v>5.1624984974345672E-3</v>
      </c>
      <c r="V188" s="91">
        <f t="shared" si="43"/>
        <v>28.931781157908222</v>
      </c>
      <c r="W188" s="81">
        <f t="shared" si="35"/>
        <v>101.57142857142857</v>
      </c>
      <c r="X188" s="92">
        <f t="shared" si="31"/>
        <v>1.2136496177791788E-2</v>
      </c>
      <c r="Y188" s="83">
        <f t="shared" si="32"/>
        <v>22580.428571428572</v>
      </c>
      <c r="Z188" s="65">
        <f t="shared" si="33"/>
        <v>398.98962165724009</v>
      </c>
      <c r="AA188" s="84">
        <f t="shared" si="30"/>
        <v>413.31115939868886</v>
      </c>
      <c r="AB188" s="65">
        <f t="shared" si="36"/>
        <v>0.73651310862682295</v>
      </c>
    </row>
    <row r="189" spans="1:28" x14ac:dyDescent="0.2">
      <c r="A189" s="130">
        <v>44076</v>
      </c>
      <c r="B189" s="54">
        <v>196734</v>
      </c>
      <c r="C189" s="68">
        <f t="shared" si="38"/>
        <v>298.08181818181816</v>
      </c>
      <c r="D189" s="68">
        <f t="shared" si="37"/>
        <v>279.87186147186145</v>
      </c>
      <c r="E189" s="104">
        <v>573067</v>
      </c>
      <c r="F189" s="104">
        <v>20788</v>
      </c>
      <c r="G189" s="107">
        <v>593855</v>
      </c>
      <c r="H189" s="107">
        <v>156</v>
      </c>
      <c r="I189" s="93">
        <f t="shared" si="34"/>
        <v>9.8230590013223349E-3</v>
      </c>
      <c r="J189" s="104">
        <v>5955</v>
      </c>
      <c r="K189" s="107">
        <v>535128</v>
      </c>
      <c r="L189" s="126">
        <v>21291</v>
      </c>
      <c r="M189" s="129">
        <v>668131</v>
      </c>
      <c r="N189" s="127">
        <f t="shared" si="39"/>
        <v>27246</v>
      </c>
      <c r="O189" s="127">
        <v>133</v>
      </c>
      <c r="P189" s="128">
        <f t="shared" si="44"/>
        <v>4.8814504881450485E-3</v>
      </c>
      <c r="Q189" s="89">
        <f t="shared" si="40"/>
        <v>99171</v>
      </c>
      <c r="R189" s="89">
        <f t="shared" si="41"/>
        <v>800</v>
      </c>
      <c r="S189" s="86">
        <f t="shared" si="46"/>
        <v>163169</v>
      </c>
      <c r="T189" s="86">
        <f t="shared" si="46"/>
        <v>871</v>
      </c>
      <c r="U189" s="131">
        <f t="shared" si="45"/>
        <v>5.338023766769423E-3</v>
      </c>
      <c r="V189" s="91">
        <f t="shared" si="43"/>
        <v>29.866381124961102</v>
      </c>
      <c r="W189" s="81">
        <f t="shared" si="35"/>
        <v>114.28571428571429</v>
      </c>
      <c r="X189" s="92">
        <f t="shared" si="31"/>
        <v>9.8230590013223349E-3</v>
      </c>
      <c r="Y189" s="83">
        <f t="shared" si="32"/>
        <v>23309.857142857141</v>
      </c>
      <c r="Z189" s="65">
        <f t="shared" si="33"/>
        <v>498.70957113832299</v>
      </c>
      <c r="AA189" s="84">
        <f t="shared" si="30"/>
        <v>426.66258749944438</v>
      </c>
      <c r="AB189" s="65">
        <f t="shared" si="36"/>
        <v>0.80020978817219157</v>
      </c>
    </row>
    <row r="190" spans="1:28" x14ac:dyDescent="0.2">
      <c r="A190" s="130">
        <v>44077</v>
      </c>
      <c r="B190" s="54">
        <v>198603</v>
      </c>
      <c r="C190" s="68">
        <f t="shared" si="38"/>
        <v>300.91363636363639</v>
      </c>
      <c r="D190" s="68">
        <f t="shared" si="37"/>
        <v>280.75519480519478</v>
      </c>
      <c r="E190" s="104">
        <v>581906</v>
      </c>
      <c r="F190" s="104">
        <v>20889</v>
      </c>
      <c r="G190" s="107">
        <v>602795</v>
      </c>
      <c r="H190" s="107">
        <v>101</v>
      </c>
      <c r="I190" s="93">
        <f t="shared" si="34"/>
        <v>1.1297539149888142E-2</v>
      </c>
      <c r="J190" s="104">
        <v>6217</v>
      </c>
      <c r="K190" s="107">
        <v>541345</v>
      </c>
      <c r="L190" s="126">
        <v>14341</v>
      </c>
      <c r="M190" s="129">
        <v>682472</v>
      </c>
      <c r="N190" s="127">
        <f t="shared" si="39"/>
        <v>20558</v>
      </c>
      <c r="O190" s="127">
        <v>114</v>
      </c>
      <c r="P190" s="128">
        <f t="shared" si="44"/>
        <v>5.5452865064695009E-3</v>
      </c>
      <c r="Q190" s="89">
        <f t="shared" si="40"/>
        <v>91983</v>
      </c>
      <c r="R190" s="89">
        <f t="shared" si="41"/>
        <v>833</v>
      </c>
      <c r="S190" s="86">
        <f t="shared" si="46"/>
        <v>159472</v>
      </c>
      <c r="T190" s="86">
        <f t="shared" si="46"/>
        <v>894</v>
      </c>
      <c r="U190" s="131">
        <f t="shared" si="45"/>
        <v>5.6059997993378151E-3</v>
      </c>
      <c r="V190" s="91">
        <f t="shared" si="43"/>
        <v>29.189683890688777</v>
      </c>
      <c r="W190" s="81">
        <f t="shared" si="35"/>
        <v>119</v>
      </c>
      <c r="X190" s="92">
        <f t="shared" si="31"/>
        <v>1.1297539149888142E-2</v>
      </c>
      <c r="Y190" s="83">
        <f t="shared" si="32"/>
        <v>22781.714285714286</v>
      </c>
      <c r="Z190" s="65">
        <f t="shared" si="33"/>
        <v>376.29271685611258</v>
      </c>
      <c r="AA190" s="84">
        <f t="shared" si="30"/>
        <v>416.99548415269686</v>
      </c>
      <c r="AB190" s="65">
        <f t="shared" si="36"/>
        <v>0.9013707782953102</v>
      </c>
    </row>
    <row r="191" spans="1:28" x14ac:dyDescent="0.2">
      <c r="A191" s="130">
        <v>44078</v>
      </c>
      <c r="B191" s="54">
        <v>202893</v>
      </c>
      <c r="C191" s="68">
        <f t="shared" si="38"/>
        <v>307.41363636363639</v>
      </c>
      <c r="D191" s="68">
        <f t="shared" si="37"/>
        <v>283.76796536796536</v>
      </c>
      <c r="E191" s="104">
        <v>591942</v>
      </c>
      <c r="F191" s="104">
        <v>21048</v>
      </c>
      <c r="G191" s="107">
        <v>612990</v>
      </c>
      <c r="H191" s="107">
        <v>159</v>
      </c>
      <c r="I191" s="93">
        <f t="shared" si="34"/>
        <v>1.5595880333496813E-2</v>
      </c>
      <c r="J191" s="104">
        <v>4943</v>
      </c>
      <c r="K191" s="107">
        <v>546288</v>
      </c>
      <c r="L191" s="126">
        <v>13323</v>
      </c>
      <c r="M191" s="129">
        <v>695795</v>
      </c>
      <c r="N191" s="127">
        <f t="shared" si="39"/>
        <v>18266</v>
      </c>
      <c r="O191" s="127">
        <v>165</v>
      </c>
      <c r="P191" s="128">
        <f t="shared" si="44"/>
        <v>9.0331763932990257E-3</v>
      </c>
      <c r="Q191" s="89">
        <f t="shared" si="40"/>
        <v>93228</v>
      </c>
      <c r="R191" s="89">
        <f t="shared" si="41"/>
        <v>941</v>
      </c>
      <c r="S191" s="86">
        <f t="shared" si="46"/>
        <v>162084</v>
      </c>
      <c r="T191" s="86">
        <f t="shared" si="46"/>
        <v>997</v>
      </c>
      <c r="U191" s="131">
        <f t="shared" si="45"/>
        <v>6.1511315120554777E-3</v>
      </c>
      <c r="V191" s="91">
        <f t="shared" si="43"/>
        <v>29.667783207951238</v>
      </c>
      <c r="W191" s="81">
        <f t="shared" si="35"/>
        <v>134.42857142857142</v>
      </c>
      <c r="X191" s="92">
        <f t="shared" si="31"/>
        <v>1.5595880333496813E-2</v>
      </c>
      <c r="Y191" s="83">
        <f t="shared" si="32"/>
        <v>23154.857142857141</v>
      </c>
      <c r="Z191" s="65">
        <f t="shared" si="33"/>
        <v>334.34005088499623</v>
      </c>
      <c r="AA191" s="84">
        <f t="shared" si="30"/>
        <v>423.82547439930346</v>
      </c>
      <c r="AB191" s="65">
        <f t="shared" si="36"/>
        <v>1.0427644398831739</v>
      </c>
    </row>
    <row r="192" spans="1:28" x14ac:dyDescent="0.2">
      <c r="A192" s="130">
        <v>44079</v>
      </c>
      <c r="B192" s="54">
        <v>189054</v>
      </c>
      <c r="C192" s="68">
        <f t="shared" si="38"/>
        <v>286.44545454545454</v>
      </c>
      <c r="D192" s="68">
        <f t="shared" si="37"/>
        <v>285.72056277056282</v>
      </c>
      <c r="E192" s="104">
        <v>600929</v>
      </c>
      <c r="F192" s="104">
        <v>21189</v>
      </c>
      <c r="G192" s="107">
        <v>622118</v>
      </c>
      <c r="H192" s="107">
        <v>141</v>
      </c>
      <c r="I192" s="93">
        <f t="shared" si="34"/>
        <v>1.5446976336546889E-2</v>
      </c>
      <c r="J192" s="104">
        <v>5725</v>
      </c>
      <c r="K192" s="107">
        <v>552013</v>
      </c>
      <c r="L192" s="126">
        <v>9893</v>
      </c>
      <c r="M192" s="129">
        <v>705688</v>
      </c>
      <c r="N192" s="127">
        <f t="shared" si="39"/>
        <v>15618</v>
      </c>
      <c r="O192" s="127">
        <v>162</v>
      </c>
      <c r="P192" s="128">
        <f t="shared" si="44"/>
        <v>1.0372646945831733E-2</v>
      </c>
      <c r="Q192" s="89">
        <f t="shared" si="40"/>
        <v>89983</v>
      </c>
      <c r="R192" s="89">
        <f t="shared" si="41"/>
        <v>994</v>
      </c>
      <c r="S192" s="86">
        <f t="shared" si="46"/>
        <v>156590</v>
      </c>
      <c r="T192" s="86">
        <f t="shared" si="46"/>
        <v>1060</v>
      </c>
      <c r="U192" s="131">
        <f t="shared" si="45"/>
        <v>6.7692700683313111E-3</v>
      </c>
      <c r="V192" s="91">
        <f t="shared" si="43"/>
        <v>28.662163893617411</v>
      </c>
      <c r="W192" s="81">
        <f t="shared" si="35"/>
        <v>142</v>
      </c>
      <c r="X192" s="92">
        <f t="shared" si="31"/>
        <v>1.5446976336546889E-2</v>
      </c>
      <c r="Y192" s="83">
        <f t="shared" si="32"/>
        <v>22370</v>
      </c>
      <c r="Z192" s="65">
        <f t="shared" si="33"/>
        <v>285.8711767612981</v>
      </c>
      <c r="AA192" s="84">
        <f t="shared" si="30"/>
        <v>409.45948419453447</v>
      </c>
      <c r="AB192" s="65">
        <f t="shared" si="36"/>
        <v>1.1618318080143517</v>
      </c>
    </row>
    <row r="193" spans="1:28" x14ac:dyDescent="0.2">
      <c r="A193" s="130">
        <v>44080</v>
      </c>
      <c r="B193" s="54">
        <v>192892</v>
      </c>
      <c r="C193" s="68">
        <f t="shared" si="38"/>
        <v>292.26060606060605</v>
      </c>
      <c r="D193" s="68">
        <f t="shared" si="37"/>
        <v>288.28636363636366</v>
      </c>
      <c r="E193" s="104">
        <v>609956</v>
      </c>
      <c r="F193" s="104">
        <v>21397</v>
      </c>
      <c r="G193" s="107">
        <v>631353</v>
      </c>
      <c r="H193" s="107">
        <v>208</v>
      </c>
      <c r="I193" s="93">
        <f t="shared" si="34"/>
        <v>2.2523010286951813E-2</v>
      </c>
      <c r="J193" s="104">
        <v>4248</v>
      </c>
      <c r="K193" s="107">
        <v>556261</v>
      </c>
      <c r="L193" s="126">
        <v>14170</v>
      </c>
      <c r="M193" s="129">
        <v>719858</v>
      </c>
      <c r="N193" s="127">
        <f t="shared" si="39"/>
        <v>18418</v>
      </c>
      <c r="O193" s="127">
        <v>224</v>
      </c>
      <c r="P193" s="128">
        <f t="shared" si="44"/>
        <v>1.2162015419698122E-2</v>
      </c>
      <c r="Q193" s="89">
        <f t="shared" si="40"/>
        <v>83063</v>
      </c>
      <c r="R193" s="89">
        <f t="shared" si="41"/>
        <v>1079</v>
      </c>
      <c r="S193" s="86">
        <f t="shared" si="46"/>
        <v>148222</v>
      </c>
      <c r="T193" s="86">
        <f t="shared" si="46"/>
        <v>1147</v>
      </c>
      <c r="U193" s="131">
        <f t="shared" si="45"/>
        <v>7.7383924113829253E-3</v>
      </c>
      <c r="V193" s="91">
        <f t="shared" si="43"/>
        <v>27.130488898650999</v>
      </c>
      <c r="W193" s="81">
        <f t="shared" si="35"/>
        <v>154.14285714285714</v>
      </c>
      <c r="X193" s="92">
        <f t="shared" si="31"/>
        <v>2.2523010286951813E-2</v>
      </c>
      <c r="Y193" s="83">
        <f t="shared" si="32"/>
        <v>21174.571428571428</v>
      </c>
      <c r="Z193" s="65">
        <f t="shared" si="33"/>
        <v>337.12225211868281</v>
      </c>
      <c r="AA193" s="84">
        <f t="shared" si="30"/>
        <v>387.57841283787138</v>
      </c>
      <c r="AB193" s="65">
        <f t="shared" si="36"/>
        <v>1.3748213567482304</v>
      </c>
    </row>
    <row r="194" spans="1:28" x14ac:dyDescent="0.2">
      <c r="A194" s="130">
        <v>44081</v>
      </c>
      <c r="B194" s="54">
        <v>201965</v>
      </c>
      <c r="C194" s="68">
        <f t="shared" si="38"/>
        <v>306.00757575757575</v>
      </c>
      <c r="D194" s="68">
        <f t="shared" si="37"/>
        <v>292.96103896103898</v>
      </c>
      <c r="E194" s="104">
        <v>615918</v>
      </c>
      <c r="F194" s="104">
        <v>21543</v>
      </c>
      <c r="G194" s="107">
        <v>637461</v>
      </c>
      <c r="H194" s="107">
        <v>146</v>
      </c>
      <c r="I194" s="93">
        <f t="shared" si="34"/>
        <v>2.3903077930582842E-2</v>
      </c>
      <c r="J194" s="104">
        <v>2878</v>
      </c>
      <c r="K194" s="107">
        <v>559139</v>
      </c>
      <c r="L194" s="126">
        <v>9325</v>
      </c>
      <c r="M194" s="129">
        <v>729183</v>
      </c>
      <c r="N194" s="127">
        <f t="shared" si="39"/>
        <v>12203</v>
      </c>
      <c r="O194" s="127">
        <v>159</v>
      </c>
      <c r="P194" s="128">
        <f t="shared" si="44"/>
        <v>1.3029582889453413E-2</v>
      </c>
      <c r="Q194" s="89">
        <f t="shared" si="40"/>
        <v>72176</v>
      </c>
      <c r="R194" s="89">
        <f t="shared" si="41"/>
        <v>1065</v>
      </c>
      <c r="S194" s="86">
        <f t="shared" si="46"/>
        <v>134107</v>
      </c>
      <c r="T194" s="86">
        <f t="shared" si="46"/>
        <v>1122</v>
      </c>
      <c r="U194" s="131">
        <f t="shared" si="45"/>
        <v>8.3664536526803224E-3</v>
      </c>
      <c r="V194" s="91">
        <f t="shared" si="43"/>
        <v>24.546885581974262</v>
      </c>
      <c r="W194" s="81">
        <f t="shared" si="35"/>
        <v>152.14285714285714</v>
      </c>
      <c r="X194" s="92">
        <f t="shared" si="31"/>
        <v>2.3903077930582842E-2</v>
      </c>
      <c r="Y194" s="83">
        <f t="shared" si="32"/>
        <v>19158.142857142859</v>
      </c>
      <c r="Z194" s="65">
        <f t="shared" si="33"/>
        <v>223.36316878077352</v>
      </c>
      <c r="AA194" s="84">
        <f t="shared" si="30"/>
        <v>350.66979402820374</v>
      </c>
      <c r="AB194" s="65">
        <f t="shared" si="36"/>
        <v>1.5818005602368661</v>
      </c>
    </row>
    <row r="195" spans="1:28" x14ac:dyDescent="0.2">
      <c r="A195" s="130">
        <v>44082</v>
      </c>
      <c r="B195" s="54">
        <v>202809</v>
      </c>
      <c r="C195" s="68">
        <f t="shared" si="38"/>
        <v>307.28636363636366</v>
      </c>
      <c r="D195" s="68">
        <f t="shared" si="37"/>
        <v>299.77272727272731</v>
      </c>
      <c r="E195" s="104">
        <v>623464</v>
      </c>
      <c r="F195" s="104">
        <v>21719</v>
      </c>
      <c r="G195" s="107">
        <v>645183</v>
      </c>
      <c r="H195" s="107">
        <v>176</v>
      </c>
      <c r="I195" s="93">
        <f t="shared" si="34"/>
        <v>2.2792022792022793E-2</v>
      </c>
      <c r="J195" s="104">
        <v>3870</v>
      </c>
      <c r="K195" s="107">
        <v>563009</v>
      </c>
      <c r="L195" s="126">
        <v>15760</v>
      </c>
      <c r="M195" s="129">
        <v>744943</v>
      </c>
      <c r="N195" s="127">
        <f t="shared" si="39"/>
        <v>19630</v>
      </c>
      <c r="O195" s="127">
        <v>193</v>
      </c>
      <c r="P195" s="128">
        <f t="shared" si="44"/>
        <v>9.831889964340295E-3</v>
      </c>
      <c r="Q195" s="89">
        <f t="shared" si="40"/>
        <v>67209</v>
      </c>
      <c r="R195" s="89">
        <f t="shared" si="41"/>
        <v>1087</v>
      </c>
      <c r="S195" s="86">
        <f t="shared" si="46"/>
        <v>131939</v>
      </c>
      <c r="T195" s="86">
        <f t="shared" si="46"/>
        <v>1150</v>
      </c>
      <c r="U195" s="131">
        <f t="shared" si="45"/>
        <v>8.7161491295219759E-3</v>
      </c>
      <c r="V195" s="91">
        <f t="shared" si="43"/>
        <v>24.150055827064229</v>
      </c>
      <c r="W195" s="81">
        <f t="shared" si="35"/>
        <v>155.28571428571428</v>
      </c>
      <c r="X195" s="92">
        <f t="shared" si="31"/>
        <v>2.2792022792022793E-2</v>
      </c>
      <c r="Y195" s="83">
        <f t="shared" si="32"/>
        <v>18848.428571428572</v>
      </c>
      <c r="Z195" s="65">
        <f t="shared" si="33"/>
        <v>359.30664616623653</v>
      </c>
      <c r="AA195" s="84">
        <f t="shared" si="30"/>
        <v>345.00079752948892</v>
      </c>
      <c r="AB195" s="65">
        <f t="shared" si="36"/>
        <v>1.7340223690115946</v>
      </c>
    </row>
    <row r="196" spans="1:28" x14ac:dyDescent="0.2">
      <c r="A196" s="130">
        <v>44083</v>
      </c>
      <c r="B196" s="54">
        <v>220626</v>
      </c>
      <c r="C196" s="68">
        <f t="shared" si="38"/>
        <v>334.28181818181821</v>
      </c>
      <c r="D196" s="68">
        <f t="shared" si="37"/>
        <v>304.94415584415583</v>
      </c>
      <c r="E196" s="104">
        <v>631562</v>
      </c>
      <c r="F196" s="104">
        <v>21878</v>
      </c>
      <c r="G196" s="107">
        <v>653440</v>
      </c>
      <c r="H196" s="107">
        <v>159</v>
      </c>
      <c r="I196" s="93">
        <f t="shared" si="34"/>
        <v>1.9256388518832504E-2</v>
      </c>
      <c r="J196" s="104">
        <v>6205</v>
      </c>
      <c r="K196" s="107">
        <v>569214</v>
      </c>
      <c r="L196" s="126">
        <v>8136</v>
      </c>
      <c r="M196" s="129">
        <v>753079</v>
      </c>
      <c r="N196" s="127">
        <f t="shared" si="39"/>
        <v>14341</v>
      </c>
      <c r="O196" s="127">
        <v>181</v>
      </c>
      <c r="P196" s="128">
        <f t="shared" si="44"/>
        <v>1.2621156125793181E-2</v>
      </c>
      <c r="Q196" s="89">
        <f t="shared" si="40"/>
        <v>59585</v>
      </c>
      <c r="R196" s="89">
        <f t="shared" si="41"/>
        <v>1090</v>
      </c>
      <c r="S196" s="86">
        <f t="shared" si="46"/>
        <v>119034</v>
      </c>
      <c r="T196" s="86">
        <f t="shared" si="46"/>
        <v>1198</v>
      </c>
      <c r="U196" s="131">
        <f t="shared" si="45"/>
        <v>1.0064351361795789E-2</v>
      </c>
      <c r="V196" s="91">
        <f t="shared" si="43"/>
        <v>21.787930371753337</v>
      </c>
      <c r="W196" s="81">
        <f t="shared" si="35"/>
        <v>155.71428571428572</v>
      </c>
      <c r="X196" s="92">
        <f t="shared" si="31"/>
        <v>1.9256388518832504E-2</v>
      </c>
      <c r="Y196" s="83">
        <f t="shared" si="32"/>
        <v>17004.857142857141</v>
      </c>
      <c r="Z196" s="65">
        <f t="shared" si="33"/>
        <v>262.4970256072337</v>
      </c>
      <c r="AA196" s="84">
        <f t="shared" si="30"/>
        <v>311.25614816790483</v>
      </c>
      <c r="AB196" s="65">
        <f t="shared" si="36"/>
        <v>1.8687842192617399</v>
      </c>
    </row>
    <row r="197" spans="1:28" x14ac:dyDescent="0.2">
      <c r="A197" s="130">
        <v>44084</v>
      </c>
      <c r="B197" s="54">
        <v>233125</v>
      </c>
      <c r="C197" s="68">
        <f t="shared" si="38"/>
        <v>353.219696969697</v>
      </c>
      <c r="D197" s="68">
        <f t="shared" si="37"/>
        <v>312.41645021645024</v>
      </c>
      <c r="E197" s="104">
        <v>640094</v>
      </c>
      <c r="F197" s="104">
        <v>22039</v>
      </c>
      <c r="G197" s="107">
        <v>662133</v>
      </c>
      <c r="H197" s="107">
        <v>161</v>
      </c>
      <c r="I197" s="93">
        <f t="shared" si="34"/>
        <v>1.8520648797883354E-2</v>
      </c>
      <c r="J197" s="104">
        <v>5745</v>
      </c>
      <c r="K197" s="107">
        <v>574959</v>
      </c>
      <c r="L197" s="126">
        <v>11267</v>
      </c>
      <c r="M197" s="129">
        <v>764346</v>
      </c>
      <c r="N197" s="127">
        <f t="shared" si="39"/>
        <v>17012</v>
      </c>
      <c r="O197" s="127">
        <v>179</v>
      </c>
      <c r="P197" s="128">
        <f t="shared" si="44"/>
        <v>1.0521984481542441E-2</v>
      </c>
      <c r="Q197" s="89">
        <f t="shared" si="40"/>
        <v>59338</v>
      </c>
      <c r="R197" s="89">
        <f t="shared" si="41"/>
        <v>1150</v>
      </c>
      <c r="S197" s="86">
        <f t="shared" si="46"/>
        <v>115488</v>
      </c>
      <c r="T197" s="86">
        <f t="shared" si="46"/>
        <v>1263</v>
      </c>
      <c r="U197" s="131">
        <f t="shared" si="45"/>
        <v>1.0936201163757273E-2</v>
      </c>
      <c r="V197" s="91">
        <f t="shared" si="43"/>
        <v>21.138872110263026</v>
      </c>
      <c r="W197" s="81">
        <f t="shared" si="35"/>
        <v>164.28571428571428</v>
      </c>
      <c r="X197" s="92">
        <f t="shared" si="31"/>
        <v>1.8520648797883354E-2</v>
      </c>
      <c r="Y197" s="83">
        <f t="shared" si="32"/>
        <v>16498.285714285714</v>
      </c>
      <c r="Z197" s="65">
        <f t="shared" si="33"/>
        <v>311.38689070708176</v>
      </c>
      <c r="AA197" s="84">
        <f t="shared" ref="AA197:AA260" si="47">SUM(Z191:Z197)/7</f>
        <v>301.98388728947185</v>
      </c>
      <c r="AB197" s="65">
        <f t="shared" si="36"/>
        <v>1.9719714999473854</v>
      </c>
    </row>
    <row r="198" spans="1:28" x14ac:dyDescent="0.2">
      <c r="A198" s="130">
        <v>44085</v>
      </c>
      <c r="B198" s="54">
        <v>241650</v>
      </c>
      <c r="C198" s="68">
        <f t="shared" si="38"/>
        <v>366.13636363636363</v>
      </c>
      <c r="D198" s="68">
        <f t="shared" si="37"/>
        <v>320.80541125541129</v>
      </c>
      <c r="E198" s="104">
        <v>646376</v>
      </c>
      <c r="F198" s="104">
        <v>22214</v>
      </c>
      <c r="G198" s="107">
        <v>668590</v>
      </c>
      <c r="H198" s="107">
        <v>175</v>
      </c>
      <c r="I198" s="93">
        <f t="shared" si="34"/>
        <v>2.710236952144959E-2</v>
      </c>
      <c r="J198" s="104">
        <v>5710</v>
      </c>
      <c r="K198" s="107">
        <v>580669</v>
      </c>
      <c r="L198" s="126">
        <v>6993</v>
      </c>
      <c r="M198" s="129">
        <v>771339</v>
      </c>
      <c r="N198" s="127">
        <f t="shared" si="39"/>
        <v>12703</v>
      </c>
      <c r="O198" s="127">
        <v>191</v>
      </c>
      <c r="P198" s="128">
        <f t="shared" si="44"/>
        <v>1.5035818310635283E-2</v>
      </c>
      <c r="Q198" s="89">
        <f t="shared" si="40"/>
        <v>55600</v>
      </c>
      <c r="R198" s="89">
        <f t="shared" si="41"/>
        <v>1166</v>
      </c>
      <c r="S198" s="86">
        <f t="shared" si="46"/>
        <v>109925</v>
      </c>
      <c r="T198" s="86">
        <f t="shared" si="46"/>
        <v>1289</v>
      </c>
      <c r="U198" s="131">
        <f t="shared" si="45"/>
        <v>1.1726176938821924E-2</v>
      </c>
      <c r="V198" s="91">
        <f t="shared" si="43"/>
        <v>20.120623066644701</v>
      </c>
      <c r="W198" s="81">
        <f t="shared" si="35"/>
        <v>166.57142857142858</v>
      </c>
      <c r="X198" s="92">
        <f t="shared" ref="X198:X261" si="48">H198/(G198-G197)</f>
        <v>2.710236952144959E-2</v>
      </c>
      <c r="Y198" s="83">
        <f t="shared" ref="Y198:Y261" si="49">SUM(N192:N198)/7</f>
        <v>15703.571428571429</v>
      </c>
      <c r="Z198" s="65">
        <f t="shared" ref="Z198:Z261" si="50">N198/54.633</f>
        <v>232.51514652316365</v>
      </c>
      <c r="AA198" s="84">
        <f t="shared" si="47"/>
        <v>287.43747238063855</v>
      </c>
      <c r="AB198" s="65">
        <f t="shared" si="36"/>
        <v>2.1363499169181397</v>
      </c>
    </row>
    <row r="199" spans="1:28" x14ac:dyDescent="0.2">
      <c r="A199" s="130">
        <v>44086</v>
      </c>
      <c r="B199" s="54">
        <v>228748</v>
      </c>
      <c r="C199" s="68">
        <f t="shared" si="38"/>
        <v>346.58787878787876</v>
      </c>
      <c r="D199" s="68">
        <f t="shared" si="37"/>
        <v>329.39718614718612</v>
      </c>
      <c r="E199" s="104">
        <v>654042</v>
      </c>
      <c r="F199" s="104">
        <v>22435</v>
      </c>
      <c r="G199" s="107">
        <v>676477</v>
      </c>
      <c r="H199" s="107">
        <v>221</v>
      </c>
      <c r="I199" s="93">
        <f t="shared" si="34"/>
        <v>2.8020793711170281E-2</v>
      </c>
      <c r="J199" s="104">
        <v>5823</v>
      </c>
      <c r="K199" s="107">
        <v>586492</v>
      </c>
      <c r="L199" s="126">
        <v>12417</v>
      </c>
      <c r="M199" s="129">
        <v>783756</v>
      </c>
      <c r="N199" s="127">
        <f t="shared" si="39"/>
        <v>18240</v>
      </c>
      <c r="O199" s="127">
        <v>248</v>
      </c>
      <c r="P199" s="128">
        <f t="shared" si="44"/>
        <v>1.3596491228070176E-2</v>
      </c>
      <c r="Q199" s="89">
        <f t="shared" si="40"/>
        <v>54359</v>
      </c>
      <c r="R199" s="89">
        <f t="shared" si="41"/>
        <v>1246</v>
      </c>
      <c r="S199" s="86">
        <f t="shared" si="46"/>
        <v>112547</v>
      </c>
      <c r="T199" s="86">
        <f t="shared" si="46"/>
        <v>1375</v>
      </c>
      <c r="U199" s="131">
        <f t="shared" si="45"/>
        <v>1.2217118181737407E-2</v>
      </c>
      <c r="V199" s="91">
        <f t="shared" si="43"/>
        <v>20.60055277945564</v>
      </c>
      <c r="W199" s="81">
        <f t="shared" si="35"/>
        <v>178</v>
      </c>
      <c r="X199" s="92">
        <f t="shared" si="48"/>
        <v>2.8020793711170281E-2</v>
      </c>
      <c r="Y199" s="83">
        <f t="shared" si="49"/>
        <v>16078.142857142857</v>
      </c>
      <c r="Z199" s="65">
        <f t="shared" si="50"/>
        <v>333.86414804239195</v>
      </c>
      <c r="AA199" s="84">
        <f t="shared" si="47"/>
        <v>294.29361113508054</v>
      </c>
      <c r="AB199" s="65">
        <f t="shared" si="36"/>
        <v>2.3159758794127598</v>
      </c>
    </row>
    <row r="200" spans="1:28" x14ac:dyDescent="0.2">
      <c r="A200" s="130">
        <v>44087</v>
      </c>
      <c r="B200" s="54">
        <v>225380</v>
      </c>
      <c r="C200" s="68">
        <f t="shared" si="38"/>
        <v>341.4848484848485</v>
      </c>
      <c r="D200" s="68">
        <f t="shared" si="37"/>
        <v>336.42922077922077</v>
      </c>
      <c r="E200" s="104">
        <v>660325</v>
      </c>
      <c r="F200" s="104">
        <v>22679</v>
      </c>
      <c r="G200" s="107">
        <v>683004</v>
      </c>
      <c r="H200" s="107">
        <v>244</v>
      </c>
      <c r="I200" s="93">
        <f t="shared" ref="I200:I263" si="51">H200/(G200-G199)</f>
        <v>3.7383177570093455E-2</v>
      </c>
      <c r="J200" s="104">
        <v>4319</v>
      </c>
      <c r="K200" s="107">
        <v>590811</v>
      </c>
      <c r="L200" s="126">
        <v>13984</v>
      </c>
      <c r="M200" s="129">
        <v>797740</v>
      </c>
      <c r="N200" s="127">
        <f t="shared" si="39"/>
        <v>18303</v>
      </c>
      <c r="O200" s="127">
        <v>269</v>
      </c>
      <c r="P200" s="128">
        <f t="shared" si="44"/>
        <v>1.4697044200404305E-2</v>
      </c>
      <c r="Q200" s="89">
        <f t="shared" si="40"/>
        <v>51651</v>
      </c>
      <c r="R200" s="89">
        <f t="shared" si="41"/>
        <v>1282</v>
      </c>
      <c r="S200" s="86">
        <f t="shared" si="46"/>
        <v>112432</v>
      </c>
      <c r="T200" s="86">
        <f t="shared" si="46"/>
        <v>1420</v>
      </c>
      <c r="U200" s="131">
        <f t="shared" si="45"/>
        <v>1.2629856268677957E-2</v>
      </c>
      <c r="V200" s="91">
        <f t="shared" si="43"/>
        <v>20.579503230648143</v>
      </c>
      <c r="W200" s="81">
        <f t="shared" si="35"/>
        <v>183.14285714285714</v>
      </c>
      <c r="X200" s="92">
        <f t="shared" si="48"/>
        <v>3.7383177570093455E-2</v>
      </c>
      <c r="Y200" s="83">
        <f t="shared" si="49"/>
        <v>16061.714285714286</v>
      </c>
      <c r="Z200" s="65">
        <f t="shared" si="50"/>
        <v>335.01729723793312</v>
      </c>
      <c r="AA200" s="84">
        <f t="shared" si="47"/>
        <v>293.99290329497347</v>
      </c>
      <c r="AB200" s="65">
        <f t="shared" si="36"/>
        <v>2.5282639834576406</v>
      </c>
    </row>
    <row r="201" spans="1:28" x14ac:dyDescent="0.2">
      <c r="A201" s="130">
        <v>44088</v>
      </c>
      <c r="B201" s="54">
        <v>216526</v>
      </c>
      <c r="C201" s="68">
        <f t="shared" si="38"/>
        <v>328.06969696969696</v>
      </c>
      <c r="D201" s="68">
        <f t="shared" si="37"/>
        <v>339.5809523809524</v>
      </c>
      <c r="E201" s="104">
        <v>662877</v>
      </c>
      <c r="F201" s="104">
        <v>22749</v>
      </c>
      <c r="G201" s="107">
        <v>685626</v>
      </c>
      <c r="H201" s="107">
        <v>70</v>
      </c>
      <c r="I201" s="93">
        <f t="shared" si="51"/>
        <v>2.6697177726926011E-2</v>
      </c>
      <c r="J201" s="104">
        <v>3467</v>
      </c>
      <c r="K201" s="107">
        <v>594278</v>
      </c>
      <c r="L201" s="126">
        <v>8935</v>
      </c>
      <c r="M201" s="129">
        <v>806675</v>
      </c>
      <c r="N201" s="127">
        <f t="shared" si="39"/>
        <v>12402</v>
      </c>
      <c r="O201" s="127">
        <v>80</v>
      </c>
      <c r="P201" s="128">
        <f t="shared" si="44"/>
        <v>6.4505724883083372E-3</v>
      </c>
      <c r="Q201" s="89">
        <f t="shared" si="40"/>
        <v>48165</v>
      </c>
      <c r="R201" s="89">
        <f t="shared" si="41"/>
        <v>1206</v>
      </c>
      <c r="S201" s="86">
        <f t="shared" ref="S201:T216" si="52">SUM(N195:N201)</f>
        <v>112631</v>
      </c>
      <c r="T201" s="86">
        <f t="shared" si="52"/>
        <v>1341</v>
      </c>
      <c r="U201" s="131">
        <f t="shared" si="45"/>
        <v>1.1906135966119452E-2</v>
      </c>
      <c r="V201" s="91">
        <f t="shared" si="43"/>
        <v>20.615928102062856</v>
      </c>
      <c r="W201" s="81">
        <f t="shared" si="35"/>
        <v>172.28571428571428</v>
      </c>
      <c r="X201" s="92">
        <f t="shared" si="48"/>
        <v>2.6697177726926011E-2</v>
      </c>
      <c r="Y201" s="83">
        <f t="shared" si="49"/>
        <v>16090.142857142857</v>
      </c>
      <c r="Z201" s="65">
        <f t="shared" si="50"/>
        <v>227.00565592224478</v>
      </c>
      <c r="AA201" s="84">
        <f t="shared" si="47"/>
        <v>294.51325860089793</v>
      </c>
      <c r="AB201" s="65">
        <f t="shared" si="36"/>
        <v>2.5681796948339715</v>
      </c>
    </row>
    <row r="202" spans="1:28" x14ac:dyDescent="0.2">
      <c r="A202" s="130">
        <v>44089</v>
      </c>
      <c r="B202" s="54">
        <v>236827</v>
      </c>
      <c r="C202" s="68">
        <f t="shared" si="38"/>
        <v>358.82878787878786</v>
      </c>
      <c r="D202" s="68">
        <f t="shared" si="37"/>
        <v>346.94415584415583</v>
      </c>
      <c r="E202" s="104">
        <v>670022</v>
      </c>
      <c r="F202" s="104">
        <v>23016</v>
      </c>
      <c r="G202" s="107">
        <v>693038</v>
      </c>
      <c r="H202" s="107">
        <v>267</v>
      </c>
      <c r="I202" s="93">
        <f t="shared" si="51"/>
        <v>3.6022665947112793E-2</v>
      </c>
      <c r="J202" s="104">
        <v>4228</v>
      </c>
      <c r="K202" s="107">
        <v>598506</v>
      </c>
      <c r="L202" s="126">
        <v>12846</v>
      </c>
      <c r="M202" s="129">
        <v>819521</v>
      </c>
      <c r="N202" s="127">
        <f t="shared" si="39"/>
        <v>17074</v>
      </c>
      <c r="O202" s="127">
        <v>299</v>
      </c>
      <c r="P202" s="128">
        <f t="shared" si="44"/>
        <v>1.7512006559681388E-2</v>
      </c>
      <c r="Q202" s="89">
        <f t="shared" si="40"/>
        <v>47855</v>
      </c>
      <c r="R202" s="89">
        <f t="shared" si="41"/>
        <v>1297</v>
      </c>
      <c r="S202" s="86">
        <f t="shared" si="52"/>
        <v>110075</v>
      </c>
      <c r="T202" s="86">
        <f t="shared" si="52"/>
        <v>1447</v>
      </c>
      <c r="U202" s="131">
        <f t="shared" si="45"/>
        <v>1.3145582557347263E-2</v>
      </c>
      <c r="V202" s="91">
        <f t="shared" si="43"/>
        <v>20.148078999871871</v>
      </c>
      <c r="W202" s="81">
        <f t="shared" ref="W202:W265" si="53">SUM(H196:H202)/7</f>
        <v>185.28571428571428</v>
      </c>
      <c r="X202" s="92">
        <f t="shared" si="48"/>
        <v>3.6022665947112793E-2</v>
      </c>
      <c r="Y202" s="83">
        <f t="shared" si="49"/>
        <v>15725</v>
      </c>
      <c r="Z202" s="65">
        <f t="shared" si="50"/>
        <v>312.52173594713815</v>
      </c>
      <c r="AA202" s="84">
        <f t="shared" si="47"/>
        <v>287.82969999816953</v>
      </c>
      <c r="AB202" s="65">
        <f t="shared" si="36"/>
        <v>2.7571888827638285</v>
      </c>
    </row>
    <row r="203" spans="1:28" x14ac:dyDescent="0.2">
      <c r="A203" s="130">
        <v>44090</v>
      </c>
      <c r="B203" s="54">
        <v>242273</v>
      </c>
      <c r="C203" s="68">
        <f t="shared" si="38"/>
        <v>367.08030303030301</v>
      </c>
      <c r="D203" s="68">
        <f t="shared" si="37"/>
        <v>351.6296536796537</v>
      </c>
      <c r="E203" s="104">
        <v>677104</v>
      </c>
      <c r="F203" s="104">
        <v>23283</v>
      </c>
      <c r="G203" s="107">
        <v>700387</v>
      </c>
      <c r="H203" s="107">
        <v>267</v>
      </c>
      <c r="I203" s="93">
        <f t="shared" si="51"/>
        <v>3.6331473669887059E-2</v>
      </c>
      <c r="J203" s="104">
        <v>5797</v>
      </c>
      <c r="K203" s="107">
        <v>604303</v>
      </c>
      <c r="L203" s="126">
        <v>6899</v>
      </c>
      <c r="M203" s="129">
        <v>826420</v>
      </c>
      <c r="N203" s="127">
        <f t="shared" si="39"/>
        <v>12696</v>
      </c>
      <c r="O203" s="127">
        <v>281</v>
      </c>
      <c r="P203" s="128">
        <f t="shared" si="44"/>
        <v>2.2132955261499686E-2</v>
      </c>
      <c r="Q203" s="89">
        <f t="shared" si="40"/>
        <v>46947</v>
      </c>
      <c r="R203" s="89">
        <f t="shared" si="41"/>
        <v>1405</v>
      </c>
      <c r="S203" s="86">
        <f t="shared" si="52"/>
        <v>108430</v>
      </c>
      <c r="T203" s="86">
        <f t="shared" si="52"/>
        <v>1547</v>
      </c>
      <c r="U203" s="131">
        <f t="shared" si="45"/>
        <v>1.4267269205939315E-2</v>
      </c>
      <c r="V203" s="91">
        <f t="shared" si="43"/>
        <v>19.846978932147238</v>
      </c>
      <c r="W203" s="81">
        <f t="shared" si="53"/>
        <v>200.71428571428572</v>
      </c>
      <c r="X203" s="92">
        <f t="shared" si="48"/>
        <v>3.6331473669887059E-2</v>
      </c>
      <c r="Y203" s="83">
        <f t="shared" si="49"/>
        <v>15490</v>
      </c>
      <c r="Z203" s="65">
        <f t="shared" si="50"/>
        <v>232.38701883477017</v>
      </c>
      <c r="AA203" s="84">
        <f t="shared" si="47"/>
        <v>283.52827045924624</v>
      </c>
      <c r="AB203" s="65">
        <f t="shared" si="36"/>
        <v>3.001118670636036</v>
      </c>
    </row>
    <row r="204" spans="1:28" x14ac:dyDescent="0.2">
      <c r="A204" s="130">
        <v>44091</v>
      </c>
      <c r="B204" s="54">
        <v>240202</v>
      </c>
      <c r="C204" s="68">
        <f t="shared" si="38"/>
        <v>363.94242424242424</v>
      </c>
      <c r="D204" s="68">
        <f t="shared" si="37"/>
        <v>353.16147186147185</v>
      </c>
      <c r="E204" s="104">
        <v>684109</v>
      </c>
      <c r="F204" s="104">
        <v>23573</v>
      </c>
      <c r="G204" s="107">
        <v>707682</v>
      </c>
      <c r="H204" s="107">
        <v>290</v>
      </c>
      <c r="I204" s="93">
        <f t="shared" si="51"/>
        <v>3.9753255654557916E-2</v>
      </c>
      <c r="J204" s="104">
        <v>6214</v>
      </c>
      <c r="K204" s="107">
        <v>610517</v>
      </c>
      <c r="L204" s="126">
        <v>12369</v>
      </c>
      <c r="M204" s="129">
        <v>838789</v>
      </c>
      <c r="N204" s="127">
        <f t="shared" si="39"/>
        <v>18583</v>
      </c>
      <c r="O204" s="127">
        <v>312</v>
      </c>
      <c r="P204" s="128">
        <f t="shared" si="44"/>
        <v>1.6789538825808536E-2</v>
      </c>
      <c r="Q204" s="89">
        <f t="shared" si="40"/>
        <v>45549</v>
      </c>
      <c r="R204" s="89">
        <f t="shared" si="41"/>
        <v>1534</v>
      </c>
      <c r="S204" s="86">
        <f t="shared" si="52"/>
        <v>110001</v>
      </c>
      <c r="T204" s="86">
        <f t="shared" si="52"/>
        <v>1680</v>
      </c>
      <c r="U204" s="131">
        <f t="shared" si="45"/>
        <v>1.5272588431014264E-2</v>
      </c>
      <c r="V204" s="91">
        <f t="shared" si="43"/>
        <v>20.134534072813135</v>
      </c>
      <c r="W204" s="81">
        <f t="shared" si="53"/>
        <v>219.14285714285714</v>
      </c>
      <c r="X204" s="92">
        <f t="shared" si="48"/>
        <v>3.9753255654557916E-2</v>
      </c>
      <c r="Y204" s="83">
        <f t="shared" si="49"/>
        <v>15714.428571428571</v>
      </c>
      <c r="Z204" s="65">
        <f t="shared" si="50"/>
        <v>340.14240477367156</v>
      </c>
      <c r="AA204" s="84">
        <f t="shared" si="47"/>
        <v>287.63620104018759</v>
      </c>
      <c r="AB204" s="65">
        <f t="shared" ref="AB204:AB267" si="54">SUM(I198:I204)*100/7</f>
        <v>3.3044416257313878</v>
      </c>
    </row>
    <row r="205" spans="1:28" x14ac:dyDescent="0.2">
      <c r="A205" s="130">
        <v>44092</v>
      </c>
      <c r="B205" s="54">
        <v>266308</v>
      </c>
      <c r="C205" s="68">
        <f t="shared" si="38"/>
        <v>403.4969696969697</v>
      </c>
      <c r="D205" s="68">
        <f t="shared" si="37"/>
        <v>358.49870129870123</v>
      </c>
      <c r="E205" s="104">
        <v>688545</v>
      </c>
      <c r="F205" s="104">
        <v>23776</v>
      </c>
      <c r="G205" s="107">
        <v>712321</v>
      </c>
      <c r="H205" s="107">
        <v>203</v>
      </c>
      <c r="I205" s="93">
        <f t="shared" si="51"/>
        <v>4.375943091183445E-2</v>
      </c>
      <c r="J205" s="104">
        <v>6015</v>
      </c>
      <c r="K205" s="107">
        <v>616532</v>
      </c>
      <c r="L205" s="126">
        <v>11274</v>
      </c>
      <c r="M205" s="129">
        <v>850063</v>
      </c>
      <c r="N205" s="127">
        <f t="shared" si="39"/>
        <v>17289</v>
      </c>
      <c r="O205" s="127">
        <v>226</v>
      </c>
      <c r="P205" s="128">
        <f t="shared" si="44"/>
        <v>1.3071895424836602E-2</v>
      </c>
      <c r="Q205" s="89">
        <f t="shared" si="40"/>
        <v>43731</v>
      </c>
      <c r="R205" s="89">
        <f t="shared" si="41"/>
        <v>1562</v>
      </c>
      <c r="S205" s="86">
        <f t="shared" si="52"/>
        <v>114587</v>
      </c>
      <c r="T205" s="86">
        <f t="shared" si="52"/>
        <v>1715</v>
      </c>
      <c r="U205" s="131">
        <f t="shared" si="45"/>
        <v>1.4966793789871452E-2</v>
      </c>
      <c r="V205" s="91">
        <f t="shared" si="43"/>
        <v>20.973953471345158</v>
      </c>
      <c r="W205" s="81">
        <f t="shared" si="53"/>
        <v>223.14285714285714</v>
      </c>
      <c r="X205" s="92">
        <f t="shared" si="48"/>
        <v>4.375943091183445E-2</v>
      </c>
      <c r="Y205" s="83">
        <f t="shared" si="49"/>
        <v>16369.571428571429</v>
      </c>
      <c r="Z205" s="65">
        <f t="shared" si="50"/>
        <v>316.45708637636591</v>
      </c>
      <c r="AA205" s="84">
        <f t="shared" si="47"/>
        <v>299.62790673350224</v>
      </c>
      <c r="AB205" s="65">
        <f t="shared" si="54"/>
        <v>3.5423996455940281</v>
      </c>
    </row>
    <row r="206" spans="1:28" x14ac:dyDescent="0.2">
      <c r="A206" s="130">
        <v>44093</v>
      </c>
      <c r="B206" s="54">
        <v>250954</v>
      </c>
      <c r="C206" s="68">
        <f t="shared" si="38"/>
        <v>380.23333333333335</v>
      </c>
      <c r="D206" s="68">
        <f t="shared" ref="D206:D269" si="55">SUM(C200:C206)/7</f>
        <v>363.30519480519484</v>
      </c>
      <c r="E206" s="104">
        <v>694828</v>
      </c>
      <c r="F206" s="104">
        <v>24126</v>
      </c>
      <c r="G206" s="107">
        <v>718954</v>
      </c>
      <c r="H206" s="107">
        <v>350</v>
      </c>
      <c r="I206" s="93">
        <f t="shared" si="51"/>
        <v>5.2766470676918441E-2</v>
      </c>
      <c r="J206" s="104">
        <v>7411</v>
      </c>
      <c r="K206" s="107">
        <v>623943</v>
      </c>
      <c r="L206" s="126">
        <v>16669</v>
      </c>
      <c r="M206" s="129">
        <v>866732</v>
      </c>
      <c r="N206" s="127">
        <f t="shared" si="39"/>
        <v>24080</v>
      </c>
      <c r="O206" s="127">
        <v>685</v>
      </c>
      <c r="P206" s="128">
        <f t="shared" si="44"/>
        <v>2.8446843853820597E-2</v>
      </c>
      <c r="Q206" s="89">
        <f t="shared" si="40"/>
        <v>42477</v>
      </c>
      <c r="R206" s="89">
        <f t="shared" si="41"/>
        <v>1691</v>
      </c>
      <c r="S206" s="86">
        <f t="shared" si="52"/>
        <v>120427</v>
      </c>
      <c r="T206" s="86">
        <f t="shared" si="52"/>
        <v>2152</v>
      </c>
      <c r="U206" s="131">
        <f t="shared" si="45"/>
        <v>1.7869746817574132E-2</v>
      </c>
      <c r="V206" s="91">
        <f t="shared" si="43"/>
        <v>22.042904471656325</v>
      </c>
      <c r="W206" s="81">
        <f t="shared" si="53"/>
        <v>241.57142857142858</v>
      </c>
      <c r="X206" s="92">
        <f t="shared" si="48"/>
        <v>5.2766470676918441E-2</v>
      </c>
      <c r="Y206" s="83">
        <f t="shared" si="49"/>
        <v>17203.857142857141</v>
      </c>
      <c r="Z206" s="65">
        <f t="shared" si="50"/>
        <v>440.75924807350867</v>
      </c>
      <c r="AA206" s="84">
        <f t="shared" si="47"/>
        <v>314.89863530937606</v>
      </c>
      <c r="AB206" s="65">
        <f t="shared" si="54"/>
        <v>3.8959093165332876</v>
      </c>
    </row>
    <row r="207" spans="1:28" x14ac:dyDescent="0.2">
      <c r="A207" s="130">
        <v>44094</v>
      </c>
      <c r="B207" s="54">
        <v>234786</v>
      </c>
      <c r="C207" s="68">
        <f t="shared" si="38"/>
        <v>355.73636363636365</v>
      </c>
      <c r="D207" s="68">
        <f t="shared" si="55"/>
        <v>365.34112554112551</v>
      </c>
      <c r="E207" s="104">
        <v>699085</v>
      </c>
      <c r="F207" s="104">
        <v>24371</v>
      </c>
      <c r="G207" s="107">
        <v>723456</v>
      </c>
      <c r="H207" s="107">
        <v>245</v>
      </c>
      <c r="I207" s="93">
        <f t="shared" si="51"/>
        <v>5.4420257663260772E-2</v>
      </c>
      <c r="J207" s="104">
        <v>4851</v>
      </c>
      <c r="K207" s="107">
        <v>628794</v>
      </c>
      <c r="L207" s="126">
        <v>10042</v>
      </c>
      <c r="M207" s="129">
        <v>876774</v>
      </c>
      <c r="N207" s="127">
        <f t="shared" si="39"/>
        <v>14893</v>
      </c>
      <c r="O207" s="127">
        <v>237</v>
      </c>
      <c r="P207" s="128">
        <f t="shared" si="44"/>
        <v>1.5913516417108708E-2</v>
      </c>
      <c r="Q207" s="89">
        <f t="shared" si="40"/>
        <v>40452</v>
      </c>
      <c r="R207" s="89">
        <f t="shared" si="41"/>
        <v>1692</v>
      </c>
      <c r="S207" s="86">
        <f t="shared" si="52"/>
        <v>117017</v>
      </c>
      <c r="T207" s="86">
        <f t="shared" si="52"/>
        <v>2120</v>
      </c>
      <c r="U207" s="131">
        <f t="shared" si="45"/>
        <v>1.8117025731303998E-2</v>
      </c>
      <c r="V207" s="91">
        <f t="shared" si="43"/>
        <v>21.418739589625318</v>
      </c>
      <c r="W207" s="81">
        <f t="shared" si="53"/>
        <v>241.71428571428572</v>
      </c>
      <c r="X207" s="92">
        <f t="shared" si="48"/>
        <v>5.4420257663260772E-2</v>
      </c>
      <c r="Y207" s="83">
        <f t="shared" si="49"/>
        <v>16716.714285714286</v>
      </c>
      <c r="Z207" s="65">
        <f t="shared" si="50"/>
        <v>272.60080903483242</v>
      </c>
      <c r="AA207" s="84">
        <f t="shared" si="47"/>
        <v>305.9819941375045</v>
      </c>
      <c r="AB207" s="65">
        <f t="shared" si="54"/>
        <v>4.1392961750071064</v>
      </c>
    </row>
    <row r="208" spans="1:28" x14ac:dyDescent="0.2">
      <c r="A208" s="130">
        <v>44095</v>
      </c>
      <c r="B208" s="54">
        <v>206782</v>
      </c>
      <c r="C208" s="68">
        <f t="shared" si="38"/>
        <v>313.30606060606061</v>
      </c>
      <c r="D208" s="68">
        <f t="shared" si="55"/>
        <v>363.2320346320347</v>
      </c>
      <c r="E208" s="104">
        <v>702850</v>
      </c>
      <c r="F208" s="104">
        <v>24626</v>
      </c>
      <c r="G208" s="107">
        <v>727476</v>
      </c>
      <c r="H208" s="107">
        <v>255</v>
      </c>
      <c r="I208" s="93">
        <f t="shared" si="51"/>
        <v>6.3432835820895525E-2</v>
      </c>
      <c r="J208" s="104">
        <v>3330</v>
      </c>
      <c r="K208" s="107">
        <v>632124</v>
      </c>
      <c r="L208" s="126">
        <v>8963</v>
      </c>
      <c r="M208" s="129">
        <v>885737</v>
      </c>
      <c r="N208" s="127">
        <f t="shared" si="39"/>
        <v>12293</v>
      </c>
      <c r="O208" s="127">
        <v>288</v>
      </c>
      <c r="P208" s="128">
        <f t="shared" si="44"/>
        <v>2.3427967135768325E-2</v>
      </c>
      <c r="Q208" s="89">
        <f t="shared" si="40"/>
        <v>41850</v>
      </c>
      <c r="R208" s="89">
        <f t="shared" si="41"/>
        <v>1877</v>
      </c>
      <c r="S208" s="86">
        <f t="shared" si="52"/>
        <v>116908</v>
      </c>
      <c r="T208" s="86">
        <f t="shared" si="52"/>
        <v>2328</v>
      </c>
      <c r="U208" s="131">
        <f t="shared" si="45"/>
        <v>1.9913094056865227E-2</v>
      </c>
      <c r="V208" s="91">
        <f t="shared" si="43"/>
        <v>21.398788278146906</v>
      </c>
      <c r="W208" s="81">
        <f t="shared" si="53"/>
        <v>268.14285714285717</v>
      </c>
      <c r="X208" s="92">
        <f t="shared" si="48"/>
        <v>6.3432835820895525E-2</v>
      </c>
      <c r="Y208" s="83">
        <f t="shared" si="49"/>
        <v>16701.142857142859</v>
      </c>
      <c r="Z208" s="65">
        <f t="shared" si="50"/>
        <v>225.01052477440373</v>
      </c>
      <c r="AA208" s="84">
        <f t="shared" si="47"/>
        <v>305.69697540209864</v>
      </c>
      <c r="AB208" s="65">
        <f t="shared" si="54"/>
        <v>4.6640912906352421</v>
      </c>
    </row>
    <row r="209" spans="1:28" x14ac:dyDescent="0.2">
      <c r="A209" s="130">
        <v>44096</v>
      </c>
      <c r="B209" s="54">
        <v>234815</v>
      </c>
      <c r="C209" s="68">
        <f t="shared" si="38"/>
        <v>355.780303030303</v>
      </c>
      <c r="D209" s="68">
        <f t="shared" si="55"/>
        <v>362.79653679653677</v>
      </c>
      <c r="E209" s="104">
        <v>707491</v>
      </c>
      <c r="F209" s="104">
        <v>25009</v>
      </c>
      <c r="G209" s="107">
        <v>732500</v>
      </c>
      <c r="H209" s="107">
        <v>383</v>
      </c>
      <c r="I209" s="93">
        <f t="shared" si="51"/>
        <v>7.6234076433121023E-2</v>
      </c>
      <c r="J209" s="104">
        <v>4492</v>
      </c>
      <c r="K209" s="107">
        <v>636616</v>
      </c>
      <c r="L209" s="126">
        <v>8005</v>
      </c>
      <c r="M209" s="129">
        <v>893742</v>
      </c>
      <c r="N209" s="127">
        <f t="shared" si="39"/>
        <v>12497</v>
      </c>
      <c r="O209" s="127">
        <v>405</v>
      </c>
      <c r="P209" s="128">
        <f t="shared" si="44"/>
        <v>3.2407777866688005E-2</v>
      </c>
      <c r="Q209" s="89">
        <f t="shared" si="40"/>
        <v>39462</v>
      </c>
      <c r="R209" s="89">
        <f t="shared" si="41"/>
        <v>1993</v>
      </c>
      <c r="S209" s="86">
        <f t="shared" si="52"/>
        <v>112331</v>
      </c>
      <c r="T209" s="86">
        <f t="shared" si="52"/>
        <v>2434</v>
      </c>
      <c r="U209" s="131">
        <f t="shared" si="45"/>
        <v>2.1668105865700473E-2</v>
      </c>
      <c r="V209" s="91">
        <f t="shared" si="43"/>
        <v>20.561016235608513</v>
      </c>
      <c r="W209" s="81">
        <f t="shared" si="53"/>
        <v>284.71428571428572</v>
      </c>
      <c r="X209" s="92">
        <f t="shared" si="48"/>
        <v>7.6234076433121023E-2</v>
      </c>
      <c r="Y209" s="83">
        <f t="shared" si="49"/>
        <v>16047.285714285714</v>
      </c>
      <c r="Z209" s="65">
        <f t="shared" si="50"/>
        <v>228.74453169329891</v>
      </c>
      <c r="AA209" s="84">
        <f t="shared" si="47"/>
        <v>293.72880336583592</v>
      </c>
      <c r="AB209" s="65">
        <f t="shared" si="54"/>
        <v>5.2385400118639316</v>
      </c>
    </row>
    <row r="210" spans="1:28" x14ac:dyDescent="0.2">
      <c r="A210" s="130">
        <v>44097</v>
      </c>
      <c r="B210" s="54">
        <v>259221</v>
      </c>
      <c r="C210" s="68">
        <f t="shared" si="38"/>
        <v>392.7590909090909</v>
      </c>
      <c r="D210" s="68">
        <f t="shared" si="55"/>
        <v>366.4649350649351</v>
      </c>
      <c r="E210" s="104">
        <v>713238</v>
      </c>
      <c r="F210" s="104">
        <v>25495</v>
      </c>
      <c r="G210" s="107">
        <v>738733</v>
      </c>
      <c r="H210" s="107">
        <v>486</v>
      </c>
      <c r="I210" s="93">
        <f t="shared" si="51"/>
        <v>7.7972084068666778E-2</v>
      </c>
      <c r="J210" s="104">
        <v>5900</v>
      </c>
      <c r="K210" s="107">
        <v>642516</v>
      </c>
      <c r="L210" s="126">
        <v>6056</v>
      </c>
      <c r="M210" s="129">
        <v>899798</v>
      </c>
      <c r="N210" s="127">
        <f t="shared" si="39"/>
        <v>11956</v>
      </c>
      <c r="O210" s="127">
        <v>518</v>
      </c>
      <c r="P210" s="128">
        <f t="shared" si="44"/>
        <v>4.3325526932084309E-2</v>
      </c>
      <c r="Q210" s="89">
        <f t="shared" si="40"/>
        <v>38346</v>
      </c>
      <c r="R210" s="89">
        <f t="shared" si="41"/>
        <v>2212</v>
      </c>
      <c r="S210" s="86">
        <f t="shared" si="52"/>
        <v>111591</v>
      </c>
      <c r="T210" s="86">
        <f t="shared" si="52"/>
        <v>2671</v>
      </c>
      <c r="U210" s="131">
        <f t="shared" si="45"/>
        <v>2.3935622048373077E-2</v>
      </c>
      <c r="V210" s="91">
        <f t="shared" si="43"/>
        <v>20.42556696502114</v>
      </c>
      <c r="W210" s="81">
        <f t="shared" si="53"/>
        <v>316</v>
      </c>
      <c r="X210" s="92">
        <f t="shared" si="48"/>
        <v>7.7972084068666778E-2</v>
      </c>
      <c r="Y210" s="83">
        <f t="shared" si="49"/>
        <v>15941.571428571429</v>
      </c>
      <c r="Z210" s="65">
        <f t="shared" si="50"/>
        <v>218.84209177603279</v>
      </c>
      <c r="AA210" s="84">
        <f t="shared" si="47"/>
        <v>291.7938137860163</v>
      </c>
      <c r="AB210" s="65">
        <f t="shared" si="54"/>
        <v>5.8334058747036419</v>
      </c>
    </row>
    <row r="211" spans="1:28" x14ac:dyDescent="0.2">
      <c r="A211" s="130">
        <v>44098</v>
      </c>
      <c r="B211" s="54">
        <v>262109</v>
      </c>
      <c r="C211" s="68">
        <f t="shared" si="38"/>
        <v>397.13484848484848</v>
      </c>
      <c r="D211" s="68">
        <f t="shared" si="55"/>
        <v>371.20670995670997</v>
      </c>
      <c r="E211" s="104">
        <v>718693</v>
      </c>
      <c r="F211" s="104">
        <v>25960</v>
      </c>
      <c r="G211" s="107">
        <v>744653</v>
      </c>
      <c r="H211" s="107">
        <v>465</v>
      </c>
      <c r="I211" s="93">
        <f t="shared" si="51"/>
        <v>7.85472972972973E-2</v>
      </c>
      <c r="J211" s="104">
        <v>5896</v>
      </c>
      <c r="K211" s="107">
        <v>648412</v>
      </c>
      <c r="L211" s="126">
        <v>9466</v>
      </c>
      <c r="M211" s="129">
        <v>909264</v>
      </c>
      <c r="N211" s="127">
        <f t="shared" si="39"/>
        <v>15362</v>
      </c>
      <c r="O211" s="127">
        <v>502</v>
      </c>
      <c r="P211" s="128">
        <f t="shared" si="44"/>
        <v>3.2678036713969537E-2</v>
      </c>
      <c r="Q211" s="89">
        <f t="shared" si="40"/>
        <v>36971</v>
      </c>
      <c r="R211" s="89">
        <f t="shared" si="41"/>
        <v>2387</v>
      </c>
      <c r="S211" s="86">
        <f t="shared" si="52"/>
        <v>108370</v>
      </c>
      <c r="T211" s="86">
        <f t="shared" si="52"/>
        <v>2861</v>
      </c>
      <c r="U211" s="131">
        <f t="shared" si="45"/>
        <v>2.640029528467288E-2</v>
      </c>
      <c r="V211" s="91">
        <f t="shared" si="43"/>
        <v>19.835996558856369</v>
      </c>
      <c r="W211" s="81">
        <f t="shared" si="53"/>
        <v>341</v>
      </c>
      <c r="X211" s="92">
        <f t="shared" si="48"/>
        <v>7.85472972972973E-2</v>
      </c>
      <c r="Y211" s="83">
        <f t="shared" si="49"/>
        <v>15481.428571428571</v>
      </c>
      <c r="Z211" s="65">
        <f t="shared" si="50"/>
        <v>281.18536415719433</v>
      </c>
      <c r="AA211" s="84">
        <f t="shared" si="47"/>
        <v>283.37137941223381</v>
      </c>
      <c r="AB211" s="65">
        <f t="shared" si="54"/>
        <v>6.3876064695999188</v>
      </c>
    </row>
    <row r="212" spans="1:28" x14ac:dyDescent="0.2">
      <c r="A212" s="130">
        <v>44099</v>
      </c>
      <c r="B212" s="54">
        <v>288701</v>
      </c>
      <c r="C212" s="68">
        <f t="shared" si="38"/>
        <v>437.42575757575759</v>
      </c>
      <c r="D212" s="68">
        <f t="shared" si="55"/>
        <v>376.05367965367958</v>
      </c>
      <c r="E212" s="104">
        <v>724011</v>
      </c>
      <c r="F212" s="104">
        <v>26518</v>
      </c>
      <c r="G212" s="107">
        <v>750529</v>
      </c>
      <c r="H212" s="107">
        <v>558</v>
      </c>
      <c r="I212" s="93">
        <f t="shared" si="51"/>
        <v>9.4962559564329474E-2</v>
      </c>
      <c r="J212" s="104">
        <v>5834</v>
      </c>
      <c r="K212" s="107">
        <v>654246</v>
      </c>
      <c r="L212" s="126">
        <v>10890</v>
      </c>
      <c r="M212" s="129">
        <v>920154</v>
      </c>
      <c r="N212" s="127">
        <f t="shared" si="39"/>
        <v>16724</v>
      </c>
      <c r="O212" s="127">
        <v>578</v>
      </c>
      <c r="P212" s="128">
        <f t="shared" si="44"/>
        <v>3.456110978234872E-2</v>
      </c>
      <c r="Q212" s="89">
        <f t="shared" si="40"/>
        <v>38208</v>
      </c>
      <c r="R212" s="89">
        <f t="shared" si="41"/>
        <v>2742</v>
      </c>
      <c r="S212" s="86">
        <f t="shared" si="52"/>
        <v>107805</v>
      </c>
      <c r="T212" s="86">
        <f t="shared" si="52"/>
        <v>3213</v>
      </c>
      <c r="U212" s="131">
        <f t="shared" si="45"/>
        <v>2.98038124391262E-2</v>
      </c>
      <c r="V212" s="91">
        <f t="shared" si="43"/>
        <v>19.732579210367359</v>
      </c>
      <c r="W212" s="81">
        <f t="shared" si="53"/>
        <v>391.71428571428572</v>
      </c>
      <c r="X212" s="92">
        <f t="shared" si="48"/>
        <v>9.4962559564329474E-2</v>
      </c>
      <c r="Y212" s="83">
        <f t="shared" si="49"/>
        <v>15400.714285714286</v>
      </c>
      <c r="Z212" s="65">
        <f t="shared" si="50"/>
        <v>306.11535152746507</v>
      </c>
      <c r="AA212" s="84">
        <f t="shared" si="47"/>
        <v>281.8939887195337</v>
      </c>
      <c r="AB212" s="65">
        <f t="shared" si="54"/>
        <v>7.1190797360641325</v>
      </c>
    </row>
    <row r="213" spans="1:28" x14ac:dyDescent="0.2">
      <c r="A213" s="130">
        <v>44100</v>
      </c>
      <c r="B213" s="54">
        <v>255488</v>
      </c>
      <c r="C213" s="68">
        <f t="shared" si="38"/>
        <v>387.10303030303032</v>
      </c>
      <c r="D213" s="68">
        <f t="shared" si="55"/>
        <v>377.0350649350649</v>
      </c>
      <c r="E213" s="104">
        <v>729518</v>
      </c>
      <c r="F213" s="104">
        <v>27232</v>
      </c>
      <c r="G213" s="107">
        <v>756750</v>
      </c>
      <c r="H213" s="107">
        <v>714</v>
      </c>
      <c r="I213" s="93">
        <f t="shared" si="51"/>
        <v>0.11477254460697638</v>
      </c>
      <c r="J213" s="104">
        <v>5668</v>
      </c>
      <c r="K213" s="107">
        <v>659914</v>
      </c>
      <c r="L213" s="126">
        <v>11850</v>
      </c>
      <c r="M213" s="129">
        <v>932004</v>
      </c>
      <c r="N213" s="127">
        <f t="shared" si="39"/>
        <v>17518</v>
      </c>
      <c r="O213" s="127">
        <v>748</v>
      </c>
      <c r="P213" s="128">
        <f t="shared" si="44"/>
        <v>4.2698938234958329E-2</v>
      </c>
      <c r="Q213" s="89">
        <f t="shared" si="40"/>
        <v>37796</v>
      </c>
      <c r="R213" s="89">
        <f t="shared" si="41"/>
        <v>3106</v>
      </c>
      <c r="S213" s="86">
        <f t="shared" si="52"/>
        <v>101243</v>
      </c>
      <c r="T213" s="86">
        <f t="shared" si="52"/>
        <v>3276</v>
      </c>
      <c r="U213" s="131">
        <f t="shared" si="45"/>
        <v>3.2357792637515682E-2</v>
      </c>
      <c r="V213" s="91">
        <f t="shared" si="43"/>
        <v>18.531473651456078</v>
      </c>
      <c r="W213" s="81">
        <f t="shared" si="53"/>
        <v>443.71428571428572</v>
      </c>
      <c r="X213" s="92">
        <f t="shared" si="48"/>
        <v>0.11477254460697638</v>
      </c>
      <c r="Y213" s="83">
        <f t="shared" si="49"/>
        <v>14463.285714285714</v>
      </c>
      <c r="Z213" s="65">
        <f t="shared" si="50"/>
        <v>320.64869218238061</v>
      </c>
      <c r="AA213" s="84">
        <f t="shared" si="47"/>
        <v>264.73533787794395</v>
      </c>
      <c r="AB213" s="65">
        <f t="shared" si="54"/>
        <v>8.0048807922078176</v>
      </c>
    </row>
    <row r="214" spans="1:28" x14ac:dyDescent="0.2">
      <c r="A214" s="130">
        <v>44101</v>
      </c>
      <c r="B214" s="54">
        <v>263526</v>
      </c>
      <c r="C214" s="68">
        <f t="shared" si="38"/>
        <v>399.28181818181821</v>
      </c>
      <c r="D214" s="68">
        <f t="shared" si="55"/>
        <v>383.25584415584416</v>
      </c>
      <c r="E214" s="104">
        <v>732944</v>
      </c>
      <c r="F214" s="104">
        <v>27576</v>
      </c>
      <c r="G214" s="107">
        <v>760520</v>
      </c>
      <c r="H214" s="107">
        <v>344</v>
      </c>
      <c r="I214" s="93">
        <f t="shared" si="51"/>
        <v>9.1246684350132626E-2</v>
      </c>
      <c r="J214" s="104">
        <v>3992</v>
      </c>
      <c r="K214" s="107">
        <v>663906</v>
      </c>
      <c r="L214" s="126">
        <v>13767</v>
      </c>
      <c r="M214" s="129">
        <v>945771</v>
      </c>
      <c r="N214" s="127">
        <f t="shared" si="39"/>
        <v>17759</v>
      </c>
      <c r="O214" s="127">
        <v>368</v>
      </c>
      <c r="P214" s="128">
        <f t="shared" si="44"/>
        <v>2.0721887493665183E-2</v>
      </c>
      <c r="Q214" s="89">
        <f t="shared" si="40"/>
        <v>37064</v>
      </c>
      <c r="R214" s="89">
        <f t="shared" si="41"/>
        <v>3205</v>
      </c>
      <c r="S214" s="86">
        <f t="shared" si="52"/>
        <v>104109</v>
      </c>
      <c r="T214" s="86">
        <f t="shared" si="52"/>
        <v>3407</v>
      </c>
      <c r="U214" s="131">
        <f t="shared" si="45"/>
        <v>3.2725316735344685E-2</v>
      </c>
      <c r="V214" s="91">
        <f t="shared" si="43"/>
        <v>19.056065015649882</v>
      </c>
      <c r="W214" s="81">
        <f t="shared" si="53"/>
        <v>457.85714285714283</v>
      </c>
      <c r="X214" s="92">
        <f t="shared" si="48"/>
        <v>9.1246684350132626E-2</v>
      </c>
      <c r="Y214" s="83">
        <f t="shared" si="49"/>
        <v>14872.714285714286</v>
      </c>
      <c r="Z214" s="65">
        <f t="shared" si="50"/>
        <v>325.05994545421265</v>
      </c>
      <c r="AA214" s="84">
        <f t="shared" si="47"/>
        <v>272.22950022356969</v>
      </c>
      <c r="AB214" s="65">
        <f t="shared" si="54"/>
        <v>8.5309726020202739</v>
      </c>
    </row>
    <row r="215" spans="1:28" x14ac:dyDescent="0.2">
      <c r="A215" s="130">
        <v>44102</v>
      </c>
      <c r="B215" s="54">
        <v>227038</v>
      </c>
      <c r="C215" s="68">
        <f t="shared" si="38"/>
        <v>343.9969696969697</v>
      </c>
      <c r="D215" s="68">
        <f t="shared" si="55"/>
        <v>387.64025974025981</v>
      </c>
      <c r="E215" s="104">
        <v>735937</v>
      </c>
      <c r="F215" s="104">
        <v>27798</v>
      </c>
      <c r="G215" s="107">
        <v>763735</v>
      </c>
      <c r="H215" s="107">
        <v>222</v>
      </c>
      <c r="I215" s="93">
        <f t="shared" si="51"/>
        <v>6.9051321928460335E-2</v>
      </c>
      <c r="J215" s="104">
        <v>3753</v>
      </c>
      <c r="K215" s="107">
        <v>667659</v>
      </c>
      <c r="L215" s="126">
        <v>9212</v>
      </c>
      <c r="M215" s="129">
        <v>954983</v>
      </c>
      <c r="N215" s="127">
        <f t="shared" si="39"/>
        <v>12965</v>
      </c>
      <c r="O215" s="127">
        <v>253</v>
      </c>
      <c r="P215" s="128">
        <f t="shared" si="44"/>
        <v>1.9514076359429231E-2</v>
      </c>
      <c r="Q215" s="89">
        <f t="shared" si="40"/>
        <v>36259</v>
      </c>
      <c r="R215" s="89">
        <f t="shared" si="41"/>
        <v>3172</v>
      </c>
      <c r="S215" s="86">
        <f t="shared" si="52"/>
        <v>104781</v>
      </c>
      <c r="T215" s="86">
        <f t="shared" si="52"/>
        <v>3372</v>
      </c>
      <c r="U215" s="131">
        <f t="shared" si="45"/>
        <v>3.2181406934463308E-2</v>
      </c>
      <c r="V215" s="91">
        <f t="shared" si="43"/>
        <v>19.179067596507604</v>
      </c>
      <c r="W215" s="81">
        <f t="shared" si="53"/>
        <v>453.14285714285717</v>
      </c>
      <c r="X215" s="92">
        <f t="shared" si="48"/>
        <v>6.9051321928460335E-2</v>
      </c>
      <c r="Y215" s="83">
        <f t="shared" si="49"/>
        <v>14968.714285714286</v>
      </c>
      <c r="Z215" s="65">
        <f t="shared" si="50"/>
        <v>237.31078286017606</v>
      </c>
      <c r="AA215" s="84">
        <f t="shared" si="47"/>
        <v>273.98667995010862</v>
      </c>
      <c r="AB215" s="65">
        <f t="shared" si="54"/>
        <v>8.6112366892711982</v>
      </c>
    </row>
    <row r="216" spans="1:28" x14ac:dyDescent="0.2">
      <c r="A216" s="130">
        <v>44103</v>
      </c>
      <c r="B216" s="54">
        <v>232212</v>
      </c>
      <c r="C216" s="68">
        <f t="shared" si="38"/>
        <v>351.83636363636361</v>
      </c>
      <c r="D216" s="68">
        <f t="shared" si="55"/>
        <v>387.07683982683983</v>
      </c>
      <c r="E216" s="104">
        <v>742125</v>
      </c>
      <c r="F216" s="104">
        <v>28604</v>
      </c>
      <c r="G216" s="107">
        <v>770729</v>
      </c>
      <c r="H216" s="107">
        <v>806</v>
      </c>
      <c r="I216" s="93">
        <f t="shared" si="51"/>
        <v>0.11524163568773234</v>
      </c>
      <c r="J216" s="104">
        <v>3607</v>
      </c>
      <c r="K216" s="107">
        <v>671266</v>
      </c>
      <c r="L216" s="126">
        <v>9504</v>
      </c>
      <c r="M216" s="129">
        <v>964487</v>
      </c>
      <c r="N216" s="127">
        <f t="shared" si="39"/>
        <v>13111</v>
      </c>
      <c r="O216" s="127">
        <v>848</v>
      </c>
      <c r="P216" s="128">
        <f t="shared" si="44"/>
        <v>6.4678514224696823E-2</v>
      </c>
      <c r="Q216" s="89">
        <f t="shared" si="40"/>
        <v>38229</v>
      </c>
      <c r="R216" s="89">
        <f t="shared" si="41"/>
        <v>3595</v>
      </c>
      <c r="S216" s="86">
        <f t="shared" si="52"/>
        <v>105395</v>
      </c>
      <c r="T216" s="86">
        <f t="shared" si="52"/>
        <v>3815</v>
      </c>
      <c r="U216" s="131">
        <f t="shared" si="45"/>
        <v>3.619716305327577E-2</v>
      </c>
      <c r="V216" s="91">
        <f t="shared" si="43"/>
        <v>19.291453883184154</v>
      </c>
      <c r="W216" s="81">
        <f t="shared" si="53"/>
        <v>513.57142857142856</v>
      </c>
      <c r="X216" s="92">
        <f t="shared" si="48"/>
        <v>0.11524163568773234</v>
      </c>
      <c r="Y216" s="83">
        <f t="shared" si="49"/>
        <v>15056.428571428571</v>
      </c>
      <c r="Z216" s="65">
        <f t="shared" si="50"/>
        <v>239.983160360954</v>
      </c>
      <c r="AA216" s="84">
        <f t="shared" si="47"/>
        <v>275.59219833120221</v>
      </c>
      <c r="AB216" s="65">
        <f t="shared" si="54"/>
        <v>9.1684875357656459</v>
      </c>
    </row>
    <row r="217" spans="1:28" x14ac:dyDescent="0.2">
      <c r="A217" s="130">
        <v>44104</v>
      </c>
      <c r="B217" s="54">
        <v>255915</v>
      </c>
      <c r="C217" s="68">
        <f t="shared" si="38"/>
        <v>387.75</v>
      </c>
      <c r="D217" s="68">
        <f t="shared" si="55"/>
        <v>386.3612554112554</v>
      </c>
      <c r="E217" s="104">
        <v>747715</v>
      </c>
      <c r="F217" s="104">
        <v>29244</v>
      </c>
      <c r="G217" s="107">
        <v>776959</v>
      </c>
      <c r="H217" s="107">
        <v>640</v>
      </c>
      <c r="I217" s="93">
        <f t="shared" si="51"/>
        <v>0.10272873194221509</v>
      </c>
      <c r="J217" s="104">
        <v>5349</v>
      </c>
      <c r="K217" s="107">
        <v>676615</v>
      </c>
      <c r="L217" s="126">
        <v>10280</v>
      </c>
      <c r="M217" s="129">
        <v>974767</v>
      </c>
      <c r="N217" s="127">
        <f t="shared" si="39"/>
        <v>15629</v>
      </c>
      <c r="O217" s="127">
        <v>709</v>
      </c>
      <c r="P217" s="128">
        <f t="shared" si="44"/>
        <v>4.5364386717000445E-2</v>
      </c>
      <c r="Q217" s="89">
        <f t="shared" si="40"/>
        <v>38226</v>
      </c>
      <c r="R217" s="89">
        <f t="shared" si="41"/>
        <v>3749</v>
      </c>
      <c r="S217" s="86">
        <f t="shared" ref="S217:T232" si="56">SUM(N211:N217)</f>
        <v>109068</v>
      </c>
      <c r="T217" s="86">
        <f t="shared" si="56"/>
        <v>4006</v>
      </c>
      <c r="U217" s="131">
        <f t="shared" si="45"/>
        <v>3.6729379836432319E-2</v>
      </c>
      <c r="V217" s="91">
        <f t="shared" si="43"/>
        <v>19.963758168140135</v>
      </c>
      <c r="W217" s="81">
        <f t="shared" si="53"/>
        <v>535.57142857142856</v>
      </c>
      <c r="X217" s="92">
        <f t="shared" si="48"/>
        <v>0.10272873194221509</v>
      </c>
      <c r="Y217" s="83">
        <f t="shared" si="49"/>
        <v>15581.142857142857</v>
      </c>
      <c r="Z217" s="65">
        <f t="shared" si="50"/>
        <v>286.07252027163071</v>
      </c>
      <c r="AA217" s="84">
        <f t="shared" si="47"/>
        <v>285.19654525914478</v>
      </c>
      <c r="AB217" s="65">
        <f t="shared" si="54"/>
        <v>9.5221539339591939</v>
      </c>
    </row>
    <row r="218" spans="1:28" x14ac:dyDescent="0.2">
      <c r="A218" s="130">
        <v>44105</v>
      </c>
      <c r="B218" s="54">
        <v>264979</v>
      </c>
      <c r="C218" s="68">
        <f t="shared" si="38"/>
        <v>401.48333333333335</v>
      </c>
      <c r="D218" s="68">
        <f t="shared" si="55"/>
        <v>386.98246753246752</v>
      </c>
      <c r="E218" s="104">
        <v>753239</v>
      </c>
      <c r="F218" s="104">
        <v>29912</v>
      </c>
      <c r="G218" s="107">
        <v>783151</v>
      </c>
      <c r="H218" s="107">
        <v>668</v>
      </c>
      <c r="I218" s="93">
        <f t="shared" si="51"/>
        <v>0.1078811369509044</v>
      </c>
      <c r="J218" s="104">
        <v>7321</v>
      </c>
      <c r="K218" s="107">
        <v>683936</v>
      </c>
      <c r="L218" s="126">
        <v>6995</v>
      </c>
      <c r="M218" s="129">
        <v>981762</v>
      </c>
      <c r="N218" s="127">
        <f t="shared" si="39"/>
        <v>14316</v>
      </c>
      <c r="O218" s="127">
        <v>706</v>
      </c>
      <c r="P218" s="128">
        <f t="shared" si="44"/>
        <v>4.9315451243364068E-2</v>
      </c>
      <c r="Q218" s="89">
        <f t="shared" si="40"/>
        <v>38498</v>
      </c>
      <c r="R218" s="89">
        <f t="shared" si="41"/>
        <v>3952</v>
      </c>
      <c r="S218" s="86">
        <f t="shared" si="56"/>
        <v>108022</v>
      </c>
      <c r="T218" s="86">
        <f t="shared" si="56"/>
        <v>4210</v>
      </c>
      <c r="U218" s="131">
        <f t="shared" si="45"/>
        <v>3.8973542426542739E-2</v>
      </c>
      <c r="V218" s="91">
        <f t="shared" si="43"/>
        <v>19.772298793769334</v>
      </c>
      <c r="W218" s="81">
        <f t="shared" si="53"/>
        <v>564.57142857142856</v>
      </c>
      <c r="X218" s="92">
        <f t="shared" si="48"/>
        <v>0.1078811369509044</v>
      </c>
      <c r="Y218" s="83">
        <f t="shared" si="49"/>
        <v>15431.714285714286</v>
      </c>
      <c r="Z218" s="65">
        <f t="shared" si="50"/>
        <v>262.03942672011419</v>
      </c>
      <c r="AA218" s="84">
        <f t="shared" si="47"/>
        <v>282.46141133956189</v>
      </c>
      <c r="AB218" s="65">
        <f t="shared" si="54"/>
        <v>9.9412087861535809</v>
      </c>
    </row>
    <row r="219" spans="1:28" x14ac:dyDescent="0.2">
      <c r="A219" s="130">
        <v>44106</v>
      </c>
      <c r="B219" s="54">
        <v>269820</v>
      </c>
      <c r="C219" s="68">
        <f t="shared" si="38"/>
        <v>408.81818181818181</v>
      </c>
      <c r="D219" s="68">
        <f t="shared" si="55"/>
        <v>382.89567099567103</v>
      </c>
      <c r="E219" s="104">
        <v>758614</v>
      </c>
      <c r="F219" s="104">
        <v>30687</v>
      </c>
      <c r="G219" s="107">
        <v>789301</v>
      </c>
      <c r="H219" s="107">
        <v>775</v>
      </c>
      <c r="I219" s="93">
        <f t="shared" si="51"/>
        <v>0.12601626016260162</v>
      </c>
      <c r="J219" s="104">
        <v>5867</v>
      </c>
      <c r="K219" s="107">
        <v>689803</v>
      </c>
      <c r="L219" s="126">
        <v>11918</v>
      </c>
      <c r="M219" s="129">
        <v>993680</v>
      </c>
      <c r="N219" s="127">
        <f t="shared" si="39"/>
        <v>17785</v>
      </c>
      <c r="O219" s="127">
        <v>842</v>
      </c>
      <c r="P219" s="128">
        <f t="shared" si="44"/>
        <v>4.7343266797863368E-2</v>
      </c>
      <c r="Q219" s="89">
        <f t="shared" si="40"/>
        <v>38772</v>
      </c>
      <c r="R219" s="89">
        <f t="shared" si="41"/>
        <v>4169</v>
      </c>
      <c r="S219" s="86">
        <f t="shared" si="56"/>
        <v>109083</v>
      </c>
      <c r="T219" s="86">
        <f t="shared" si="56"/>
        <v>4474</v>
      </c>
      <c r="U219" s="131">
        <f t="shared" si="45"/>
        <v>4.1014640228083203E-2</v>
      </c>
      <c r="V219" s="91">
        <f t="shared" si="43"/>
        <v>19.966503761462853</v>
      </c>
      <c r="W219" s="81">
        <f t="shared" si="53"/>
        <v>595.57142857142856</v>
      </c>
      <c r="X219" s="92">
        <f t="shared" si="48"/>
        <v>0.12601626016260162</v>
      </c>
      <c r="Y219" s="83">
        <f t="shared" si="49"/>
        <v>15583.285714285714</v>
      </c>
      <c r="Z219" s="65">
        <f t="shared" si="50"/>
        <v>325.53584829681694</v>
      </c>
      <c r="AA219" s="84">
        <f t="shared" si="47"/>
        <v>285.23576802089786</v>
      </c>
      <c r="AB219" s="65">
        <f t="shared" si="54"/>
        <v>10.384833080414611</v>
      </c>
    </row>
    <row r="220" spans="1:28" x14ac:dyDescent="0.2">
      <c r="A220" s="130">
        <v>44107</v>
      </c>
      <c r="B220" s="54">
        <v>286802</v>
      </c>
      <c r="C220" s="68">
        <f t="shared" si="38"/>
        <v>434.54848484848486</v>
      </c>
      <c r="D220" s="68">
        <f t="shared" si="55"/>
        <v>389.67359307359305</v>
      </c>
      <c r="E220" s="104">
        <v>764178</v>
      </c>
      <c r="F220" s="104">
        <v>31451</v>
      </c>
      <c r="G220" s="107">
        <v>795629</v>
      </c>
      <c r="H220" s="132">
        <v>764</v>
      </c>
      <c r="I220" s="93">
        <f t="shared" si="51"/>
        <v>0.12073324905183312</v>
      </c>
      <c r="J220" s="104">
        <v>6112</v>
      </c>
      <c r="K220" s="107">
        <v>695915</v>
      </c>
      <c r="L220" s="126">
        <v>16032</v>
      </c>
      <c r="M220" s="129">
        <v>1009712</v>
      </c>
      <c r="N220" s="127">
        <f t="shared" si="39"/>
        <v>22144</v>
      </c>
      <c r="O220" s="127">
        <v>835</v>
      </c>
      <c r="P220" s="128">
        <f t="shared" si="44"/>
        <v>3.770773121387283E-2</v>
      </c>
      <c r="Q220" s="89">
        <f t="shared" si="40"/>
        <v>38879</v>
      </c>
      <c r="R220" s="89">
        <f t="shared" si="41"/>
        <v>4219</v>
      </c>
      <c r="S220" s="86">
        <f t="shared" si="56"/>
        <v>113709</v>
      </c>
      <c r="T220" s="86">
        <f t="shared" si="56"/>
        <v>4561</v>
      </c>
      <c r="U220" s="131">
        <f t="shared" si="45"/>
        <v>4.0111160945923367E-2</v>
      </c>
      <c r="V220" s="91">
        <f t="shared" si="43"/>
        <v>20.813244742188786</v>
      </c>
      <c r="W220" s="81">
        <f t="shared" si="53"/>
        <v>602.71428571428567</v>
      </c>
      <c r="X220" s="92">
        <f t="shared" si="48"/>
        <v>0.12073324905183312</v>
      </c>
      <c r="Y220" s="83">
        <f t="shared" si="49"/>
        <v>16244.142857142857</v>
      </c>
      <c r="Z220" s="65">
        <f t="shared" si="50"/>
        <v>405.32279025497405</v>
      </c>
      <c r="AA220" s="84">
        <f t="shared" si="47"/>
        <v>297.33206774555407</v>
      </c>
      <c r="AB220" s="65">
        <f t="shared" si="54"/>
        <v>10.469986001055421</v>
      </c>
    </row>
    <row r="221" spans="1:28" x14ac:dyDescent="0.2">
      <c r="A221" s="130">
        <v>44108</v>
      </c>
      <c r="B221" s="54">
        <v>250348</v>
      </c>
      <c r="C221" s="68">
        <f t="shared" si="38"/>
        <v>379.31515151515151</v>
      </c>
      <c r="D221" s="68">
        <f t="shared" si="55"/>
        <v>386.82121212121217</v>
      </c>
      <c r="E221" s="104">
        <v>769110</v>
      </c>
      <c r="F221" s="104">
        <v>32209</v>
      </c>
      <c r="G221" s="107">
        <v>801319</v>
      </c>
      <c r="H221" s="132">
        <v>758</v>
      </c>
      <c r="I221" s="93">
        <f t="shared" si="51"/>
        <v>0.13321616871704745</v>
      </c>
      <c r="J221" s="104">
        <v>5094</v>
      </c>
      <c r="K221" s="107">
        <v>701009</v>
      </c>
      <c r="L221" s="126">
        <v>9000</v>
      </c>
      <c r="M221" s="129">
        <v>1018712</v>
      </c>
      <c r="N221" s="127">
        <f t="shared" si="39"/>
        <v>14094</v>
      </c>
      <c r="O221" s="127">
        <v>805</v>
      </c>
      <c r="P221" s="128">
        <f t="shared" si="44"/>
        <v>5.7116503476656734E-2</v>
      </c>
      <c r="Q221" s="89">
        <f t="shared" si="40"/>
        <v>40799</v>
      </c>
      <c r="R221" s="89">
        <f t="shared" si="41"/>
        <v>4633</v>
      </c>
      <c r="S221" s="86">
        <f t="shared" si="56"/>
        <v>110044</v>
      </c>
      <c r="T221" s="86">
        <f t="shared" si="56"/>
        <v>4998</v>
      </c>
      <c r="U221" s="131">
        <f t="shared" si="45"/>
        <v>4.541819635782051E-2</v>
      </c>
      <c r="V221" s="91">
        <f t="shared" si="43"/>
        <v>20.14240477367159</v>
      </c>
      <c r="W221" s="81">
        <f t="shared" si="53"/>
        <v>661.85714285714289</v>
      </c>
      <c r="X221" s="92">
        <f t="shared" si="48"/>
        <v>0.13321616871704745</v>
      </c>
      <c r="Y221" s="83">
        <f t="shared" si="49"/>
        <v>15720.571428571429</v>
      </c>
      <c r="Z221" s="65">
        <f t="shared" si="50"/>
        <v>257.97594860249296</v>
      </c>
      <c r="AA221" s="84">
        <f t="shared" si="47"/>
        <v>287.74863962387985</v>
      </c>
      <c r="AB221" s="65">
        <f t="shared" si="54"/>
        <v>11.06955006343992</v>
      </c>
    </row>
    <row r="222" spans="1:28" x14ac:dyDescent="0.2">
      <c r="A222" s="130">
        <v>44109</v>
      </c>
      <c r="B222" s="54">
        <v>273100</v>
      </c>
      <c r="C222" s="68">
        <f t="shared" si="38"/>
        <v>413.78787878787881</v>
      </c>
      <c r="D222" s="68">
        <f t="shared" si="55"/>
        <v>396.79134199134199</v>
      </c>
      <c r="E222" s="104">
        <v>773873</v>
      </c>
      <c r="F222" s="104">
        <v>32906</v>
      </c>
      <c r="G222" s="107">
        <v>806779</v>
      </c>
      <c r="H222" s="132">
        <v>697</v>
      </c>
      <c r="I222" s="93">
        <f t="shared" si="51"/>
        <v>0.12765567765567765</v>
      </c>
      <c r="J222" s="104">
        <v>3429</v>
      </c>
      <c r="K222" s="107">
        <v>704438</v>
      </c>
      <c r="L222" s="126">
        <v>11711</v>
      </c>
      <c r="M222" s="129">
        <v>1030423</v>
      </c>
      <c r="N222" s="127">
        <f t="shared" si="39"/>
        <v>15140</v>
      </c>
      <c r="O222" s="127">
        <v>750</v>
      </c>
      <c r="P222" s="128">
        <f t="shared" si="44"/>
        <v>4.9537648612945837E-2</v>
      </c>
      <c r="Q222" s="89">
        <f t="shared" si="40"/>
        <v>43044</v>
      </c>
      <c r="R222" s="89">
        <f t="shared" si="41"/>
        <v>5108</v>
      </c>
      <c r="S222" s="86">
        <f t="shared" si="56"/>
        <v>112219</v>
      </c>
      <c r="T222" s="86">
        <f t="shared" si="56"/>
        <v>5495</v>
      </c>
      <c r="U222" s="131">
        <f t="shared" si="45"/>
        <v>4.8966752510715653E-2</v>
      </c>
      <c r="V222" s="91">
        <f t="shared" si="43"/>
        <v>20.54051580546556</v>
      </c>
      <c r="W222" s="81">
        <f t="shared" si="53"/>
        <v>729.71428571428567</v>
      </c>
      <c r="X222" s="92">
        <f t="shared" si="48"/>
        <v>0.12765567765567765</v>
      </c>
      <c r="Y222" s="83">
        <f t="shared" si="49"/>
        <v>16031.285714285714</v>
      </c>
      <c r="Z222" s="65">
        <f t="shared" si="50"/>
        <v>277.12188603957316</v>
      </c>
      <c r="AA222" s="84">
        <f t="shared" si="47"/>
        <v>293.4359400780794</v>
      </c>
      <c r="AB222" s="65">
        <f t="shared" si="54"/>
        <v>11.906755145257309</v>
      </c>
    </row>
    <row r="223" spans="1:28" x14ac:dyDescent="0.2">
      <c r="A223" s="130">
        <v>44110</v>
      </c>
      <c r="B223" s="54">
        <v>261336</v>
      </c>
      <c r="C223" s="68">
        <f t="shared" si="38"/>
        <v>395.96363636363634</v>
      </c>
      <c r="D223" s="68">
        <f t="shared" si="55"/>
        <v>403.09523809523807</v>
      </c>
      <c r="E223" s="104">
        <v>779156</v>
      </c>
      <c r="F223" s="104">
        <v>33706</v>
      </c>
      <c r="G223" s="107">
        <v>812862</v>
      </c>
      <c r="H223" s="132">
        <v>800</v>
      </c>
      <c r="I223" s="93">
        <f t="shared" si="51"/>
        <v>0.13151405556468848</v>
      </c>
      <c r="J223" s="104">
        <v>4436</v>
      </c>
      <c r="K223" s="107">
        <v>708874</v>
      </c>
      <c r="L223" s="126">
        <v>9556</v>
      </c>
      <c r="M223" s="129">
        <v>1039979</v>
      </c>
      <c r="N223" s="127">
        <f t="shared" si="39"/>
        <v>13992</v>
      </c>
      <c r="O223" s="127">
        <v>866</v>
      </c>
      <c r="P223" s="128">
        <f t="shared" si="44"/>
        <v>6.1892510005717556E-2</v>
      </c>
      <c r="Q223" s="89">
        <f t="shared" si="40"/>
        <v>42133</v>
      </c>
      <c r="R223" s="89">
        <f t="shared" si="41"/>
        <v>5102</v>
      </c>
      <c r="S223" s="86">
        <f t="shared" si="56"/>
        <v>113100</v>
      </c>
      <c r="T223" s="86">
        <f t="shared" si="56"/>
        <v>5513</v>
      </c>
      <c r="U223" s="131">
        <f t="shared" si="45"/>
        <v>4.8744473916887708E-2</v>
      </c>
      <c r="V223" s="91">
        <f t="shared" si="43"/>
        <v>20.701773653286473</v>
      </c>
      <c r="W223" s="81">
        <f t="shared" si="53"/>
        <v>728.85714285714289</v>
      </c>
      <c r="X223" s="92">
        <f t="shared" si="48"/>
        <v>0.13151405556468848</v>
      </c>
      <c r="Y223" s="83">
        <f t="shared" si="49"/>
        <v>16157.142857142857</v>
      </c>
      <c r="Z223" s="65">
        <f t="shared" si="50"/>
        <v>256.10894514304539</v>
      </c>
      <c r="AA223" s="84">
        <f t="shared" si="47"/>
        <v>295.73962361837818</v>
      </c>
      <c r="AB223" s="65">
        <f t="shared" si="54"/>
        <v>12.139218286356684</v>
      </c>
    </row>
    <row r="224" spans="1:28" x14ac:dyDescent="0.2">
      <c r="A224" s="130">
        <v>44111</v>
      </c>
      <c r="B224" s="54">
        <v>254579</v>
      </c>
      <c r="C224" s="68">
        <f t="shared" si="38"/>
        <v>385.7257575757576</v>
      </c>
      <c r="D224" s="68">
        <f t="shared" si="55"/>
        <v>402.80606060606061</v>
      </c>
      <c r="E224" s="104">
        <v>786226</v>
      </c>
      <c r="F224" s="104">
        <v>34760</v>
      </c>
      <c r="G224" s="107">
        <v>820986</v>
      </c>
      <c r="H224" s="105">
        <v>1054</v>
      </c>
      <c r="I224" s="93">
        <f t="shared" si="51"/>
        <v>0.12973904480551451</v>
      </c>
      <c r="J224" s="104">
        <v>6828</v>
      </c>
      <c r="K224" s="107">
        <v>715702</v>
      </c>
      <c r="L224" s="126">
        <v>10516</v>
      </c>
      <c r="M224" s="129">
        <v>1050495</v>
      </c>
      <c r="N224" s="127">
        <f t="shared" si="39"/>
        <v>17344</v>
      </c>
      <c r="O224" s="127">
        <v>1136</v>
      </c>
      <c r="P224" s="128">
        <f t="shared" si="44"/>
        <v>6.5498154981549817E-2</v>
      </c>
      <c r="Q224" s="89">
        <f t="shared" si="40"/>
        <v>44027</v>
      </c>
      <c r="R224" s="89">
        <f t="shared" si="41"/>
        <v>5516</v>
      </c>
      <c r="S224" s="86">
        <f t="shared" si="56"/>
        <v>114815</v>
      </c>
      <c r="T224" s="86">
        <f t="shared" si="56"/>
        <v>5940</v>
      </c>
      <c r="U224" s="131">
        <f t="shared" si="45"/>
        <v>5.1735400426773506E-2</v>
      </c>
      <c r="V224" s="91">
        <f t="shared" si="43"/>
        <v>21.015686489850456</v>
      </c>
      <c r="W224" s="81">
        <f t="shared" si="53"/>
        <v>788</v>
      </c>
      <c r="X224" s="92">
        <f t="shared" si="48"/>
        <v>0.12973904480551451</v>
      </c>
      <c r="Y224" s="83">
        <f t="shared" si="49"/>
        <v>16402.142857142859</v>
      </c>
      <c r="Z224" s="65">
        <f t="shared" si="50"/>
        <v>317.46380392802882</v>
      </c>
      <c r="AA224" s="84">
        <f t="shared" si="47"/>
        <v>300.22409271214934</v>
      </c>
      <c r="AB224" s="65">
        <f t="shared" si="54"/>
        <v>12.52507989868953</v>
      </c>
    </row>
    <row r="225" spans="1:28" x14ac:dyDescent="0.2">
      <c r="A225" s="130">
        <v>44112</v>
      </c>
      <c r="B225" s="54">
        <v>285015</v>
      </c>
      <c r="C225" s="68">
        <f t="shared" si="38"/>
        <v>431.84090909090907</v>
      </c>
      <c r="D225" s="68">
        <f t="shared" si="55"/>
        <v>407.14285714285717</v>
      </c>
      <c r="E225" s="104">
        <v>792809</v>
      </c>
      <c r="F225" s="104">
        <v>35787</v>
      </c>
      <c r="G225" s="107">
        <v>828596</v>
      </c>
      <c r="H225" s="105">
        <v>1027</v>
      </c>
      <c r="I225" s="93">
        <f t="shared" si="51"/>
        <v>0.13495400788436268</v>
      </c>
      <c r="J225" s="104">
        <v>8027</v>
      </c>
      <c r="K225" s="107">
        <v>723729</v>
      </c>
      <c r="L225" s="126">
        <v>10769</v>
      </c>
      <c r="M225" s="129">
        <v>1061264</v>
      </c>
      <c r="N225" s="127">
        <f t="shared" si="39"/>
        <v>18796</v>
      </c>
      <c r="O225" s="127">
        <v>1104</v>
      </c>
      <c r="P225" s="128">
        <f t="shared" si="44"/>
        <v>5.8735901255586295E-2</v>
      </c>
      <c r="Q225" s="89">
        <f t="shared" si="40"/>
        <v>45445</v>
      </c>
      <c r="R225" s="89">
        <f t="shared" si="41"/>
        <v>5875</v>
      </c>
      <c r="S225" s="86">
        <f t="shared" si="56"/>
        <v>119295</v>
      </c>
      <c r="T225" s="86">
        <f t="shared" si="56"/>
        <v>6338</v>
      </c>
      <c r="U225" s="131">
        <f t="shared" si="45"/>
        <v>5.3128798357014125E-2</v>
      </c>
      <c r="V225" s="91">
        <f t="shared" si="43"/>
        <v>21.835703695568611</v>
      </c>
      <c r="W225" s="81">
        <f t="shared" si="53"/>
        <v>839.28571428571433</v>
      </c>
      <c r="X225" s="92">
        <f t="shared" si="48"/>
        <v>0.13495400788436268</v>
      </c>
      <c r="Y225" s="83">
        <f t="shared" si="49"/>
        <v>17042.142857142859</v>
      </c>
      <c r="Z225" s="65">
        <f t="shared" si="50"/>
        <v>344.04114729192975</v>
      </c>
      <c r="AA225" s="84">
        <f t="shared" si="47"/>
        <v>311.93862422240869</v>
      </c>
      <c r="AB225" s="65">
        <f t="shared" si="54"/>
        <v>12.911835197738936</v>
      </c>
    </row>
    <row r="226" spans="1:28" x14ac:dyDescent="0.2">
      <c r="A226" s="130">
        <v>44113</v>
      </c>
      <c r="B226" s="54">
        <v>296559</v>
      </c>
      <c r="C226" s="68">
        <f t="shared" si="38"/>
        <v>449.33181818181816</v>
      </c>
      <c r="D226" s="68">
        <f t="shared" si="55"/>
        <v>412.93051948051954</v>
      </c>
      <c r="E226" s="104">
        <v>799277</v>
      </c>
      <c r="F226" s="104">
        <v>37033</v>
      </c>
      <c r="G226" s="107">
        <v>836310</v>
      </c>
      <c r="H226" s="105">
        <v>1246</v>
      </c>
      <c r="I226" s="93">
        <f t="shared" si="51"/>
        <v>0.16152450090744103</v>
      </c>
      <c r="J226" s="104">
        <v>7080</v>
      </c>
      <c r="K226" s="107">
        <v>730809</v>
      </c>
      <c r="L226" s="126">
        <v>11810</v>
      </c>
      <c r="M226" s="129">
        <v>1073074</v>
      </c>
      <c r="N226" s="127">
        <f t="shared" si="39"/>
        <v>18890</v>
      </c>
      <c r="O226" s="127">
        <v>1328</v>
      </c>
      <c r="P226" s="128">
        <f t="shared" si="44"/>
        <v>7.0301746956061409E-2</v>
      </c>
      <c r="Q226" s="89">
        <f t="shared" si="40"/>
        <v>47009</v>
      </c>
      <c r="R226" s="89">
        <f t="shared" si="41"/>
        <v>6346</v>
      </c>
      <c r="S226" s="86">
        <f t="shared" si="56"/>
        <v>120400</v>
      </c>
      <c r="T226" s="86">
        <f t="shared" si="56"/>
        <v>6824</v>
      </c>
      <c r="U226" s="131">
        <f t="shared" si="45"/>
        <v>5.6677740863787372E-2</v>
      </c>
      <c r="V226" s="91">
        <f t="shared" si="43"/>
        <v>22.037962403675433</v>
      </c>
      <c r="W226" s="81">
        <f t="shared" si="53"/>
        <v>906.57142857142856</v>
      </c>
      <c r="X226" s="92">
        <f t="shared" si="48"/>
        <v>0.16152450090744103</v>
      </c>
      <c r="Y226" s="83">
        <f t="shared" si="49"/>
        <v>17200</v>
      </c>
      <c r="Z226" s="65">
        <f t="shared" si="50"/>
        <v>345.76171910749912</v>
      </c>
      <c r="AA226" s="84">
        <f t="shared" si="47"/>
        <v>314.82803433822045</v>
      </c>
      <c r="AB226" s="65">
        <f t="shared" si="54"/>
        <v>13.419095779808073</v>
      </c>
    </row>
    <row r="227" spans="1:28" x14ac:dyDescent="0.2">
      <c r="A227" s="130">
        <v>44114</v>
      </c>
      <c r="B227" s="54">
        <v>279606</v>
      </c>
      <c r="C227" s="68">
        <f t="shared" ref="C227:C281" si="57">B227/660</f>
        <v>423.64545454545453</v>
      </c>
      <c r="D227" s="68">
        <f t="shared" si="55"/>
        <v>411.37294372294366</v>
      </c>
      <c r="E227" s="104">
        <v>805407</v>
      </c>
      <c r="F227" s="104">
        <v>38042</v>
      </c>
      <c r="G227" s="104">
        <v>843449</v>
      </c>
      <c r="H227" s="105">
        <v>1009</v>
      </c>
      <c r="I227" s="93">
        <f t="shared" si="51"/>
        <v>0.14133632161367138</v>
      </c>
      <c r="J227" s="104">
        <v>6384</v>
      </c>
      <c r="K227" s="107">
        <v>737193</v>
      </c>
      <c r="L227" s="126">
        <v>13280</v>
      </c>
      <c r="M227" s="129">
        <v>1086354</v>
      </c>
      <c r="N227" s="127">
        <f t="shared" ref="N227:N277" si="58">J227+L227</f>
        <v>19664</v>
      </c>
      <c r="O227" s="127">
        <v>1098</v>
      </c>
      <c r="P227" s="128">
        <f t="shared" si="44"/>
        <v>5.5838079739625714E-2</v>
      </c>
      <c r="Q227" s="89">
        <f t="shared" ref="Q227:Q287" si="59">G227-G220</f>
        <v>47820</v>
      </c>
      <c r="R227" s="89">
        <f t="shared" ref="R227:R278" si="60">SUM(H221:H227)</f>
        <v>6591</v>
      </c>
      <c r="S227" s="86">
        <f t="shared" si="56"/>
        <v>117920</v>
      </c>
      <c r="T227" s="86">
        <f t="shared" si="56"/>
        <v>7087</v>
      </c>
      <c r="U227" s="131">
        <f t="shared" si="45"/>
        <v>6.0100067842605159E-2</v>
      </c>
      <c r="V227" s="91">
        <f t="shared" si="43"/>
        <v>21.584024307652882</v>
      </c>
      <c r="W227" s="81">
        <f t="shared" si="53"/>
        <v>941.57142857142856</v>
      </c>
      <c r="X227" s="92">
        <f t="shared" si="48"/>
        <v>0.14133632161367138</v>
      </c>
      <c r="Y227" s="83">
        <f t="shared" si="49"/>
        <v>16845.714285714286</v>
      </c>
      <c r="Z227" s="65">
        <f t="shared" si="50"/>
        <v>359.92898065271902</v>
      </c>
      <c r="AA227" s="84">
        <f t="shared" si="47"/>
        <v>308.34320439504114</v>
      </c>
      <c r="AB227" s="65">
        <f t="shared" si="54"/>
        <v>13.713425387834333</v>
      </c>
    </row>
    <row r="228" spans="1:28" x14ac:dyDescent="0.2">
      <c r="A228" s="130">
        <v>44115</v>
      </c>
      <c r="B228" s="54">
        <v>258955</v>
      </c>
      <c r="C228" s="68">
        <f t="shared" si="57"/>
        <v>392.35606060606062</v>
      </c>
      <c r="D228" s="68">
        <f t="shared" si="55"/>
        <v>413.23593073593071</v>
      </c>
      <c r="E228" s="104">
        <v>810852</v>
      </c>
      <c r="F228" s="104">
        <v>38998</v>
      </c>
      <c r="G228" s="104">
        <v>849850</v>
      </c>
      <c r="H228" s="105">
        <v>956</v>
      </c>
      <c r="I228" s="93">
        <f t="shared" si="51"/>
        <v>0.14935166380253084</v>
      </c>
      <c r="J228" s="104">
        <v>4644</v>
      </c>
      <c r="K228" s="107">
        <v>741837</v>
      </c>
      <c r="L228" s="126">
        <v>13378</v>
      </c>
      <c r="M228" s="129">
        <v>1099732</v>
      </c>
      <c r="N228" s="127">
        <f t="shared" si="58"/>
        <v>18022</v>
      </c>
      <c r="O228" s="127">
        <v>1032</v>
      </c>
      <c r="P228" s="128">
        <f t="shared" si="44"/>
        <v>5.7263344800799025E-2</v>
      </c>
      <c r="Q228" s="89">
        <f t="shared" si="59"/>
        <v>48531</v>
      </c>
      <c r="R228" s="89">
        <f t="shared" si="60"/>
        <v>6789</v>
      </c>
      <c r="S228" s="86">
        <f t="shared" si="56"/>
        <v>121848</v>
      </c>
      <c r="T228" s="86">
        <f t="shared" si="56"/>
        <v>7314</v>
      </c>
      <c r="U228" s="131">
        <f t="shared" si="45"/>
        <v>6.002560567264132E-2</v>
      </c>
      <c r="V228" s="91">
        <f t="shared" si="43"/>
        <v>22.303003679095053</v>
      </c>
      <c r="W228" s="81">
        <f t="shared" si="53"/>
        <v>969.85714285714289</v>
      </c>
      <c r="X228" s="92">
        <f t="shared" si="48"/>
        <v>0.14935166380253084</v>
      </c>
      <c r="Y228" s="83">
        <f t="shared" si="49"/>
        <v>17406.857142857141</v>
      </c>
      <c r="Z228" s="65">
        <f t="shared" si="50"/>
        <v>329.87388574670985</v>
      </c>
      <c r="AA228" s="84">
        <f t="shared" si="47"/>
        <v>318.61433827278643</v>
      </c>
      <c r="AB228" s="65">
        <f t="shared" si="54"/>
        <v>13.943932460484096</v>
      </c>
    </row>
    <row r="229" spans="1:28" x14ac:dyDescent="0.2">
      <c r="A229" s="130">
        <v>44116</v>
      </c>
      <c r="B229" s="54">
        <v>219074</v>
      </c>
      <c r="C229" s="68">
        <f t="shared" si="57"/>
        <v>331.93030303030304</v>
      </c>
      <c r="D229" s="68">
        <f t="shared" si="55"/>
        <v>401.54199134199132</v>
      </c>
      <c r="E229" s="104">
        <v>815499</v>
      </c>
      <c r="F229" s="104">
        <v>39959</v>
      </c>
      <c r="G229" s="104">
        <v>855458</v>
      </c>
      <c r="H229" s="105">
        <v>961</v>
      </c>
      <c r="I229" s="93">
        <f t="shared" si="51"/>
        <v>0.17136233951497859</v>
      </c>
      <c r="J229" s="104">
        <v>3845</v>
      </c>
      <c r="K229" s="107">
        <v>745682</v>
      </c>
      <c r="L229" s="126">
        <v>9149</v>
      </c>
      <c r="M229" s="129">
        <v>1108881</v>
      </c>
      <c r="N229" s="127">
        <f t="shared" si="58"/>
        <v>12994</v>
      </c>
      <c r="O229" s="127">
        <v>1055</v>
      </c>
      <c r="P229" s="128">
        <f t="shared" si="44"/>
        <v>8.1191319070340162E-2</v>
      </c>
      <c r="Q229" s="89">
        <f t="shared" si="59"/>
        <v>48679</v>
      </c>
      <c r="R229" s="89">
        <f t="shared" si="60"/>
        <v>7053</v>
      </c>
      <c r="S229" s="86">
        <f t="shared" si="56"/>
        <v>119702</v>
      </c>
      <c r="T229" s="86">
        <f t="shared" si="56"/>
        <v>7619</v>
      </c>
      <c r="U229" s="131">
        <f t="shared" si="45"/>
        <v>6.3649730163238716E-2</v>
      </c>
      <c r="V229" s="91">
        <f t="shared" si="43"/>
        <v>21.910200794391667</v>
      </c>
      <c r="W229" s="81">
        <f t="shared" si="53"/>
        <v>1007.5714285714286</v>
      </c>
      <c r="X229" s="92">
        <f t="shared" si="48"/>
        <v>0.17136233951497859</v>
      </c>
      <c r="Y229" s="83">
        <f t="shared" si="49"/>
        <v>17100.285714285714</v>
      </c>
      <c r="Z229" s="65">
        <f t="shared" si="50"/>
        <v>237.84159756923469</v>
      </c>
      <c r="AA229" s="84">
        <f t="shared" si="47"/>
        <v>313.00286849130953</v>
      </c>
      <c r="AB229" s="65">
        <f t="shared" si="54"/>
        <v>14.568313344188393</v>
      </c>
    </row>
    <row r="230" spans="1:28" x14ac:dyDescent="0.2">
      <c r="A230" s="130">
        <v>44117</v>
      </c>
      <c r="B230" s="54">
        <v>264713</v>
      </c>
      <c r="C230" s="68">
        <f t="shared" si="57"/>
        <v>401.08030303030301</v>
      </c>
      <c r="D230" s="68">
        <f t="shared" si="55"/>
        <v>402.27294372294369</v>
      </c>
      <c r="E230" s="104">
        <v>821737</v>
      </c>
      <c r="F230" s="104">
        <v>41256</v>
      </c>
      <c r="G230" s="104">
        <v>862993</v>
      </c>
      <c r="H230" s="105">
        <v>1297</v>
      </c>
      <c r="I230" s="93">
        <f t="shared" si="51"/>
        <v>0.1721300597213006</v>
      </c>
      <c r="J230" s="104">
        <v>4407</v>
      </c>
      <c r="K230" s="107">
        <v>750089</v>
      </c>
      <c r="L230" s="126">
        <v>15166</v>
      </c>
      <c r="M230" s="129">
        <v>1124047</v>
      </c>
      <c r="N230" s="127">
        <f t="shared" si="58"/>
        <v>19573</v>
      </c>
      <c r="O230" s="127">
        <v>1424</v>
      </c>
      <c r="P230" s="128">
        <f t="shared" si="44"/>
        <v>7.2753282583150253E-2</v>
      </c>
      <c r="Q230" s="89">
        <f t="shared" si="59"/>
        <v>50131</v>
      </c>
      <c r="R230" s="89">
        <f t="shared" si="60"/>
        <v>7550</v>
      </c>
      <c r="S230" s="86">
        <f t="shared" si="56"/>
        <v>125283</v>
      </c>
      <c r="T230" s="86">
        <f t="shared" si="56"/>
        <v>8177</v>
      </c>
      <c r="U230" s="131">
        <f t="shared" si="45"/>
        <v>6.5268232721119382E-2</v>
      </c>
      <c r="V230" s="91">
        <f t="shared" si="43"/>
        <v>22.931744549997255</v>
      </c>
      <c r="W230" s="81">
        <f t="shared" si="53"/>
        <v>1078.5714285714287</v>
      </c>
      <c r="X230" s="92">
        <f t="shared" si="48"/>
        <v>0.1721300597213006</v>
      </c>
      <c r="Y230" s="83">
        <f t="shared" si="49"/>
        <v>17897.571428571428</v>
      </c>
      <c r="Z230" s="65">
        <f t="shared" si="50"/>
        <v>358.26332070360405</v>
      </c>
      <c r="AA230" s="84">
        <f t="shared" si="47"/>
        <v>327.59635071424646</v>
      </c>
      <c r="AB230" s="65">
        <f t="shared" si="54"/>
        <v>15.148541974997139</v>
      </c>
    </row>
    <row r="231" spans="1:28" x14ac:dyDescent="0.2">
      <c r="A231" s="130">
        <v>44118</v>
      </c>
      <c r="B231" s="54">
        <v>295690</v>
      </c>
      <c r="C231" s="68">
        <f t="shared" si="57"/>
        <v>448.0151515151515</v>
      </c>
      <c r="D231" s="68">
        <f t="shared" si="55"/>
        <v>411.17142857142863</v>
      </c>
      <c r="E231" s="104">
        <v>829000</v>
      </c>
      <c r="F231" s="104">
        <v>42685</v>
      </c>
      <c r="G231" s="104">
        <v>871685</v>
      </c>
      <c r="H231" s="105">
        <v>1429</v>
      </c>
      <c r="I231" s="93">
        <f t="shared" si="51"/>
        <v>0.16440404970087436</v>
      </c>
      <c r="J231" s="104">
        <v>5134</v>
      </c>
      <c r="K231" s="107">
        <v>755223</v>
      </c>
      <c r="L231" s="126">
        <v>17018</v>
      </c>
      <c r="M231" s="129">
        <v>1141065</v>
      </c>
      <c r="N231" s="127">
        <f t="shared" si="58"/>
        <v>22152</v>
      </c>
      <c r="O231" s="127">
        <v>1534</v>
      </c>
      <c r="P231" s="128">
        <f t="shared" si="44"/>
        <v>6.9248826291079812E-2</v>
      </c>
      <c r="Q231" s="89">
        <f t="shared" si="59"/>
        <v>50699</v>
      </c>
      <c r="R231" s="89">
        <f t="shared" si="60"/>
        <v>7925</v>
      </c>
      <c r="S231" s="86">
        <f t="shared" si="56"/>
        <v>130091</v>
      </c>
      <c r="T231" s="86">
        <f t="shared" si="56"/>
        <v>8575</v>
      </c>
      <c r="U231" s="131">
        <f t="shared" si="45"/>
        <v>6.5915397683160251E-2</v>
      </c>
      <c r="V231" s="91">
        <f t="shared" si="43"/>
        <v>23.81179872970549</v>
      </c>
      <c r="W231" s="81">
        <f t="shared" si="53"/>
        <v>1132.1428571428571</v>
      </c>
      <c r="X231" s="92">
        <f t="shared" si="48"/>
        <v>0.16440404970087436</v>
      </c>
      <c r="Y231" s="83">
        <f t="shared" si="49"/>
        <v>18584.428571428572</v>
      </c>
      <c r="Z231" s="65">
        <f t="shared" si="50"/>
        <v>405.46922189885231</v>
      </c>
      <c r="AA231" s="84">
        <f t="shared" si="47"/>
        <v>340.16855328150695</v>
      </c>
      <c r="AB231" s="65">
        <f t="shared" si="54"/>
        <v>15.643756330645136</v>
      </c>
    </row>
    <row r="232" spans="1:28" x14ac:dyDescent="0.2">
      <c r="A232" s="130">
        <v>44119</v>
      </c>
      <c r="B232" s="54">
        <v>304315</v>
      </c>
      <c r="C232" s="68">
        <f t="shared" si="57"/>
        <v>461.08333333333331</v>
      </c>
      <c r="D232" s="68">
        <f t="shared" si="55"/>
        <v>415.34891774891776</v>
      </c>
      <c r="E232" s="104">
        <v>835312</v>
      </c>
      <c r="F232" s="104">
        <v>44036</v>
      </c>
      <c r="G232" s="104">
        <v>879348</v>
      </c>
      <c r="H232" s="105">
        <v>1351</v>
      </c>
      <c r="I232" s="93">
        <f t="shared" si="51"/>
        <v>0.17630170951324547</v>
      </c>
      <c r="J232" s="104">
        <v>8113</v>
      </c>
      <c r="K232" s="107">
        <v>763336</v>
      </c>
      <c r="L232" s="126">
        <v>9972</v>
      </c>
      <c r="M232" s="129">
        <v>1151037</v>
      </c>
      <c r="N232" s="127">
        <f t="shared" si="58"/>
        <v>18085</v>
      </c>
      <c r="O232" s="127">
        <v>1520</v>
      </c>
      <c r="P232" s="128">
        <f t="shared" si="44"/>
        <v>8.4047553220901294E-2</v>
      </c>
      <c r="Q232" s="89">
        <f t="shared" si="59"/>
        <v>50752</v>
      </c>
      <c r="R232" s="89">
        <f t="shared" si="60"/>
        <v>8249</v>
      </c>
      <c r="S232" s="86">
        <f t="shared" si="56"/>
        <v>129380</v>
      </c>
      <c r="T232" s="86">
        <f t="shared" si="56"/>
        <v>8991</v>
      </c>
      <c r="U232" s="131">
        <f t="shared" si="45"/>
        <v>6.9492966455402691E-2</v>
      </c>
      <c r="V232" s="91">
        <f t="shared" si="43"/>
        <v>23.681657606208702</v>
      </c>
      <c r="W232" s="81">
        <f t="shared" si="53"/>
        <v>1178.4285714285713</v>
      </c>
      <c r="X232" s="92">
        <f t="shared" si="48"/>
        <v>0.17630170951324547</v>
      </c>
      <c r="Y232" s="83">
        <f t="shared" si="49"/>
        <v>18482.857142857141</v>
      </c>
      <c r="Z232" s="65">
        <f t="shared" si="50"/>
        <v>331.02703494225102</v>
      </c>
      <c r="AA232" s="84">
        <f t="shared" si="47"/>
        <v>338.30939437441003</v>
      </c>
      <c r="AB232" s="65">
        <f t="shared" si="54"/>
        <v>16.234437782486317</v>
      </c>
    </row>
    <row r="233" spans="1:28" x14ac:dyDescent="0.2">
      <c r="A233" s="130">
        <v>44120</v>
      </c>
      <c r="B233" s="54">
        <v>312178</v>
      </c>
      <c r="C233" s="68">
        <f t="shared" si="57"/>
        <v>472.9969696969697</v>
      </c>
      <c r="D233" s="68">
        <f t="shared" si="55"/>
        <v>418.72965367965372</v>
      </c>
      <c r="E233" s="104">
        <v>841175</v>
      </c>
      <c r="F233" s="104">
        <v>45232</v>
      </c>
      <c r="G233" s="104">
        <v>886407</v>
      </c>
      <c r="H233" s="105">
        <v>1196</v>
      </c>
      <c r="I233" s="93">
        <f t="shared" si="51"/>
        <v>0.1694290976058932</v>
      </c>
      <c r="J233" s="104">
        <v>6472</v>
      </c>
      <c r="K233" s="107">
        <v>769808</v>
      </c>
      <c r="L233" s="126">
        <v>14585</v>
      </c>
      <c r="M233" s="129">
        <v>1165622</v>
      </c>
      <c r="N233" s="127">
        <f t="shared" si="58"/>
        <v>21057</v>
      </c>
      <c r="O233" s="127">
        <v>1333</v>
      </c>
      <c r="P233" s="128">
        <f t="shared" si="44"/>
        <v>6.3304364344398539E-2</v>
      </c>
      <c r="Q233" s="89">
        <f t="shared" si="59"/>
        <v>50097</v>
      </c>
      <c r="R233" s="89">
        <f t="shared" si="60"/>
        <v>8199</v>
      </c>
      <c r="S233" s="86">
        <f t="shared" ref="S233:T248" si="61">SUM(N227:N233)</f>
        <v>131547</v>
      </c>
      <c r="T233" s="86">
        <f t="shared" si="61"/>
        <v>8996</v>
      </c>
      <c r="U233" s="131">
        <f t="shared" si="45"/>
        <v>6.8386204170372569E-2</v>
      </c>
      <c r="V233" s="91">
        <f t="shared" ref="V233:V287" si="62">S233/5463.3</f>
        <v>24.078304321563888</v>
      </c>
      <c r="W233" s="81">
        <f t="shared" si="53"/>
        <v>1171.2857142857142</v>
      </c>
      <c r="X233" s="92">
        <f t="shared" si="48"/>
        <v>0.1694290976058932</v>
      </c>
      <c r="Y233" s="83">
        <f t="shared" si="49"/>
        <v>18792.428571428572</v>
      </c>
      <c r="Z233" s="65">
        <f t="shared" si="50"/>
        <v>385.42639064301795</v>
      </c>
      <c r="AA233" s="84">
        <f t="shared" si="47"/>
        <v>343.97577602234122</v>
      </c>
      <c r="AB233" s="65">
        <f t="shared" si="54"/>
        <v>16.347360592464206</v>
      </c>
    </row>
    <row r="234" spans="1:28" x14ac:dyDescent="0.2">
      <c r="A234" s="130">
        <v>44121</v>
      </c>
      <c r="B234" s="54">
        <v>308416</v>
      </c>
      <c r="C234" s="68">
        <f t="shared" si="57"/>
        <v>467.29696969696971</v>
      </c>
      <c r="D234" s="68">
        <f t="shared" si="55"/>
        <v>424.96558441558443</v>
      </c>
      <c r="E234" s="104">
        <v>846642</v>
      </c>
      <c r="F234" s="104">
        <v>46399</v>
      </c>
      <c r="G234" s="104">
        <v>893041</v>
      </c>
      <c r="H234" s="105">
        <v>1167</v>
      </c>
      <c r="I234" s="93">
        <f t="shared" si="51"/>
        <v>0.17591196864636721</v>
      </c>
      <c r="J234" s="104">
        <v>6159</v>
      </c>
      <c r="K234" s="107">
        <v>775967</v>
      </c>
      <c r="L234" s="126">
        <v>8930</v>
      </c>
      <c r="M234" s="129">
        <v>1174552</v>
      </c>
      <c r="N234" s="127">
        <f t="shared" si="58"/>
        <v>15089</v>
      </c>
      <c r="O234" s="127">
        <v>1307</v>
      </c>
      <c r="P234" s="128">
        <f t="shared" si="44"/>
        <v>8.6619391609781965E-2</v>
      </c>
      <c r="Q234" s="89">
        <f t="shared" si="59"/>
        <v>49592</v>
      </c>
      <c r="R234" s="89">
        <f t="shared" si="60"/>
        <v>8357</v>
      </c>
      <c r="S234" s="86">
        <f t="shared" si="61"/>
        <v>126972</v>
      </c>
      <c r="T234" s="86">
        <f t="shared" si="61"/>
        <v>9205</v>
      </c>
      <c r="U234" s="131">
        <f t="shared" si="45"/>
        <v>7.2496298396496864E-2</v>
      </c>
      <c r="V234" s="91">
        <f t="shared" si="62"/>
        <v>23.240898358135194</v>
      </c>
      <c r="W234" s="81">
        <f t="shared" si="53"/>
        <v>1193.8571428571429</v>
      </c>
      <c r="X234" s="92">
        <f t="shared" si="48"/>
        <v>0.17591196864636721</v>
      </c>
      <c r="Y234" s="83">
        <f t="shared" si="49"/>
        <v>18138.857142857141</v>
      </c>
      <c r="Z234" s="65">
        <f t="shared" si="50"/>
        <v>276.18838430984937</v>
      </c>
      <c r="AA234" s="84">
        <f t="shared" si="47"/>
        <v>332.01283368764558</v>
      </c>
      <c r="AB234" s="65">
        <f t="shared" si="54"/>
        <v>16.841298407217003</v>
      </c>
    </row>
    <row r="235" spans="1:28" x14ac:dyDescent="0.2">
      <c r="A235" s="130">
        <v>44122</v>
      </c>
      <c r="B235" s="54">
        <v>306893</v>
      </c>
      <c r="C235" s="68">
        <f t="shared" si="57"/>
        <v>464.98939393939395</v>
      </c>
      <c r="D235" s="68">
        <f t="shared" si="55"/>
        <v>435.34177489177495</v>
      </c>
      <c r="E235" s="104">
        <v>849138</v>
      </c>
      <c r="F235" s="104">
        <v>46715</v>
      </c>
      <c r="G235" s="104">
        <v>895853</v>
      </c>
      <c r="H235" s="105">
        <v>316</v>
      </c>
      <c r="I235" s="93">
        <f t="shared" si="51"/>
        <v>0.112375533428165</v>
      </c>
      <c r="J235" s="104">
        <v>4746</v>
      </c>
      <c r="K235" s="107">
        <v>780713</v>
      </c>
      <c r="L235" s="126">
        <v>11045</v>
      </c>
      <c r="M235" s="129">
        <v>1185597</v>
      </c>
      <c r="N235" s="127">
        <f t="shared" si="58"/>
        <v>15791</v>
      </c>
      <c r="O235" s="127">
        <v>374</v>
      </c>
      <c r="P235" s="128">
        <f t="shared" si="44"/>
        <v>2.3684377176872901E-2</v>
      </c>
      <c r="Q235" s="89">
        <f t="shared" si="59"/>
        <v>46003</v>
      </c>
      <c r="R235" s="89">
        <f t="shared" si="60"/>
        <v>7717</v>
      </c>
      <c r="S235" s="86">
        <f t="shared" si="61"/>
        <v>124741</v>
      </c>
      <c r="T235" s="86">
        <f t="shared" si="61"/>
        <v>8547</v>
      </c>
      <c r="U235" s="131">
        <f t="shared" si="45"/>
        <v>6.8517969232249218E-2</v>
      </c>
      <c r="V235" s="91">
        <f t="shared" si="62"/>
        <v>22.832537111269744</v>
      </c>
      <c r="W235" s="81">
        <f t="shared" si="53"/>
        <v>1102.4285714285713</v>
      </c>
      <c r="X235" s="92">
        <f t="shared" si="48"/>
        <v>0.112375533428165</v>
      </c>
      <c r="Y235" s="83">
        <f t="shared" si="49"/>
        <v>17820.142857142859</v>
      </c>
      <c r="Z235" s="65">
        <f t="shared" si="50"/>
        <v>289.03776106016511</v>
      </c>
      <c r="AA235" s="84">
        <f t="shared" si="47"/>
        <v>326.17910158956778</v>
      </c>
      <c r="AB235" s="65">
        <f t="shared" si="54"/>
        <v>16.313067973297496</v>
      </c>
    </row>
    <row r="236" spans="1:28" x14ac:dyDescent="0.2">
      <c r="A236" s="130">
        <v>44123</v>
      </c>
      <c r="B236" s="54">
        <v>260338</v>
      </c>
      <c r="C236" s="68">
        <f t="shared" si="57"/>
        <v>394.45151515151514</v>
      </c>
      <c r="D236" s="68">
        <f t="shared" si="55"/>
        <v>444.27337662337658</v>
      </c>
      <c r="E236" s="104">
        <v>853959</v>
      </c>
      <c r="F236" s="104">
        <v>47708</v>
      </c>
      <c r="G236" s="104">
        <v>901667</v>
      </c>
      <c r="H236" s="105">
        <v>993</v>
      </c>
      <c r="I236" s="93">
        <f t="shared" si="51"/>
        <v>0.17079463364293085</v>
      </c>
      <c r="J236" s="104">
        <v>3634</v>
      </c>
      <c r="K236" s="107">
        <v>784347</v>
      </c>
      <c r="L236" s="126">
        <v>13286</v>
      </c>
      <c r="M236" s="129">
        <v>1198883</v>
      </c>
      <c r="N236" s="127">
        <f t="shared" si="58"/>
        <v>16920</v>
      </c>
      <c r="O236" s="127">
        <v>1089</v>
      </c>
      <c r="P236" s="128">
        <f t="shared" si="44"/>
        <v>6.436170212765957E-2</v>
      </c>
      <c r="Q236" s="89">
        <f t="shared" si="59"/>
        <v>46209</v>
      </c>
      <c r="R236" s="89">
        <f t="shared" si="60"/>
        <v>7749</v>
      </c>
      <c r="S236" s="86">
        <f t="shared" si="61"/>
        <v>128667</v>
      </c>
      <c r="T236" s="86">
        <f t="shared" si="61"/>
        <v>8581</v>
      </c>
      <c r="U236" s="131">
        <f t="shared" si="45"/>
        <v>6.6691537068556822E-2</v>
      </c>
      <c r="V236" s="91">
        <f t="shared" si="62"/>
        <v>23.551150403602218</v>
      </c>
      <c r="W236" s="81">
        <f t="shared" si="53"/>
        <v>1107</v>
      </c>
      <c r="X236" s="92">
        <f t="shared" si="48"/>
        <v>0.17079463364293085</v>
      </c>
      <c r="Y236" s="83">
        <f t="shared" si="49"/>
        <v>18381</v>
      </c>
      <c r="Z236" s="65">
        <f t="shared" si="50"/>
        <v>309.70292680248201</v>
      </c>
      <c r="AA236" s="84">
        <f t="shared" si="47"/>
        <v>336.44500576574598</v>
      </c>
      <c r="AB236" s="65">
        <f t="shared" si="54"/>
        <v>16.304957889411096</v>
      </c>
    </row>
    <row r="237" spans="1:28" x14ac:dyDescent="0.2">
      <c r="A237" s="130">
        <v>44124</v>
      </c>
      <c r="B237" s="54">
        <v>279996</v>
      </c>
      <c r="C237" s="68">
        <f t="shared" si="57"/>
        <v>424.23636363636365</v>
      </c>
      <c r="D237" s="68">
        <f t="shared" si="55"/>
        <v>447.58138528138522</v>
      </c>
      <c r="E237" s="104">
        <v>859804</v>
      </c>
      <c r="F237" s="104">
        <v>49164</v>
      </c>
      <c r="G237" s="104">
        <v>908968</v>
      </c>
      <c r="H237" s="105">
        <v>1456</v>
      </c>
      <c r="I237" s="93">
        <f t="shared" si="51"/>
        <v>0.19942473633748803</v>
      </c>
      <c r="J237" s="104">
        <v>4426</v>
      </c>
      <c r="K237" s="107">
        <v>788773</v>
      </c>
      <c r="L237" s="126">
        <v>9681</v>
      </c>
      <c r="M237" s="129">
        <v>1208564</v>
      </c>
      <c r="N237" s="127">
        <f t="shared" si="58"/>
        <v>14107</v>
      </c>
      <c r="O237" s="127">
        <v>1602</v>
      </c>
      <c r="P237" s="128">
        <f t="shared" si="44"/>
        <v>0.11356064365208762</v>
      </c>
      <c r="Q237" s="89">
        <f t="shared" si="59"/>
        <v>45975</v>
      </c>
      <c r="R237" s="89">
        <f t="shared" si="60"/>
        <v>7908</v>
      </c>
      <c r="S237" s="86">
        <f t="shared" si="61"/>
        <v>123201</v>
      </c>
      <c r="T237" s="86">
        <f t="shared" si="61"/>
        <v>8759</v>
      </c>
      <c r="U237" s="131">
        <f t="shared" si="45"/>
        <v>7.1095202149333209E-2</v>
      </c>
      <c r="V237" s="91">
        <f t="shared" si="62"/>
        <v>22.55065619680413</v>
      </c>
      <c r="W237" s="81">
        <f t="shared" si="53"/>
        <v>1129.7142857142858</v>
      </c>
      <c r="X237" s="92">
        <f t="shared" si="48"/>
        <v>0.19942473633748803</v>
      </c>
      <c r="Y237" s="83">
        <f t="shared" si="49"/>
        <v>17600.142857142859</v>
      </c>
      <c r="Z237" s="65">
        <f t="shared" si="50"/>
        <v>258.21390002379513</v>
      </c>
      <c r="AA237" s="84">
        <f t="shared" si="47"/>
        <v>322.15223138291611</v>
      </c>
      <c r="AB237" s="65">
        <f t="shared" si="54"/>
        <v>16.694881841070913</v>
      </c>
    </row>
    <row r="238" spans="1:28" x14ac:dyDescent="0.2">
      <c r="A238" s="130">
        <v>44125</v>
      </c>
      <c r="B238" s="54">
        <v>310331</v>
      </c>
      <c r="C238" s="68">
        <f t="shared" si="57"/>
        <v>470.19848484848484</v>
      </c>
      <c r="D238" s="68">
        <f t="shared" si="55"/>
        <v>450.75043290043288</v>
      </c>
      <c r="E238" s="104">
        <v>866847</v>
      </c>
      <c r="F238" s="104">
        <v>50903</v>
      </c>
      <c r="G238" s="104">
        <v>917750</v>
      </c>
      <c r="H238" s="105">
        <v>1739</v>
      </c>
      <c r="I238" s="93">
        <f t="shared" si="51"/>
        <v>0.19801867456160327</v>
      </c>
      <c r="J238" s="104">
        <v>6176</v>
      </c>
      <c r="K238" s="107">
        <v>794949</v>
      </c>
      <c r="L238" s="126">
        <v>13825</v>
      </c>
      <c r="M238" s="129">
        <v>1222389</v>
      </c>
      <c r="N238" s="127">
        <f t="shared" si="58"/>
        <v>20001</v>
      </c>
      <c r="O238" s="127">
        <v>1947</v>
      </c>
      <c r="P238" s="128">
        <f t="shared" ref="P238:P287" si="63">O238/N238</f>
        <v>9.7345132743362831E-2</v>
      </c>
      <c r="Q238" s="89">
        <f t="shared" si="59"/>
        <v>46065</v>
      </c>
      <c r="R238" s="89">
        <f t="shared" si="60"/>
        <v>8218</v>
      </c>
      <c r="S238" s="86">
        <f t="shared" si="61"/>
        <v>121050</v>
      </c>
      <c r="T238" s="86">
        <f t="shared" si="61"/>
        <v>9172</v>
      </c>
      <c r="U238" s="131">
        <f t="shared" si="45"/>
        <v>7.5770342833539853E-2</v>
      </c>
      <c r="V238" s="91">
        <f t="shared" si="62"/>
        <v>22.156938114326504</v>
      </c>
      <c r="W238" s="81">
        <f t="shared" si="53"/>
        <v>1174</v>
      </c>
      <c r="X238" s="92">
        <f t="shared" si="48"/>
        <v>0.19801867456160327</v>
      </c>
      <c r="Y238" s="83">
        <f t="shared" si="49"/>
        <v>17292.857142857141</v>
      </c>
      <c r="Z238" s="65">
        <f t="shared" si="50"/>
        <v>366.09741365108999</v>
      </c>
      <c r="AA238" s="84">
        <f t="shared" si="47"/>
        <v>316.52768734752152</v>
      </c>
      <c r="AB238" s="65">
        <f t="shared" si="54"/>
        <v>17.175090767652755</v>
      </c>
    </row>
    <row r="239" spans="1:28" x14ac:dyDescent="0.2">
      <c r="A239" s="130">
        <v>44126</v>
      </c>
      <c r="B239" s="54">
        <v>340137</v>
      </c>
      <c r="C239" s="68">
        <f t="shared" si="57"/>
        <v>515.35909090909092</v>
      </c>
      <c r="D239" s="68">
        <f t="shared" si="55"/>
        <v>458.50411255411257</v>
      </c>
      <c r="E239" s="104">
        <v>873781</v>
      </c>
      <c r="F239" s="104">
        <v>52615</v>
      </c>
      <c r="G239" s="104">
        <v>926396</v>
      </c>
      <c r="H239" s="105">
        <v>1712</v>
      </c>
      <c r="I239" s="93">
        <f t="shared" si="51"/>
        <v>0.19801064075873237</v>
      </c>
      <c r="J239" s="104">
        <v>6999</v>
      </c>
      <c r="K239" s="107">
        <v>801948</v>
      </c>
      <c r="L239" s="126">
        <v>13690</v>
      </c>
      <c r="M239" s="129">
        <v>1236079</v>
      </c>
      <c r="N239" s="127">
        <f t="shared" si="58"/>
        <v>20689</v>
      </c>
      <c r="O239" s="127">
        <v>1898</v>
      </c>
      <c r="P239" s="128">
        <f t="shared" si="63"/>
        <v>9.1739571753105514E-2</v>
      </c>
      <c r="Q239" s="89">
        <f t="shared" si="59"/>
        <v>47048</v>
      </c>
      <c r="R239" s="89">
        <f t="shared" si="60"/>
        <v>8579</v>
      </c>
      <c r="S239" s="86">
        <f t="shared" si="61"/>
        <v>123654</v>
      </c>
      <c r="T239" s="86">
        <f t="shared" si="61"/>
        <v>9550</v>
      </c>
      <c r="U239" s="131">
        <f t="shared" si="45"/>
        <v>7.7231630193928216E-2</v>
      </c>
      <c r="V239" s="91">
        <f t="shared" si="62"/>
        <v>22.633573115150185</v>
      </c>
      <c r="W239" s="81">
        <f t="shared" si="53"/>
        <v>1225.5714285714287</v>
      </c>
      <c r="X239" s="92">
        <f t="shared" si="48"/>
        <v>0.19801064075873237</v>
      </c>
      <c r="Y239" s="83">
        <f t="shared" si="49"/>
        <v>17664.857142857141</v>
      </c>
      <c r="Z239" s="65">
        <f t="shared" si="50"/>
        <v>378.69053502461878</v>
      </c>
      <c r="AA239" s="84">
        <f t="shared" si="47"/>
        <v>323.33675878785971</v>
      </c>
      <c r="AB239" s="65">
        <f t="shared" si="54"/>
        <v>17.485218356873997</v>
      </c>
    </row>
    <row r="240" spans="1:28" x14ac:dyDescent="0.2">
      <c r="A240" s="130">
        <v>44127</v>
      </c>
      <c r="B240" s="54">
        <v>346682</v>
      </c>
      <c r="C240" s="68">
        <f t="shared" si="57"/>
        <v>525.27575757575755</v>
      </c>
      <c r="D240" s="68">
        <f t="shared" si="55"/>
        <v>465.97251082251074</v>
      </c>
      <c r="E240" s="104">
        <v>879179</v>
      </c>
      <c r="F240" s="104">
        <v>54016</v>
      </c>
      <c r="G240" s="107">
        <v>933195</v>
      </c>
      <c r="H240" s="104">
        <v>1401</v>
      </c>
      <c r="I240" s="93">
        <f t="shared" si="51"/>
        <v>0.20605971466392117</v>
      </c>
      <c r="J240" s="104">
        <v>6382</v>
      </c>
      <c r="K240" s="107">
        <v>808330</v>
      </c>
      <c r="L240" s="126">
        <v>12632</v>
      </c>
      <c r="M240" s="129">
        <v>1248711</v>
      </c>
      <c r="N240" s="127">
        <f t="shared" si="58"/>
        <v>19014</v>
      </c>
      <c r="O240" s="127">
        <f>1277+249</f>
        <v>1526</v>
      </c>
      <c r="P240" s="128">
        <f t="shared" si="63"/>
        <v>8.0256652992531818E-2</v>
      </c>
      <c r="Q240" s="89">
        <f t="shared" si="59"/>
        <v>46788</v>
      </c>
      <c r="R240" s="89">
        <f t="shared" si="60"/>
        <v>8784</v>
      </c>
      <c r="S240" s="86">
        <f t="shared" si="61"/>
        <v>121611</v>
      </c>
      <c r="T240" s="86">
        <f t="shared" si="61"/>
        <v>9743</v>
      </c>
      <c r="U240" s="131">
        <f t="shared" si="45"/>
        <v>8.0116107917869273E-2</v>
      </c>
      <c r="V240" s="91">
        <f t="shared" si="62"/>
        <v>22.259623304596122</v>
      </c>
      <c r="W240" s="81">
        <f t="shared" si="53"/>
        <v>1254.8571428571429</v>
      </c>
      <c r="X240" s="92">
        <f t="shared" si="48"/>
        <v>0.20605971466392117</v>
      </c>
      <c r="Y240" s="83">
        <f t="shared" si="49"/>
        <v>17373</v>
      </c>
      <c r="Z240" s="65">
        <f t="shared" si="50"/>
        <v>348.03140958761185</v>
      </c>
      <c r="AA240" s="84">
        <f t="shared" si="47"/>
        <v>317.99461863708746</v>
      </c>
      <c r="AB240" s="65">
        <f t="shared" si="54"/>
        <v>18.008512886274399</v>
      </c>
    </row>
    <row r="241" spans="1:28" x14ac:dyDescent="0.2">
      <c r="A241" s="130">
        <v>44128</v>
      </c>
      <c r="B241" s="54">
        <v>317896</v>
      </c>
      <c r="C241" s="68">
        <f t="shared" si="57"/>
        <v>481.66060606060609</v>
      </c>
      <c r="D241" s="68">
        <f t="shared" si="55"/>
        <v>468.02445887445884</v>
      </c>
      <c r="E241" s="104">
        <v>885248</v>
      </c>
      <c r="F241" s="104">
        <v>55449</v>
      </c>
      <c r="G241" s="107">
        <v>940697</v>
      </c>
      <c r="H241" s="104">
        <v>1433</v>
      </c>
      <c r="I241" s="93">
        <f t="shared" si="51"/>
        <v>0.19101572913889631</v>
      </c>
      <c r="J241" s="104">
        <v>7548</v>
      </c>
      <c r="K241" s="107">
        <v>815878</v>
      </c>
      <c r="L241" s="126">
        <v>10745</v>
      </c>
      <c r="M241" s="129">
        <v>1259456</v>
      </c>
      <c r="N241" s="127">
        <f t="shared" si="58"/>
        <v>18293</v>
      </c>
      <c r="O241" s="127">
        <v>1597</v>
      </c>
      <c r="P241" s="128">
        <f t="shared" si="63"/>
        <v>8.7301153446673593E-2</v>
      </c>
      <c r="Q241" s="89">
        <f t="shared" si="59"/>
        <v>47656</v>
      </c>
      <c r="R241" s="89">
        <f t="shared" si="60"/>
        <v>9050</v>
      </c>
      <c r="S241" s="86">
        <f t="shared" si="61"/>
        <v>124815</v>
      </c>
      <c r="T241" s="86">
        <f t="shared" si="61"/>
        <v>10033</v>
      </c>
      <c r="U241" s="131">
        <f t="shared" si="45"/>
        <v>8.0382966790850455E-2</v>
      </c>
      <c r="V241" s="91">
        <f t="shared" si="62"/>
        <v>22.846082038328483</v>
      </c>
      <c r="W241" s="81">
        <f t="shared" si="53"/>
        <v>1292.8571428571429</v>
      </c>
      <c r="X241" s="92">
        <f t="shared" si="48"/>
        <v>0.19101572913889631</v>
      </c>
      <c r="Y241" s="83">
        <f t="shared" si="49"/>
        <v>17830.714285714286</v>
      </c>
      <c r="Z241" s="65">
        <f t="shared" si="50"/>
        <v>334.8342576830853</v>
      </c>
      <c r="AA241" s="84">
        <f t="shared" si="47"/>
        <v>326.37260054754967</v>
      </c>
      <c r="AB241" s="65">
        <f t="shared" si="54"/>
        <v>18.224280893310528</v>
      </c>
    </row>
    <row r="242" spans="1:28" x14ac:dyDescent="0.2">
      <c r="A242" s="130">
        <v>44129</v>
      </c>
      <c r="B242" s="54">
        <v>321114</v>
      </c>
      <c r="C242" s="68">
        <f t="shared" si="57"/>
        <v>486.53636363636366</v>
      </c>
      <c r="D242" s="68">
        <f t="shared" si="55"/>
        <v>471.10259740259744</v>
      </c>
      <c r="E242" s="104">
        <v>890792</v>
      </c>
      <c r="F242" s="104">
        <v>56752</v>
      </c>
      <c r="G242" s="107">
        <v>947544</v>
      </c>
      <c r="H242" s="104">
        <v>1303</v>
      </c>
      <c r="I242" s="93">
        <f t="shared" si="51"/>
        <v>0.19030232218489851</v>
      </c>
      <c r="J242" s="104">
        <v>5021</v>
      </c>
      <c r="K242" s="107">
        <v>820899</v>
      </c>
      <c r="L242" s="126">
        <v>13005</v>
      </c>
      <c r="M242" s="129">
        <v>1272461</v>
      </c>
      <c r="N242" s="127">
        <f t="shared" si="58"/>
        <v>18026</v>
      </c>
      <c r="O242" s="127">
        <v>1433</v>
      </c>
      <c r="P242" s="128">
        <f t="shared" si="63"/>
        <v>7.9496283146566066E-2</v>
      </c>
      <c r="Q242" s="89">
        <f t="shared" si="59"/>
        <v>51691</v>
      </c>
      <c r="R242" s="89">
        <f t="shared" si="60"/>
        <v>10037</v>
      </c>
      <c r="S242" s="86">
        <f t="shared" si="61"/>
        <v>127050</v>
      </c>
      <c r="T242" s="86">
        <f t="shared" si="61"/>
        <v>11092</v>
      </c>
      <c r="U242" s="131">
        <f t="shared" si="45"/>
        <v>8.7304210940574584E-2</v>
      </c>
      <c r="V242" s="91">
        <f t="shared" si="62"/>
        <v>23.255175443413322</v>
      </c>
      <c r="W242" s="81">
        <f t="shared" si="53"/>
        <v>1433.8571428571429</v>
      </c>
      <c r="X242" s="92">
        <f t="shared" si="48"/>
        <v>0.19030232218489851</v>
      </c>
      <c r="Y242" s="83">
        <f t="shared" si="49"/>
        <v>18150</v>
      </c>
      <c r="Z242" s="65">
        <f t="shared" si="50"/>
        <v>329.94710156864897</v>
      </c>
      <c r="AA242" s="84">
        <f t="shared" si="47"/>
        <v>332.2167920487617</v>
      </c>
      <c r="AB242" s="65">
        <f t="shared" si="54"/>
        <v>19.337520732692436</v>
      </c>
    </row>
    <row r="243" spans="1:28" x14ac:dyDescent="0.2">
      <c r="A243" s="130">
        <v>44130</v>
      </c>
      <c r="B243" s="54">
        <v>261861</v>
      </c>
      <c r="C243" s="68">
        <f t="shared" si="57"/>
        <v>396.7590909090909</v>
      </c>
      <c r="D243" s="68">
        <f t="shared" si="55"/>
        <v>471.43225108225113</v>
      </c>
      <c r="E243" s="104">
        <v>895790</v>
      </c>
      <c r="F243" s="104">
        <v>57874</v>
      </c>
      <c r="G243" s="107">
        <v>953664</v>
      </c>
      <c r="H243" s="104">
        <v>1122</v>
      </c>
      <c r="I243" s="93">
        <f t="shared" si="51"/>
        <v>0.18333333333333332</v>
      </c>
      <c r="J243" s="104">
        <v>3582</v>
      </c>
      <c r="K243" s="107">
        <v>824481</v>
      </c>
      <c r="L243" s="126">
        <v>14099</v>
      </c>
      <c r="M243" s="129">
        <v>1286560</v>
      </c>
      <c r="N243" s="127">
        <f t="shared" si="58"/>
        <v>17681</v>
      </c>
      <c r="O243" s="127">
        <v>1253</v>
      </c>
      <c r="P243" s="128">
        <f t="shared" si="63"/>
        <v>7.0867032407669256E-2</v>
      </c>
      <c r="Q243" s="89">
        <f t="shared" si="59"/>
        <v>51997</v>
      </c>
      <c r="R243" s="89">
        <f t="shared" si="60"/>
        <v>10166</v>
      </c>
      <c r="S243" s="86">
        <f t="shared" si="61"/>
        <v>127811</v>
      </c>
      <c r="T243" s="86">
        <f t="shared" si="61"/>
        <v>11256</v>
      </c>
      <c r="U243" s="131">
        <f t="shared" si="45"/>
        <v>8.8067537222930731E-2</v>
      </c>
      <c r="V243" s="91">
        <f t="shared" si="62"/>
        <v>23.394468544652497</v>
      </c>
      <c r="W243" s="81">
        <f t="shared" si="53"/>
        <v>1452.2857142857142</v>
      </c>
      <c r="X243" s="92">
        <f t="shared" si="48"/>
        <v>0.18333333333333332</v>
      </c>
      <c r="Y243" s="83">
        <f t="shared" si="49"/>
        <v>18258.714285714286</v>
      </c>
      <c r="Z243" s="65">
        <f t="shared" si="50"/>
        <v>323.6322369263998</v>
      </c>
      <c r="AA243" s="84">
        <f t="shared" si="47"/>
        <v>334.20669349503567</v>
      </c>
      <c r="AB243" s="65">
        <f t="shared" si="54"/>
        <v>19.516645013983901</v>
      </c>
    </row>
    <row r="244" spans="1:28" x14ac:dyDescent="0.2">
      <c r="A244" s="130">
        <v>44131</v>
      </c>
      <c r="B244" s="54">
        <v>280997</v>
      </c>
      <c r="C244" s="68">
        <f t="shared" si="57"/>
        <v>425.7530303030303</v>
      </c>
      <c r="D244" s="68">
        <f t="shared" si="55"/>
        <v>471.64891774891777</v>
      </c>
      <c r="E244" s="104">
        <v>901441</v>
      </c>
      <c r="F244" s="104">
        <v>59201</v>
      </c>
      <c r="G244" s="107">
        <v>960642</v>
      </c>
      <c r="H244" s="104">
        <v>1327</v>
      </c>
      <c r="I244" s="93">
        <f t="shared" si="51"/>
        <v>0.19016910289481226</v>
      </c>
      <c r="J244" s="104">
        <v>5137</v>
      </c>
      <c r="K244" s="107">
        <v>829618</v>
      </c>
      <c r="L244" s="126">
        <v>12006</v>
      </c>
      <c r="M244" s="129">
        <v>1298566</v>
      </c>
      <c r="N244" s="127">
        <f t="shared" si="58"/>
        <v>17143</v>
      </c>
      <c r="O244" s="127">
        <v>1496</v>
      </c>
      <c r="P244" s="128">
        <f t="shared" si="63"/>
        <v>8.7265939450504579E-2</v>
      </c>
      <c r="Q244" s="89">
        <f t="shared" si="59"/>
        <v>51674</v>
      </c>
      <c r="R244" s="89">
        <f t="shared" si="60"/>
        <v>10037</v>
      </c>
      <c r="S244" s="86">
        <f t="shared" si="61"/>
        <v>130847</v>
      </c>
      <c r="T244" s="86">
        <f t="shared" si="61"/>
        <v>11150</v>
      </c>
      <c r="U244" s="131">
        <f t="shared" ref="U244:U287" si="64">T244/S244</f>
        <v>8.5214028598286543E-2</v>
      </c>
      <c r="V244" s="91">
        <f t="shared" si="62"/>
        <v>23.950176633170429</v>
      </c>
      <c r="W244" s="81">
        <f t="shared" si="53"/>
        <v>1433.8571428571429</v>
      </c>
      <c r="X244" s="92">
        <f t="shared" si="48"/>
        <v>0.19016910289481226</v>
      </c>
      <c r="Y244" s="83">
        <f t="shared" si="49"/>
        <v>18692.428571428572</v>
      </c>
      <c r="Z244" s="65">
        <f t="shared" si="50"/>
        <v>313.78470887558802</v>
      </c>
      <c r="AA244" s="84">
        <f t="shared" si="47"/>
        <v>342.14538047386321</v>
      </c>
      <c r="AB244" s="65">
        <f t="shared" si="54"/>
        <v>19.384421679088529</v>
      </c>
    </row>
    <row r="245" spans="1:28" x14ac:dyDescent="0.2">
      <c r="A245" s="130">
        <v>44132</v>
      </c>
      <c r="B245" s="54">
        <v>308810</v>
      </c>
      <c r="C245" s="68">
        <f t="shared" si="57"/>
        <v>467.89393939393938</v>
      </c>
      <c r="D245" s="68">
        <f t="shared" si="55"/>
        <v>471.31969696969696</v>
      </c>
      <c r="E245" s="104">
        <v>907766</v>
      </c>
      <c r="F245" s="104">
        <v>60403</v>
      </c>
      <c r="G245" s="107">
        <v>968169</v>
      </c>
      <c r="H245" s="104">
        <v>1202</v>
      </c>
      <c r="I245" s="93">
        <f t="shared" si="51"/>
        <v>0.15969177627208717</v>
      </c>
      <c r="J245" s="104">
        <v>6447</v>
      </c>
      <c r="K245" s="107">
        <v>836065</v>
      </c>
      <c r="L245" s="126">
        <v>13682</v>
      </c>
      <c r="M245" s="129">
        <v>1312248</v>
      </c>
      <c r="N245" s="127">
        <f t="shared" si="58"/>
        <v>20129</v>
      </c>
      <c r="O245" s="127">
        <v>1376</v>
      </c>
      <c r="P245" s="128">
        <f t="shared" si="63"/>
        <v>6.835908390878831E-2</v>
      </c>
      <c r="Q245" s="89">
        <f t="shared" si="59"/>
        <v>50419</v>
      </c>
      <c r="R245" s="89">
        <f t="shared" si="60"/>
        <v>9500</v>
      </c>
      <c r="S245" s="86">
        <f t="shared" si="61"/>
        <v>130975</v>
      </c>
      <c r="T245" s="86">
        <f t="shared" si="61"/>
        <v>10579</v>
      </c>
      <c r="U245" s="131">
        <f t="shared" si="64"/>
        <v>8.0771139530444735E-2</v>
      </c>
      <c r="V245" s="91">
        <f t="shared" si="62"/>
        <v>23.973605696190948</v>
      </c>
      <c r="W245" s="81">
        <f t="shared" si="53"/>
        <v>1357.1428571428571</v>
      </c>
      <c r="X245" s="92">
        <f t="shared" si="48"/>
        <v>0.15969177627208717</v>
      </c>
      <c r="Y245" s="83">
        <f t="shared" si="49"/>
        <v>18710.714285714286</v>
      </c>
      <c r="Z245" s="65">
        <f t="shared" si="50"/>
        <v>368.44031995314185</v>
      </c>
      <c r="AA245" s="84">
        <f t="shared" si="47"/>
        <v>342.48008137415633</v>
      </c>
      <c r="AB245" s="65">
        <f t="shared" si="54"/>
        <v>18.836894560666874</v>
      </c>
    </row>
    <row r="246" spans="1:28" x14ac:dyDescent="0.2">
      <c r="A246" s="130">
        <v>44133</v>
      </c>
      <c r="B246" s="54">
        <v>347632</v>
      </c>
      <c r="C246" s="68">
        <f t="shared" si="57"/>
        <v>526.71515151515155</v>
      </c>
      <c r="D246" s="68">
        <f t="shared" si="55"/>
        <v>472.94199134199141</v>
      </c>
      <c r="E246" s="104">
        <v>913115</v>
      </c>
      <c r="F246" s="104">
        <v>61531</v>
      </c>
      <c r="G246" s="107">
        <v>974646</v>
      </c>
      <c r="H246" s="104">
        <v>1128</v>
      </c>
      <c r="I246" s="93">
        <f t="shared" si="51"/>
        <v>0.17415470125057897</v>
      </c>
      <c r="J246" s="104">
        <v>6582</v>
      </c>
      <c r="K246" s="107">
        <v>842647</v>
      </c>
      <c r="L246" s="126">
        <v>11515</v>
      </c>
      <c r="M246" s="129">
        <v>1323763</v>
      </c>
      <c r="N246" s="127">
        <f t="shared" si="58"/>
        <v>18097</v>
      </c>
      <c r="O246" s="127">
        <v>1280</v>
      </c>
      <c r="P246" s="128">
        <f t="shared" si="63"/>
        <v>7.0729955241200196E-2</v>
      </c>
      <c r="Q246" s="89">
        <f t="shared" si="59"/>
        <v>48250</v>
      </c>
      <c r="R246" s="89">
        <f t="shared" si="60"/>
        <v>8916</v>
      </c>
      <c r="S246" s="86">
        <f t="shared" si="61"/>
        <v>128383</v>
      </c>
      <c r="T246" s="86">
        <f t="shared" si="61"/>
        <v>9961</v>
      </c>
      <c r="U246" s="131">
        <f t="shared" si="64"/>
        <v>7.7588154194870043E-2</v>
      </c>
      <c r="V246" s="91">
        <f t="shared" si="62"/>
        <v>23.499167170025441</v>
      </c>
      <c r="W246" s="81">
        <f t="shared" si="53"/>
        <v>1273.7142857142858</v>
      </c>
      <c r="X246" s="92">
        <f t="shared" si="48"/>
        <v>0.17415470125057897</v>
      </c>
      <c r="Y246" s="83">
        <f t="shared" si="49"/>
        <v>18340.428571428572</v>
      </c>
      <c r="Z246" s="65">
        <f t="shared" si="50"/>
        <v>331.24668240806835</v>
      </c>
      <c r="AA246" s="84">
        <f t="shared" si="47"/>
        <v>335.70238814322056</v>
      </c>
      <c r="AB246" s="65">
        <f t="shared" si="54"/>
        <v>18.49609542483611</v>
      </c>
    </row>
    <row r="247" spans="1:28" x14ac:dyDescent="0.2">
      <c r="A247" s="130">
        <v>44134</v>
      </c>
      <c r="B247" s="54">
        <v>305207</v>
      </c>
      <c r="C247" s="68">
        <f t="shared" si="57"/>
        <v>462.43484848484849</v>
      </c>
      <c r="D247" s="68">
        <f t="shared" si="55"/>
        <v>463.96471861471861</v>
      </c>
      <c r="E247" s="104">
        <v>918468</v>
      </c>
      <c r="F247" s="104">
        <v>62812</v>
      </c>
      <c r="G247" s="107">
        <v>981280</v>
      </c>
      <c r="H247" s="104">
        <v>1281</v>
      </c>
      <c r="I247" s="93">
        <f t="shared" si="51"/>
        <v>0.19309617123907144</v>
      </c>
      <c r="J247" s="104">
        <v>7325</v>
      </c>
      <c r="K247" s="107">
        <v>849972</v>
      </c>
      <c r="L247" s="126">
        <v>17729</v>
      </c>
      <c r="M247" s="129">
        <v>1341492</v>
      </c>
      <c r="N247" s="127">
        <f t="shared" si="58"/>
        <v>25054</v>
      </c>
      <c r="O247" s="127">
        <v>1492</v>
      </c>
      <c r="P247" s="128">
        <f t="shared" si="63"/>
        <v>5.9551369042867404E-2</v>
      </c>
      <c r="Q247" s="89">
        <f t="shared" si="59"/>
        <v>48085</v>
      </c>
      <c r="R247" s="89">
        <f t="shared" si="60"/>
        <v>8796</v>
      </c>
      <c r="S247" s="86">
        <f t="shared" si="61"/>
        <v>134423</v>
      </c>
      <c r="T247" s="86">
        <f t="shared" si="61"/>
        <v>9927</v>
      </c>
      <c r="U247" s="131">
        <f t="shared" si="64"/>
        <v>7.3848969298408756E-2</v>
      </c>
      <c r="V247" s="91">
        <f t="shared" si="62"/>
        <v>24.604726081306168</v>
      </c>
      <c r="W247" s="81">
        <f t="shared" si="53"/>
        <v>1256.5714285714287</v>
      </c>
      <c r="X247" s="92">
        <f t="shared" si="48"/>
        <v>0.19309617123907144</v>
      </c>
      <c r="Y247" s="83">
        <f t="shared" si="49"/>
        <v>19203.285714285714</v>
      </c>
      <c r="Z247" s="65">
        <f t="shared" si="50"/>
        <v>458.58730071568465</v>
      </c>
      <c r="AA247" s="84">
        <f t="shared" si="47"/>
        <v>351.49608687580246</v>
      </c>
      <c r="AB247" s="65">
        <f t="shared" si="54"/>
        <v>18.310901947338259</v>
      </c>
    </row>
    <row r="248" spans="1:28" x14ac:dyDescent="0.2">
      <c r="A248" s="130">
        <v>44135</v>
      </c>
      <c r="B248" s="54">
        <v>292573</v>
      </c>
      <c r="C248" s="68">
        <f t="shared" si="57"/>
        <v>443.29242424242426</v>
      </c>
      <c r="D248" s="68">
        <f t="shared" si="55"/>
        <v>458.48354978354973</v>
      </c>
      <c r="E248" s="104">
        <v>923576</v>
      </c>
      <c r="F248" s="104">
        <v>63913</v>
      </c>
      <c r="G248" s="107">
        <v>987489</v>
      </c>
      <c r="H248" s="104">
        <v>1101</v>
      </c>
      <c r="I248" s="93">
        <f t="shared" si="51"/>
        <v>0.17732324045740055</v>
      </c>
      <c r="J248" s="104">
        <v>7168</v>
      </c>
      <c r="K248" s="107">
        <v>857140</v>
      </c>
      <c r="L248" s="126">
        <v>13402</v>
      </c>
      <c r="M248" s="129">
        <v>1354894</v>
      </c>
      <c r="N248" s="127">
        <f t="shared" si="58"/>
        <v>20570</v>
      </c>
      <c r="O248" s="127">
        <v>1278</v>
      </c>
      <c r="P248" s="128">
        <f t="shared" si="63"/>
        <v>6.2129314535731651E-2</v>
      </c>
      <c r="Q248" s="89">
        <f t="shared" si="59"/>
        <v>46792</v>
      </c>
      <c r="R248" s="89">
        <f t="shared" si="60"/>
        <v>8464</v>
      </c>
      <c r="S248" s="86">
        <f t="shared" si="61"/>
        <v>136700</v>
      </c>
      <c r="T248" s="86">
        <f t="shared" si="61"/>
        <v>9608</v>
      </c>
      <c r="U248" s="131">
        <f t="shared" si="64"/>
        <v>7.028529626920263E-2</v>
      </c>
      <c r="V248" s="91">
        <f t="shared" si="62"/>
        <v>25.021507147694617</v>
      </c>
      <c r="W248" s="81">
        <f t="shared" si="53"/>
        <v>1209.1428571428571</v>
      </c>
      <c r="X248" s="92">
        <f t="shared" si="48"/>
        <v>0.17732324045740055</v>
      </c>
      <c r="Y248" s="83">
        <f t="shared" si="49"/>
        <v>19528.571428571428</v>
      </c>
      <c r="Z248" s="65">
        <f t="shared" si="50"/>
        <v>376.51236432192997</v>
      </c>
      <c r="AA248" s="84">
        <f t="shared" si="47"/>
        <v>357.45010210992308</v>
      </c>
      <c r="AB248" s="65">
        <f t="shared" si="54"/>
        <v>18.115294966174034</v>
      </c>
    </row>
    <row r="249" spans="1:28" x14ac:dyDescent="0.2">
      <c r="A249" s="130">
        <v>44136</v>
      </c>
      <c r="B249" s="54">
        <v>270473</v>
      </c>
      <c r="C249" s="68">
        <f t="shared" si="57"/>
        <v>409.80757575757576</v>
      </c>
      <c r="D249" s="68">
        <f t="shared" si="55"/>
        <v>447.52229437229437</v>
      </c>
      <c r="E249" s="104">
        <v>928496</v>
      </c>
      <c r="F249" s="104">
        <v>65061</v>
      </c>
      <c r="G249" s="107">
        <v>993557</v>
      </c>
      <c r="H249" s="104">
        <v>1148</v>
      </c>
      <c r="I249" s="93">
        <f t="shared" si="51"/>
        <v>0.1891891891891892</v>
      </c>
      <c r="J249" s="104">
        <v>6220</v>
      </c>
      <c r="K249" s="107">
        <v>863360</v>
      </c>
      <c r="L249" s="126">
        <v>12345</v>
      </c>
      <c r="M249" s="129">
        <v>1367239</v>
      </c>
      <c r="N249" s="127">
        <f t="shared" si="58"/>
        <v>18565</v>
      </c>
      <c r="O249" s="127">
        <v>1304</v>
      </c>
      <c r="P249" s="128">
        <f t="shared" si="63"/>
        <v>7.0239698357123626E-2</v>
      </c>
      <c r="Q249" s="89">
        <f t="shared" si="59"/>
        <v>46013</v>
      </c>
      <c r="R249" s="89">
        <f t="shared" si="60"/>
        <v>8309</v>
      </c>
      <c r="S249" s="86">
        <f t="shared" ref="S249:T264" si="65">SUM(N243:N249)</f>
        <v>137239</v>
      </c>
      <c r="T249" s="86">
        <f t="shared" si="65"/>
        <v>9479</v>
      </c>
      <c r="U249" s="131">
        <f t="shared" si="64"/>
        <v>6.9069287884639202E-2</v>
      </c>
      <c r="V249" s="91">
        <f t="shared" si="62"/>
        <v>25.12016546775758</v>
      </c>
      <c r="W249" s="81">
        <f t="shared" si="53"/>
        <v>1187</v>
      </c>
      <c r="X249" s="92">
        <f t="shared" si="48"/>
        <v>0.1891891891891892</v>
      </c>
      <c r="Y249" s="83">
        <f t="shared" si="49"/>
        <v>19605.571428571428</v>
      </c>
      <c r="Z249" s="65">
        <f t="shared" si="50"/>
        <v>339.81293357494553</v>
      </c>
      <c r="AA249" s="84">
        <f t="shared" si="47"/>
        <v>358.85950668225121</v>
      </c>
      <c r="AB249" s="65">
        <f t="shared" si="54"/>
        <v>18.099393066235326</v>
      </c>
    </row>
    <row r="250" spans="1:28" x14ac:dyDescent="0.2">
      <c r="A250" s="130">
        <v>44137</v>
      </c>
      <c r="B250" s="54">
        <v>207831</v>
      </c>
      <c r="C250" s="68">
        <f t="shared" si="57"/>
        <v>314.89545454545453</v>
      </c>
      <c r="D250" s="68">
        <f t="shared" si="55"/>
        <v>435.82748917748916</v>
      </c>
      <c r="E250" s="104">
        <v>932376</v>
      </c>
      <c r="F250" s="104">
        <v>66012</v>
      </c>
      <c r="G250" s="107">
        <v>998388</v>
      </c>
      <c r="H250" s="104">
        <v>951</v>
      </c>
      <c r="I250" s="93">
        <f t="shared" si="51"/>
        <v>0.19685365348789072</v>
      </c>
      <c r="J250" s="104">
        <v>4921</v>
      </c>
      <c r="K250" s="107">
        <v>868281</v>
      </c>
      <c r="L250" s="126">
        <v>6169</v>
      </c>
      <c r="M250" s="129">
        <v>1373408</v>
      </c>
      <c r="N250" s="127">
        <f t="shared" si="58"/>
        <v>11090</v>
      </c>
      <c r="O250" s="127">
        <v>1066</v>
      </c>
      <c r="P250" s="128">
        <f t="shared" si="63"/>
        <v>9.6122633002705141E-2</v>
      </c>
      <c r="Q250" s="89">
        <f t="shared" si="59"/>
        <v>44724</v>
      </c>
      <c r="R250" s="89">
        <f t="shared" si="60"/>
        <v>8138</v>
      </c>
      <c r="S250" s="86">
        <f t="shared" si="65"/>
        <v>130648</v>
      </c>
      <c r="T250" s="86">
        <f t="shared" si="65"/>
        <v>9292</v>
      </c>
      <c r="U250" s="131">
        <f t="shared" si="64"/>
        <v>7.1122405241565115E-2</v>
      </c>
      <c r="V250" s="91">
        <f t="shared" si="62"/>
        <v>23.913751761755716</v>
      </c>
      <c r="W250" s="81">
        <f t="shared" si="53"/>
        <v>1162.5714285714287</v>
      </c>
      <c r="X250" s="92">
        <f t="shared" si="48"/>
        <v>0.19685365348789072</v>
      </c>
      <c r="Y250" s="83">
        <f t="shared" si="49"/>
        <v>18664</v>
      </c>
      <c r="Z250" s="65">
        <f t="shared" si="50"/>
        <v>202.99086632621308</v>
      </c>
      <c r="AA250" s="84">
        <f t="shared" si="47"/>
        <v>341.62502516793882</v>
      </c>
      <c r="AB250" s="65">
        <f t="shared" si="54"/>
        <v>18.292540497014716</v>
      </c>
    </row>
    <row r="251" spans="1:28" x14ac:dyDescent="0.2">
      <c r="A251" s="130">
        <v>44138</v>
      </c>
      <c r="B251" s="54">
        <v>265136</v>
      </c>
      <c r="C251" s="68">
        <f t="shared" si="57"/>
        <v>401.72121212121215</v>
      </c>
      <c r="D251" s="68">
        <f t="shared" si="55"/>
        <v>432.39437229437226</v>
      </c>
      <c r="E251" s="104">
        <v>936481</v>
      </c>
      <c r="F251" s="104">
        <v>67011</v>
      </c>
      <c r="G251" s="107">
        <v>1003492</v>
      </c>
      <c r="H251" s="104">
        <v>999</v>
      </c>
      <c r="I251" s="93">
        <f t="shared" si="51"/>
        <v>0.19572884012539185</v>
      </c>
      <c r="J251" s="104">
        <v>5597</v>
      </c>
      <c r="K251" s="107">
        <v>873878</v>
      </c>
      <c r="L251" s="126">
        <v>5527</v>
      </c>
      <c r="M251" s="129">
        <v>1378935</v>
      </c>
      <c r="N251" s="127">
        <f t="shared" si="58"/>
        <v>11124</v>
      </c>
      <c r="O251" s="127">
        <v>1147</v>
      </c>
      <c r="P251" s="128">
        <f t="shared" si="63"/>
        <v>0.1031103919453434</v>
      </c>
      <c r="Q251" s="89">
        <f t="shared" si="59"/>
        <v>42850</v>
      </c>
      <c r="R251" s="89">
        <f t="shared" si="60"/>
        <v>7810</v>
      </c>
      <c r="S251" s="86">
        <f t="shared" si="65"/>
        <v>124629</v>
      </c>
      <c r="T251" s="86">
        <f t="shared" si="65"/>
        <v>8943</v>
      </c>
      <c r="U251" s="131">
        <f t="shared" si="64"/>
        <v>7.1756974700912302E-2</v>
      </c>
      <c r="V251" s="91">
        <f t="shared" si="62"/>
        <v>22.812036681126791</v>
      </c>
      <c r="W251" s="81">
        <f t="shared" si="53"/>
        <v>1115.7142857142858</v>
      </c>
      <c r="X251" s="92">
        <f t="shared" si="48"/>
        <v>0.19572884012539185</v>
      </c>
      <c r="Y251" s="83">
        <f t="shared" si="49"/>
        <v>17804.142857142859</v>
      </c>
      <c r="Z251" s="65">
        <f t="shared" si="50"/>
        <v>203.61320081269562</v>
      </c>
      <c r="AA251" s="84">
        <f t="shared" si="47"/>
        <v>325.88623830181132</v>
      </c>
      <c r="AB251" s="65">
        <f t="shared" si="54"/>
        <v>18.371965314594426</v>
      </c>
    </row>
    <row r="252" spans="1:28" x14ac:dyDescent="0.2">
      <c r="A252" s="130">
        <v>44139</v>
      </c>
      <c r="B252" s="54">
        <v>301288</v>
      </c>
      <c r="C252" s="68">
        <f t="shared" si="57"/>
        <v>456.4969696969697</v>
      </c>
      <c r="D252" s="68">
        <f t="shared" si="55"/>
        <v>430.76623376623377</v>
      </c>
      <c r="E252" s="104">
        <v>943063</v>
      </c>
      <c r="F252" s="104">
        <v>68444</v>
      </c>
      <c r="G252" s="107">
        <v>1011507</v>
      </c>
      <c r="H252" s="104">
        <v>1433</v>
      </c>
      <c r="I252" s="93">
        <f t="shared" si="51"/>
        <v>0.17878976918278228</v>
      </c>
      <c r="J252" s="104">
        <v>7051</v>
      </c>
      <c r="K252" s="107">
        <v>880929</v>
      </c>
      <c r="L252" s="126">
        <v>13369</v>
      </c>
      <c r="M252" s="129">
        <v>1392304</v>
      </c>
      <c r="N252" s="127">
        <f t="shared" si="58"/>
        <v>20420</v>
      </c>
      <c r="O252" s="127">
        <v>1619</v>
      </c>
      <c r="P252" s="128">
        <f t="shared" si="63"/>
        <v>7.9285014691478944E-2</v>
      </c>
      <c r="Q252" s="89">
        <f t="shared" si="59"/>
        <v>43338</v>
      </c>
      <c r="R252" s="89">
        <f t="shared" si="60"/>
        <v>8041</v>
      </c>
      <c r="S252" s="86">
        <f t="shared" si="65"/>
        <v>124920</v>
      </c>
      <c r="T252" s="86">
        <f t="shared" si="65"/>
        <v>9186</v>
      </c>
      <c r="U252" s="131">
        <f t="shared" si="64"/>
        <v>7.3535062439961579E-2</v>
      </c>
      <c r="V252" s="91">
        <f t="shared" si="62"/>
        <v>22.865301191587502</v>
      </c>
      <c r="W252" s="81">
        <f t="shared" si="53"/>
        <v>1148.7142857142858</v>
      </c>
      <c r="X252" s="92">
        <f t="shared" si="48"/>
        <v>0.17878976918278228</v>
      </c>
      <c r="Y252" s="83">
        <f t="shared" si="49"/>
        <v>17845.714285714286</v>
      </c>
      <c r="Z252" s="65">
        <f t="shared" si="50"/>
        <v>373.76677099921289</v>
      </c>
      <c r="AA252" s="84">
        <f t="shared" si="47"/>
        <v>326.64715987982146</v>
      </c>
      <c r="AB252" s="65">
        <f t="shared" si="54"/>
        <v>18.644793784747215</v>
      </c>
    </row>
    <row r="253" spans="1:28" x14ac:dyDescent="0.2">
      <c r="A253" s="130">
        <v>44140</v>
      </c>
      <c r="B253" s="54">
        <v>344159</v>
      </c>
      <c r="C253" s="68">
        <f t="shared" si="57"/>
        <v>521.45303030303035</v>
      </c>
      <c r="D253" s="68">
        <f t="shared" si="55"/>
        <v>430.01450216450223</v>
      </c>
      <c r="E253" s="104">
        <v>948922</v>
      </c>
      <c r="F253" s="104">
        <v>69660</v>
      </c>
      <c r="G253" s="107">
        <v>1018582</v>
      </c>
      <c r="H253" s="104">
        <v>1216</v>
      </c>
      <c r="I253" s="93">
        <f t="shared" si="51"/>
        <v>0.17187279151943463</v>
      </c>
      <c r="J253" s="104">
        <v>7413</v>
      </c>
      <c r="K253" s="107">
        <v>888342</v>
      </c>
      <c r="L253" s="126">
        <v>11364</v>
      </c>
      <c r="M253" s="129">
        <v>1403668</v>
      </c>
      <c r="N253" s="127">
        <f t="shared" si="58"/>
        <v>18777</v>
      </c>
      <c r="O253" s="127">
        <v>1421</v>
      </c>
      <c r="P253" s="128">
        <f t="shared" si="63"/>
        <v>7.5677690791926294E-2</v>
      </c>
      <c r="Q253" s="89">
        <f t="shared" si="59"/>
        <v>43936</v>
      </c>
      <c r="R253" s="89">
        <f t="shared" si="60"/>
        <v>8129</v>
      </c>
      <c r="S253" s="86">
        <f t="shared" si="65"/>
        <v>125600</v>
      </c>
      <c r="T253" s="86">
        <f t="shared" si="65"/>
        <v>9327</v>
      </c>
      <c r="U253" s="131">
        <f t="shared" si="64"/>
        <v>7.4259554140127387E-2</v>
      </c>
      <c r="V253" s="91">
        <f t="shared" si="62"/>
        <v>22.989768088884006</v>
      </c>
      <c r="W253" s="81">
        <f t="shared" si="53"/>
        <v>1161.2857142857142</v>
      </c>
      <c r="X253" s="92">
        <f t="shared" si="48"/>
        <v>0.17187279151943463</v>
      </c>
      <c r="Y253" s="83">
        <f t="shared" si="49"/>
        <v>17942.857142857141</v>
      </c>
      <c r="Z253" s="65">
        <f t="shared" si="50"/>
        <v>343.69337213771894</v>
      </c>
      <c r="AA253" s="84">
        <f t="shared" si="47"/>
        <v>328.42525841262869</v>
      </c>
      <c r="AB253" s="65">
        <f t="shared" si="54"/>
        <v>18.612195074302296</v>
      </c>
    </row>
    <row r="254" spans="1:28" x14ac:dyDescent="0.2">
      <c r="A254" s="130">
        <v>44141</v>
      </c>
      <c r="B254" s="54">
        <v>355032</v>
      </c>
      <c r="C254" s="68">
        <f t="shared" si="57"/>
        <v>537.92727272727268</v>
      </c>
      <c r="D254" s="68">
        <f t="shared" si="55"/>
        <v>440.79913419913424</v>
      </c>
      <c r="E254" s="104">
        <v>954093</v>
      </c>
      <c r="F254" s="104">
        <v>70732</v>
      </c>
      <c r="G254" s="107">
        <v>1024825</v>
      </c>
      <c r="H254" s="104">
        <v>1072</v>
      </c>
      <c r="I254" s="93">
        <f t="shared" si="51"/>
        <v>0.17171231779593144</v>
      </c>
      <c r="J254" s="104">
        <v>6675</v>
      </c>
      <c r="K254" s="107">
        <v>895017</v>
      </c>
      <c r="L254" s="126">
        <v>16109</v>
      </c>
      <c r="M254" s="129">
        <v>1419777</v>
      </c>
      <c r="N254" s="127">
        <f t="shared" si="58"/>
        <v>22784</v>
      </c>
      <c r="O254" s="127">
        <v>1242</v>
      </c>
      <c r="P254" s="128">
        <f t="shared" si="63"/>
        <v>5.4511938202247194E-2</v>
      </c>
      <c r="Q254" s="89">
        <f t="shared" si="59"/>
        <v>43545</v>
      </c>
      <c r="R254" s="89">
        <f t="shared" si="60"/>
        <v>7920</v>
      </c>
      <c r="S254" s="86">
        <f t="shared" si="65"/>
        <v>123330</v>
      </c>
      <c r="T254" s="86">
        <f t="shared" si="65"/>
        <v>9077</v>
      </c>
      <c r="U254" s="131">
        <f t="shared" si="64"/>
        <v>7.3599286467201819E-2</v>
      </c>
      <c r="V254" s="91">
        <f t="shared" si="62"/>
        <v>22.574268299379494</v>
      </c>
      <c r="W254" s="81">
        <f t="shared" si="53"/>
        <v>1131.4285714285713</v>
      </c>
      <c r="X254" s="92">
        <f t="shared" si="48"/>
        <v>0.17171231779593144</v>
      </c>
      <c r="Y254" s="83">
        <f t="shared" si="49"/>
        <v>17618.571428571428</v>
      </c>
      <c r="Z254" s="65">
        <f t="shared" si="50"/>
        <v>417.03732176523346</v>
      </c>
      <c r="AA254" s="84">
        <f t="shared" si="47"/>
        <v>322.4895471339928</v>
      </c>
      <c r="AB254" s="65">
        <f t="shared" si="54"/>
        <v>18.30671145368601</v>
      </c>
    </row>
    <row r="255" spans="1:28" x14ac:dyDescent="0.2">
      <c r="A255" s="130">
        <v>44142</v>
      </c>
      <c r="B255" s="54">
        <v>329430</v>
      </c>
      <c r="C255" s="68">
        <f t="shared" si="57"/>
        <v>499.13636363636363</v>
      </c>
      <c r="D255" s="68">
        <f t="shared" si="55"/>
        <v>448.77683982683988</v>
      </c>
      <c r="E255" s="104">
        <v>961653</v>
      </c>
      <c r="F255" s="104">
        <v>72328</v>
      </c>
      <c r="G255" s="107">
        <v>1033981</v>
      </c>
      <c r="H255" s="104">
        <v>1596</v>
      </c>
      <c r="I255" s="93">
        <f t="shared" si="51"/>
        <v>0.1743119266055046</v>
      </c>
      <c r="J255" s="104">
        <v>7356</v>
      </c>
      <c r="K255" s="107">
        <v>902373</v>
      </c>
      <c r="L255" s="126">
        <v>22288</v>
      </c>
      <c r="M255" s="129">
        <v>1442065</v>
      </c>
      <c r="N255" s="127">
        <f t="shared" si="58"/>
        <v>29644</v>
      </c>
      <c r="O255" s="127">
        <v>1878</v>
      </c>
      <c r="P255" s="128">
        <f t="shared" si="63"/>
        <v>6.3351774389421134E-2</v>
      </c>
      <c r="Q255" s="89">
        <f t="shared" si="59"/>
        <v>46492</v>
      </c>
      <c r="R255" s="89">
        <f t="shared" si="60"/>
        <v>8415</v>
      </c>
      <c r="S255" s="86">
        <f t="shared" si="65"/>
        <v>132404</v>
      </c>
      <c r="T255" s="86">
        <f t="shared" si="65"/>
        <v>9677</v>
      </c>
      <c r="U255" s="131">
        <f t="shared" si="64"/>
        <v>7.3086915803147939E-2</v>
      </c>
      <c r="V255" s="91">
        <f t="shared" si="62"/>
        <v>24.235169220068457</v>
      </c>
      <c r="W255" s="81">
        <f t="shared" si="53"/>
        <v>1202.1428571428571</v>
      </c>
      <c r="X255" s="92">
        <f t="shared" si="48"/>
        <v>0.1743119266055046</v>
      </c>
      <c r="Y255" s="83">
        <f t="shared" si="49"/>
        <v>18914.857142857141</v>
      </c>
      <c r="Z255" s="65">
        <f t="shared" si="50"/>
        <v>542.60245639082598</v>
      </c>
      <c r="AA255" s="84">
        <f t="shared" si="47"/>
        <v>346.2167031438351</v>
      </c>
      <c r="AB255" s="65">
        <f t="shared" si="54"/>
        <v>18.263692684373208</v>
      </c>
    </row>
    <row r="256" spans="1:28" x14ac:dyDescent="0.2">
      <c r="A256" s="130">
        <v>44143</v>
      </c>
      <c r="B256" s="54">
        <v>283397</v>
      </c>
      <c r="C256" s="68">
        <f t="shared" si="57"/>
        <v>429.38939393939393</v>
      </c>
      <c r="D256" s="68">
        <f t="shared" si="55"/>
        <v>451.57424242424241</v>
      </c>
      <c r="E256" s="104">
        <v>967109</v>
      </c>
      <c r="F256" s="104">
        <v>73443</v>
      </c>
      <c r="G256" s="107">
        <v>1040552</v>
      </c>
      <c r="H256" s="104">
        <v>1115</v>
      </c>
      <c r="I256" s="93">
        <f t="shared" si="51"/>
        <v>0.16968497945518185</v>
      </c>
      <c r="J256" s="104">
        <v>5894</v>
      </c>
      <c r="K256" s="107">
        <v>908267</v>
      </c>
      <c r="L256" s="126">
        <v>11335</v>
      </c>
      <c r="M256" s="129">
        <v>1453400</v>
      </c>
      <c r="N256" s="127">
        <f t="shared" si="58"/>
        <v>17229</v>
      </c>
      <c r="O256" s="127">
        <v>1262</v>
      </c>
      <c r="P256" s="128">
        <f t="shared" si="63"/>
        <v>7.3248592489407391E-2</v>
      </c>
      <c r="Q256" s="89">
        <f t="shared" si="59"/>
        <v>46995</v>
      </c>
      <c r="R256" s="89">
        <f t="shared" si="60"/>
        <v>8382</v>
      </c>
      <c r="S256" s="86">
        <f t="shared" si="65"/>
        <v>131068</v>
      </c>
      <c r="T256" s="86">
        <f t="shared" si="65"/>
        <v>9635</v>
      </c>
      <c r="U256" s="131">
        <f t="shared" si="64"/>
        <v>7.3511459700308243E-2</v>
      </c>
      <c r="V256" s="91">
        <f t="shared" si="62"/>
        <v>23.990628374791793</v>
      </c>
      <c r="W256" s="81">
        <f t="shared" si="53"/>
        <v>1197.4285714285713</v>
      </c>
      <c r="X256" s="92">
        <f t="shared" si="48"/>
        <v>0.16968497945518185</v>
      </c>
      <c r="Y256" s="83">
        <f t="shared" si="49"/>
        <v>18724</v>
      </c>
      <c r="Z256" s="65">
        <f t="shared" si="50"/>
        <v>315.35884904727908</v>
      </c>
      <c r="AA256" s="84">
        <f t="shared" si="47"/>
        <v>342.72326249702559</v>
      </c>
      <c r="AB256" s="65">
        <f t="shared" si="54"/>
        <v>17.985061116744536</v>
      </c>
    </row>
    <row r="257" spans="1:28" x14ac:dyDescent="0.2">
      <c r="A257" s="130">
        <v>44144</v>
      </c>
      <c r="B257" s="54">
        <v>243245</v>
      </c>
      <c r="C257" s="68">
        <f t="shared" si="57"/>
        <v>368.55303030303031</v>
      </c>
      <c r="D257" s="68">
        <f t="shared" si="55"/>
        <v>459.23961038961039</v>
      </c>
      <c r="E257" s="104">
        <v>971144</v>
      </c>
      <c r="F257" s="104">
        <v>74355</v>
      </c>
      <c r="G257" s="107">
        <v>1045499</v>
      </c>
      <c r="H257" s="104">
        <v>912</v>
      </c>
      <c r="I257" s="93">
        <f t="shared" si="51"/>
        <v>0.18435415403274713</v>
      </c>
      <c r="J257" s="104">
        <v>5315</v>
      </c>
      <c r="K257" s="107">
        <v>913582</v>
      </c>
      <c r="L257" s="126">
        <v>6164</v>
      </c>
      <c r="M257" s="129">
        <v>1459564</v>
      </c>
      <c r="N257" s="127">
        <f t="shared" si="58"/>
        <v>11479</v>
      </c>
      <c r="O257" s="127">
        <v>1044</v>
      </c>
      <c r="P257" s="128">
        <f t="shared" si="63"/>
        <v>9.0948688910183817E-2</v>
      </c>
      <c r="Q257" s="89">
        <f t="shared" si="59"/>
        <v>47111</v>
      </c>
      <c r="R257" s="89">
        <f t="shared" si="60"/>
        <v>8343</v>
      </c>
      <c r="S257" s="86">
        <f t="shared" si="65"/>
        <v>131457</v>
      </c>
      <c r="T257" s="86">
        <f t="shared" si="65"/>
        <v>9613</v>
      </c>
      <c r="U257" s="131">
        <f t="shared" si="64"/>
        <v>7.3126573708513054E-2</v>
      </c>
      <c r="V257" s="91">
        <f t="shared" si="62"/>
        <v>24.061830761627586</v>
      </c>
      <c r="W257" s="81">
        <f t="shared" si="53"/>
        <v>1191.8571428571429</v>
      </c>
      <c r="X257" s="92">
        <f t="shared" si="48"/>
        <v>0.18435415403274713</v>
      </c>
      <c r="Y257" s="83">
        <f t="shared" si="49"/>
        <v>18779.571428571428</v>
      </c>
      <c r="Z257" s="65">
        <f t="shared" si="50"/>
        <v>210.1111050097926</v>
      </c>
      <c r="AA257" s="84">
        <f t="shared" si="47"/>
        <v>343.74043945182262</v>
      </c>
      <c r="AB257" s="65">
        <f t="shared" si="54"/>
        <v>17.80649683881391</v>
      </c>
    </row>
    <row r="258" spans="1:28" x14ac:dyDescent="0.2">
      <c r="A258" s="130">
        <v>44145</v>
      </c>
      <c r="B258" s="54">
        <v>304843</v>
      </c>
      <c r="C258" s="68">
        <f t="shared" si="57"/>
        <v>461.88333333333333</v>
      </c>
      <c r="D258" s="68">
        <f t="shared" si="55"/>
        <v>467.83419913419908</v>
      </c>
      <c r="E258" s="104">
        <v>974613</v>
      </c>
      <c r="F258" s="104">
        <v>75187</v>
      </c>
      <c r="G258" s="107">
        <v>1049800</v>
      </c>
      <c r="H258" s="104">
        <v>832</v>
      </c>
      <c r="I258" s="93">
        <f t="shared" si="51"/>
        <v>0.19344338525924204</v>
      </c>
      <c r="J258" s="104">
        <v>5907</v>
      </c>
      <c r="K258" s="107">
        <v>919489</v>
      </c>
      <c r="L258" s="126">
        <v>4592</v>
      </c>
      <c r="M258" s="129">
        <v>1464156</v>
      </c>
      <c r="N258" s="127">
        <f t="shared" si="58"/>
        <v>10499</v>
      </c>
      <c r="O258" s="127">
        <v>993</v>
      </c>
      <c r="P258" s="128">
        <f t="shared" si="63"/>
        <v>9.45804362320221E-2</v>
      </c>
      <c r="Q258" s="89">
        <f t="shared" si="59"/>
        <v>46308</v>
      </c>
      <c r="R258" s="89">
        <f t="shared" si="60"/>
        <v>8176</v>
      </c>
      <c r="S258" s="86">
        <f t="shared" si="65"/>
        <v>130832</v>
      </c>
      <c r="T258" s="86">
        <f t="shared" si="65"/>
        <v>9459</v>
      </c>
      <c r="U258" s="131">
        <f t="shared" si="64"/>
        <v>7.2298825975296563E-2</v>
      </c>
      <c r="V258" s="91">
        <f t="shared" si="62"/>
        <v>23.947431039847711</v>
      </c>
      <c r="W258" s="81">
        <f t="shared" si="53"/>
        <v>1168</v>
      </c>
      <c r="X258" s="92">
        <f t="shared" si="48"/>
        <v>0.19344338525924204</v>
      </c>
      <c r="Y258" s="83">
        <f t="shared" si="49"/>
        <v>18690.285714285714</v>
      </c>
      <c r="Z258" s="65">
        <f t="shared" si="50"/>
        <v>192.17322863470795</v>
      </c>
      <c r="AA258" s="84">
        <f t="shared" si="47"/>
        <v>342.10615771211013</v>
      </c>
      <c r="AB258" s="65">
        <f t="shared" si="54"/>
        <v>17.7738474835832</v>
      </c>
    </row>
    <row r="259" spans="1:28" x14ac:dyDescent="0.2">
      <c r="A259" s="130">
        <v>44146</v>
      </c>
      <c r="B259" s="54">
        <v>377608</v>
      </c>
      <c r="C259" s="68">
        <f t="shared" si="57"/>
        <v>572.13333333333333</v>
      </c>
      <c r="D259" s="68">
        <f t="shared" si="55"/>
        <v>484.35367965367959</v>
      </c>
      <c r="E259" s="104">
        <v>981481</v>
      </c>
      <c r="F259" s="104">
        <v>76448</v>
      </c>
      <c r="G259" s="107">
        <v>1057929</v>
      </c>
      <c r="H259" s="104">
        <v>1261</v>
      </c>
      <c r="I259" s="93">
        <f t="shared" si="51"/>
        <v>0.15512363144298191</v>
      </c>
      <c r="J259" s="104">
        <v>8268</v>
      </c>
      <c r="K259" s="107">
        <v>927757</v>
      </c>
      <c r="L259" s="126">
        <v>13828</v>
      </c>
      <c r="M259" s="129">
        <v>1477984</v>
      </c>
      <c r="N259" s="127">
        <f t="shared" si="58"/>
        <v>22096</v>
      </c>
      <c r="O259" s="127">
        <v>1443</v>
      </c>
      <c r="P259" s="128">
        <f t="shared" si="63"/>
        <v>6.5305937726285304E-2</v>
      </c>
      <c r="Q259" s="89">
        <f t="shared" si="59"/>
        <v>46422</v>
      </c>
      <c r="R259" s="89">
        <f t="shared" si="60"/>
        <v>8004</v>
      </c>
      <c r="S259" s="86">
        <f t="shared" si="65"/>
        <v>132508</v>
      </c>
      <c r="T259" s="86">
        <f t="shared" si="65"/>
        <v>9283</v>
      </c>
      <c r="U259" s="131">
        <f t="shared" si="64"/>
        <v>7.0056147553355264E-2</v>
      </c>
      <c r="V259" s="91">
        <f t="shared" si="62"/>
        <v>24.254205333772628</v>
      </c>
      <c r="W259" s="81">
        <f t="shared" si="53"/>
        <v>1143.4285714285713</v>
      </c>
      <c r="X259" s="92">
        <f t="shared" si="48"/>
        <v>0.15512363144298191</v>
      </c>
      <c r="Y259" s="83">
        <f t="shared" si="49"/>
        <v>18929.714285714286</v>
      </c>
      <c r="Z259" s="65">
        <f t="shared" si="50"/>
        <v>404.44420039170461</v>
      </c>
      <c r="AA259" s="84">
        <f t="shared" si="47"/>
        <v>346.48864762532327</v>
      </c>
      <c r="AB259" s="65">
        <f t="shared" si="54"/>
        <v>17.435759801586055</v>
      </c>
    </row>
    <row r="260" spans="1:28" x14ac:dyDescent="0.2">
      <c r="A260" s="130">
        <v>44147</v>
      </c>
      <c r="B260" s="54">
        <v>379955</v>
      </c>
      <c r="C260" s="68">
        <f t="shared" si="57"/>
        <v>575.68939393939399</v>
      </c>
      <c r="D260" s="68">
        <f t="shared" si="55"/>
        <v>492.10173160173156</v>
      </c>
      <c r="E260" s="104">
        <v>987330</v>
      </c>
      <c r="F260" s="104">
        <v>77660</v>
      </c>
      <c r="G260" s="107">
        <v>1064990</v>
      </c>
      <c r="H260" s="104">
        <v>1212</v>
      </c>
      <c r="I260" s="93">
        <f t="shared" si="51"/>
        <v>0.17164707548505878</v>
      </c>
      <c r="J260" s="104">
        <v>8575</v>
      </c>
      <c r="K260" s="107">
        <v>936332</v>
      </c>
      <c r="L260" s="126">
        <v>14308</v>
      </c>
      <c r="M260" s="129">
        <v>1492292</v>
      </c>
      <c r="N260" s="127">
        <f t="shared" si="58"/>
        <v>22883</v>
      </c>
      <c r="O260" s="127">
        <v>1389</v>
      </c>
      <c r="P260" s="128">
        <f t="shared" si="63"/>
        <v>6.0700083031071099E-2</v>
      </c>
      <c r="Q260" s="89">
        <f t="shared" si="59"/>
        <v>46408</v>
      </c>
      <c r="R260" s="89">
        <f t="shared" si="60"/>
        <v>8000</v>
      </c>
      <c r="S260" s="86">
        <f t="shared" si="65"/>
        <v>136614</v>
      </c>
      <c r="T260" s="86">
        <f t="shared" si="65"/>
        <v>9251</v>
      </c>
      <c r="U260" s="131">
        <f t="shared" si="64"/>
        <v>6.7716339467404518E-2</v>
      </c>
      <c r="V260" s="91">
        <f t="shared" si="62"/>
        <v>25.005765745977705</v>
      </c>
      <c r="W260" s="81">
        <f t="shared" si="53"/>
        <v>1142.8571428571429</v>
      </c>
      <c r="X260" s="92">
        <f t="shared" si="48"/>
        <v>0.17164707548505878</v>
      </c>
      <c r="Y260" s="83">
        <f t="shared" si="49"/>
        <v>19516.285714285714</v>
      </c>
      <c r="Z260" s="65">
        <f t="shared" si="50"/>
        <v>418.84941335822668</v>
      </c>
      <c r="AA260" s="84">
        <f t="shared" si="47"/>
        <v>357.22522494253866</v>
      </c>
      <c r="AB260" s="65">
        <f t="shared" si="54"/>
        <v>17.432535286809252</v>
      </c>
    </row>
    <row r="261" spans="1:28" x14ac:dyDescent="0.2">
      <c r="A261" s="130">
        <v>44148</v>
      </c>
      <c r="B261" s="54">
        <v>382110</v>
      </c>
      <c r="C261" s="68">
        <f t="shared" si="57"/>
        <v>578.9545454545455</v>
      </c>
      <c r="D261" s="68">
        <f t="shared" si="55"/>
        <v>497.96277056277052</v>
      </c>
      <c r="E261" s="104">
        <v>993626</v>
      </c>
      <c r="F261" s="104">
        <v>79017</v>
      </c>
      <c r="G261" s="107">
        <v>1072643</v>
      </c>
      <c r="H261" s="104">
        <v>1357</v>
      </c>
      <c r="I261" s="93">
        <f t="shared" si="51"/>
        <v>0.17731608519534822</v>
      </c>
      <c r="J261" s="104">
        <v>8967</v>
      </c>
      <c r="K261" s="107">
        <v>945299</v>
      </c>
      <c r="L261" s="126">
        <v>18028</v>
      </c>
      <c r="M261" s="129">
        <v>1510320</v>
      </c>
      <c r="N261" s="127">
        <f t="shared" si="58"/>
        <v>26995</v>
      </c>
      <c r="O261" s="127">
        <v>1530</v>
      </c>
      <c r="P261" s="128">
        <f t="shared" si="63"/>
        <v>5.6677162437488424E-2</v>
      </c>
      <c r="Q261" s="89">
        <f t="shared" si="59"/>
        <v>47818</v>
      </c>
      <c r="R261" s="89">
        <f t="shared" si="60"/>
        <v>8285</v>
      </c>
      <c r="S261" s="86">
        <f t="shared" si="65"/>
        <v>140825</v>
      </c>
      <c r="T261" s="86">
        <f t="shared" si="65"/>
        <v>9539</v>
      </c>
      <c r="U261" s="131">
        <f t="shared" si="64"/>
        <v>6.7736552458725369E-2</v>
      </c>
      <c r="V261" s="91">
        <f t="shared" si="62"/>
        <v>25.776545311441801</v>
      </c>
      <c r="W261" s="81">
        <f t="shared" si="53"/>
        <v>1183.5714285714287</v>
      </c>
      <c r="X261" s="92">
        <f t="shared" si="48"/>
        <v>0.17731608519534822</v>
      </c>
      <c r="Y261" s="83">
        <f t="shared" si="49"/>
        <v>20117.857142857141</v>
      </c>
      <c r="Z261" s="65">
        <f t="shared" si="50"/>
        <v>494.11527831164312</v>
      </c>
      <c r="AA261" s="84">
        <f t="shared" ref="AA261:AA282" si="66">SUM(Z255:Z261)/7</f>
        <v>368.23636159202573</v>
      </c>
      <c r="AB261" s="65">
        <f t="shared" si="54"/>
        <v>17.512589106800924</v>
      </c>
    </row>
    <row r="262" spans="1:28" x14ac:dyDescent="0.2">
      <c r="A262" s="130">
        <v>44149</v>
      </c>
      <c r="B262" s="54">
        <v>343784</v>
      </c>
      <c r="C262" s="68">
        <f t="shared" si="57"/>
        <v>520.88484848484848</v>
      </c>
      <c r="D262" s="68">
        <f t="shared" si="55"/>
        <v>501.06969696969696</v>
      </c>
      <c r="E262" s="104">
        <v>999237</v>
      </c>
      <c r="F262" s="104">
        <v>80135</v>
      </c>
      <c r="G262" s="107">
        <v>1079372</v>
      </c>
      <c r="H262" s="104">
        <v>1118</v>
      </c>
      <c r="I262" s="93">
        <f t="shared" si="51"/>
        <v>0.16614652994501411</v>
      </c>
      <c r="J262" s="104">
        <v>7576</v>
      </c>
      <c r="K262" s="107">
        <v>952875</v>
      </c>
      <c r="L262" s="126">
        <v>14590</v>
      </c>
      <c r="M262" s="129">
        <v>1524910</v>
      </c>
      <c r="N262" s="127">
        <f t="shared" si="58"/>
        <v>22166</v>
      </c>
      <c r="O262" s="127">
        <v>1282</v>
      </c>
      <c r="P262" s="128">
        <f t="shared" si="63"/>
        <v>5.783632590453848E-2</v>
      </c>
      <c r="Q262" s="89">
        <f t="shared" si="59"/>
        <v>45391</v>
      </c>
      <c r="R262" s="89">
        <f t="shared" si="60"/>
        <v>7807</v>
      </c>
      <c r="S262" s="86">
        <f t="shared" si="65"/>
        <v>133347</v>
      </c>
      <c r="T262" s="86">
        <f t="shared" si="65"/>
        <v>8943</v>
      </c>
      <c r="U262" s="131">
        <f t="shared" si="64"/>
        <v>6.7065625773358228E-2</v>
      </c>
      <c r="V262" s="91">
        <f t="shared" si="62"/>
        <v>24.407775520289935</v>
      </c>
      <c r="W262" s="81">
        <f t="shared" si="53"/>
        <v>1115.2857142857142</v>
      </c>
      <c r="X262" s="92">
        <f t="shared" ref="X262:X283" si="67">H262/(G262-G261)</f>
        <v>0.16614652994501411</v>
      </c>
      <c r="Y262" s="83">
        <f t="shared" ref="Y262:Y282" si="68">SUM(N256:N262)/7</f>
        <v>19049.571428571428</v>
      </c>
      <c r="Z262" s="65">
        <f t="shared" ref="Z262:Z282" si="69">N262/54.633</f>
        <v>405.72547727563926</v>
      </c>
      <c r="AA262" s="84">
        <f t="shared" si="66"/>
        <v>348.68250743271335</v>
      </c>
      <c r="AB262" s="65">
        <f t="shared" si="54"/>
        <v>17.395940583079632</v>
      </c>
    </row>
    <row r="263" spans="1:28" x14ac:dyDescent="0.2">
      <c r="A263" s="130">
        <v>44150</v>
      </c>
      <c r="B263" s="54">
        <v>283866</v>
      </c>
      <c r="C263" s="68">
        <f t="shared" si="57"/>
        <v>430.1</v>
      </c>
      <c r="D263" s="68">
        <f t="shared" si="55"/>
        <v>501.17121212121214</v>
      </c>
      <c r="E263" s="104">
        <v>1005059</v>
      </c>
      <c r="F263" s="104">
        <v>81294</v>
      </c>
      <c r="G263" s="107">
        <v>1086353</v>
      </c>
      <c r="H263" s="104">
        <v>1159</v>
      </c>
      <c r="I263" s="93">
        <f t="shared" si="51"/>
        <v>0.16602205987680849</v>
      </c>
      <c r="J263" s="104">
        <v>6484</v>
      </c>
      <c r="K263" s="107">
        <v>959359</v>
      </c>
      <c r="L263" s="126">
        <v>12248</v>
      </c>
      <c r="M263" s="129">
        <v>1537158</v>
      </c>
      <c r="N263" s="127">
        <f t="shared" si="58"/>
        <v>18732</v>
      </c>
      <c r="O263" s="127">
        <v>1350</v>
      </c>
      <c r="P263" s="128">
        <f t="shared" si="63"/>
        <v>7.2069186418962206E-2</v>
      </c>
      <c r="Q263" s="89">
        <f t="shared" si="59"/>
        <v>45801</v>
      </c>
      <c r="R263" s="89">
        <f t="shared" si="60"/>
        <v>7851</v>
      </c>
      <c r="S263" s="86">
        <f t="shared" si="65"/>
        <v>134850</v>
      </c>
      <c r="T263" s="86">
        <f t="shared" si="65"/>
        <v>9031</v>
      </c>
      <c r="U263" s="131">
        <f t="shared" si="64"/>
        <v>6.6970708194289949E-2</v>
      </c>
      <c r="V263" s="91">
        <f t="shared" si="62"/>
        <v>24.682883971226182</v>
      </c>
      <c r="W263" s="81">
        <f t="shared" si="53"/>
        <v>1121.5714285714287</v>
      </c>
      <c r="X263" s="92">
        <f t="shared" si="67"/>
        <v>0.16602205987680849</v>
      </c>
      <c r="Y263" s="83">
        <f t="shared" si="68"/>
        <v>19264.285714285714</v>
      </c>
      <c r="Z263" s="65">
        <f t="shared" si="69"/>
        <v>342.86969414090385</v>
      </c>
      <c r="AA263" s="84">
        <f t="shared" si="66"/>
        <v>352.61262816037396</v>
      </c>
      <c r="AB263" s="65">
        <f t="shared" si="54"/>
        <v>17.343613160531437</v>
      </c>
    </row>
    <row r="264" spans="1:28" x14ac:dyDescent="0.2">
      <c r="A264" s="130">
        <v>44151</v>
      </c>
      <c r="B264" s="54">
        <v>234189</v>
      </c>
      <c r="C264" s="68">
        <f t="shared" si="57"/>
        <v>354.83181818181816</v>
      </c>
      <c r="D264" s="68">
        <f t="shared" si="55"/>
        <v>499.21103896103898</v>
      </c>
      <c r="E264" s="104">
        <v>1009174</v>
      </c>
      <c r="F264" s="104">
        <v>82011</v>
      </c>
      <c r="G264" s="107">
        <v>1091185</v>
      </c>
      <c r="H264" s="104">
        <v>717</v>
      </c>
      <c r="I264" s="93">
        <f t="shared" ref="I264:I286" si="70">H264/(G264-G263)</f>
        <v>0.14838576158940397</v>
      </c>
      <c r="J264" s="104">
        <v>3951</v>
      </c>
      <c r="K264" s="107">
        <v>963310</v>
      </c>
      <c r="L264" s="126">
        <v>6142</v>
      </c>
      <c r="M264" s="129">
        <v>1543300</v>
      </c>
      <c r="N264" s="127">
        <f t="shared" si="58"/>
        <v>10093</v>
      </c>
      <c r="O264" s="127">
        <v>838</v>
      </c>
      <c r="P264" s="128">
        <f t="shared" si="63"/>
        <v>8.302784107797484E-2</v>
      </c>
      <c r="Q264" s="89">
        <f t="shared" si="59"/>
        <v>45686</v>
      </c>
      <c r="R264" s="89">
        <f t="shared" si="60"/>
        <v>7656</v>
      </c>
      <c r="S264" s="86">
        <f t="shared" si="65"/>
        <v>133464</v>
      </c>
      <c r="T264" s="86">
        <f t="shared" si="65"/>
        <v>8825</v>
      </c>
      <c r="U264" s="131">
        <f t="shared" si="64"/>
        <v>6.6122699754240843E-2</v>
      </c>
      <c r="V264" s="91">
        <f t="shared" si="62"/>
        <v>24.429191148207128</v>
      </c>
      <c r="W264" s="81">
        <f t="shared" si="53"/>
        <v>1093.7142857142858</v>
      </c>
      <c r="X264" s="92">
        <f t="shared" si="67"/>
        <v>0.14838576158940397</v>
      </c>
      <c r="Y264" s="83">
        <f t="shared" si="68"/>
        <v>19066.285714285714</v>
      </c>
      <c r="Z264" s="65">
        <f t="shared" si="69"/>
        <v>184.74182270788717</v>
      </c>
      <c r="AA264" s="84">
        <f t="shared" si="66"/>
        <v>348.98844497438751</v>
      </c>
      <c r="AB264" s="65">
        <f t="shared" si="54"/>
        <v>16.829778982769394</v>
      </c>
    </row>
    <row r="265" spans="1:28" x14ac:dyDescent="0.2">
      <c r="A265" s="130">
        <v>44152</v>
      </c>
      <c r="B265" s="54">
        <v>283358</v>
      </c>
      <c r="C265" s="68">
        <f t="shared" si="57"/>
        <v>429.33030303030301</v>
      </c>
      <c r="D265" s="68">
        <f t="shared" si="55"/>
        <v>494.56060606060606</v>
      </c>
      <c r="E265" s="104">
        <v>1014975</v>
      </c>
      <c r="F265" s="104">
        <v>83259</v>
      </c>
      <c r="G265" s="107">
        <v>1098234</v>
      </c>
      <c r="H265" s="104">
        <v>1248</v>
      </c>
      <c r="I265" s="93">
        <f t="shared" si="70"/>
        <v>0.17704638955880267</v>
      </c>
      <c r="J265" s="104">
        <v>5793</v>
      </c>
      <c r="K265" s="107">
        <v>969103</v>
      </c>
      <c r="L265" s="126">
        <v>9148</v>
      </c>
      <c r="M265" s="129">
        <v>1552448</v>
      </c>
      <c r="N265" s="127">
        <f t="shared" si="58"/>
        <v>14941</v>
      </c>
      <c r="O265" s="127">
        <v>1456</v>
      </c>
      <c r="P265" s="128">
        <f t="shared" si="63"/>
        <v>9.7449969881534038E-2</v>
      </c>
      <c r="Q265" s="89">
        <f t="shared" si="59"/>
        <v>48434</v>
      </c>
      <c r="R265" s="89">
        <f t="shared" si="60"/>
        <v>8072</v>
      </c>
      <c r="S265" s="86">
        <f t="shared" ref="S265:T278" si="71">SUM(N259:N265)</f>
        <v>137906</v>
      </c>
      <c r="T265" s="86">
        <f t="shared" si="71"/>
        <v>9288</v>
      </c>
      <c r="U265" s="131">
        <f t="shared" si="64"/>
        <v>6.7350224065667916E-2</v>
      </c>
      <c r="V265" s="91">
        <f t="shared" si="62"/>
        <v>25.242252850841066</v>
      </c>
      <c r="W265" s="81">
        <f t="shared" si="53"/>
        <v>1153.1428571428571</v>
      </c>
      <c r="X265" s="92">
        <f t="shared" si="67"/>
        <v>0.17704638955880267</v>
      </c>
      <c r="Y265" s="83">
        <f t="shared" si="68"/>
        <v>19700.857142857141</v>
      </c>
      <c r="Z265" s="65">
        <f t="shared" si="69"/>
        <v>273.47939889810186</v>
      </c>
      <c r="AA265" s="84">
        <f t="shared" si="66"/>
        <v>360.60361215487234</v>
      </c>
      <c r="AB265" s="65">
        <f t="shared" si="54"/>
        <v>16.595536187048832</v>
      </c>
    </row>
    <row r="266" spans="1:28" x14ac:dyDescent="0.2">
      <c r="A266" s="130">
        <v>44153</v>
      </c>
      <c r="B266" s="54">
        <v>364490</v>
      </c>
      <c r="C266" s="68">
        <f t="shared" si="57"/>
        <v>552.25757575757575</v>
      </c>
      <c r="D266" s="68">
        <f t="shared" si="55"/>
        <v>491.72121212121209</v>
      </c>
      <c r="E266" s="104">
        <v>1022287</v>
      </c>
      <c r="F266" s="104">
        <v>84523</v>
      </c>
      <c r="G266" s="107">
        <v>1106810</v>
      </c>
      <c r="H266" s="104">
        <v>1264</v>
      </c>
      <c r="I266" s="93">
        <f t="shared" si="70"/>
        <v>0.14738805970149255</v>
      </c>
      <c r="J266" s="104">
        <v>7679</v>
      </c>
      <c r="K266" s="107">
        <v>976782</v>
      </c>
      <c r="L266" s="126">
        <v>14076</v>
      </c>
      <c r="M266" s="129">
        <v>1566524</v>
      </c>
      <c r="N266" s="127">
        <f t="shared" si="58"/>
        <v>21755</v>
      </c>
      <c r="O266" s="127">
        <v>1460</v>
      </c>
      <c r="P266" s="128">
        <f t="shared" si="63"/>
        <v>6.7111008963456675E-2</v>
      </c>
      <c r="Q266" s="89">
        <f t="shared" si="59"/>
        <v>48881</v>
      </c>
      <c r="R266" s="89">
        <f t="shared" si="60"/>
        <v>8075</v>
      </c>
      <c r="S266" s="86">
        <f t="shared" si="71"/>
        <v>137565</v>
      </c>
      <c r="T266" s="86">
        <f t="shared" si="71"/>
        <v>9305</v>
      </c>
      <c r="U266" s="131">
        <f t="shared" si="64"/>
        <v>6.7640751644677061E-2</v>
      </c>
      <c r="V266" s="91">
        <f t="shared" si="62"/>
        <v>25.179836362637964</v>
      </c>
      <c r="W266" s="81">
        <f t="shared" ref="W266:W283" si="72">SUM(H260:H266)/7</f>
        <v>1153.5714285714287</v>
      </c>
      <c r="X266" s="92">
        <f t="shared" si="67"/>
        <v>0.14738805970149255</v>
      </c>
      <c r="Y266" s="83">
        <f t="shared" si="68"/>
        <v>19652.142857142859</v>
      </c>
      <c r="Z266" s="65">
        <f t="shared" si="69"/>
        <v>398.20255157139457</v>
      </c>
      <c r="AA266" s="84">
        <f t="shared" si="66"/>
        <v>359.7119480376852</v>
      </c>
      <c r="AB266" s="65">
        <f t="shared" si="54"/>
        <v>16.485028019313265</v>
      </c>
    </row>
    <row r="267" spans="1:28" x14ac:dyDescent="0.2">
      <c r="A267" s="130">
        <v>44154</v>
      </c>
      <c r="B267" s="54">
        <v>395436</v>
      </c>
      <c r="C267" s="68">
        <f t="shared" si="57"/>
        <v>599.14545454545453</v>
      </c>
      <c r="D267" s="68">
        <f t="shared" si="55"/>
        <v>495.07207792207788</v>
      </c>
      <c r="E267" s="104">
        <v>1028947</v>
      </c>
      <c r="F267" s="104">
        <v>85612</v>
      </c>
      <c r="G267" s="107">
        <v>1114559</v>
      </c>
      <c r="H267" s="104">
        <v>1089</v>
      </c>
      <c r="I267" s="93">
        <f t="shared" si="70"/>
        <v>0.14053426248548201</v>
      </c>
      <c r="J267" s="104">
        <v>9525</v>
      </c>
      <c r="K267" s="107">
        <v>986307</v>
      </c>
      <c r="L267" s="126">
        <v>17859</v>
      </c>
      <c r="M267" s="129">
        <v>1584383</v>
      </c>
      <c r="N267" s="127">
        <f t="shared" si="58"/>
        <v>27384</v>
      </c>
      <c r="O267" s="127">
        <v>1269</v>
      </c>
      <c r="P267" s="128">
        <f t="shared" si="63"/>
        <v>4.6340929009640666E-2</v>
      </c>
      <c r="Q267" s="89">
        <f t="shared" si="59"/>
        <v>49569</v>
      </c>
      <c r="R267" s="89">
        <f t="shared" si="60"/>
        <v>7952</v>
      </c>
      <c r="S267" s="86">
        <f t="shared" si="71"/>
        <v>142066</v>
      </c>
      <c r="T267" s="86">
        <f t="shared" si="71"/>
        <v>9185</v>
      </c>
      <c r="U267" s="131">
        <f t="shared" si="64"/>
        <v>6.4653048583052944E-2</v>
      </c>
      <c r="V267" s="91">
        <f t="shared" si="62"/>
        <v>26.003697399007926</v>
      </c>
      <c r="W267" s="81">
        <f t="shared" si="72"/>
        <v>1136</v>
      </c>
      <c r="X267" s="92">
        <f t="shared" si="67"/>
        <v>0.14053426248548201</v>
      </c>
      <c r="Y267" s="83">
        <f t="shared" si="68"/>
        <v>20295.142857142859</v>
      </c>
      <c r="Z267" s="65">
        <f t="shared" si="69"/>
        <v>501.23551699522267</v>
      </c>
      <c r="AA267" s="84">
        <f t="shared" si="66"/>
        <v>371.4813914143989</v>
      </c>
      <c r="AB267" s="65">
        <f t="shared" si="54"/>
        <v>16.040559262176458</v>
      </c>
    </row>
    <row r="268" spans="1:28" x14ac:dyDescent="0.2">
      <c r="A268" s="130">
        <v>44155</v>
      </c>
      <c r="B268" s="54">
        <v>391667</v>
      </c>
      <c r="C268" s="68">
        <f t="shared" si="57"/>
        <v>593.43484848484843</v>
      </c>
      <c r="D268" s="68">
        <f t="shared" si="55"/>
        <v>497.14069264069258</v>
      </c>
      <c r="E268" s="104">
        <v>1034503</v>
      </c>
      <c r="F268" s="104">
        <v>86630</v>
      </c>
      <c r="G268" s="107">
        <v>1121133</v>
      </c>
      <c r="H268" s="104">
        <v>1018</v>
      </c>
      <c r="I268" s="93">
        <f t="shared" si="70"/>
        <v>0.15485244904167933</v>
      </c>
      <c r="J268" s="104">
        <v>9139</v>
      </c>
      <c r="K268" s="107">
        <v>995446</v>
      </c>
      <c r="L268" s="126">
        <v>15329</v>
      </c>
      <c r="M268" s="129">
        <v>1599712</v>
      </c>
      <c r="N268" s="127">
        <f t="shared" si="58"/>
        <v>24468</v>
      </c>
      <c r="O268" s="127">
        <v>1181</v>
      </c>
      <c r="P268" s="128">
        <f t="shared" si="63"/>
        <v>4.8267124407389242E-2</v>
      </c>
      <c r="Q268" s="89">
        <f t="shared" si="59"/>
        <v>48490</v>
      </c>
      <c r="R268" s="89">
        <f t="shared" si="60"/>
        <v>7613</v>
      </c>
      <c r="S268" s="86">
        <f t="shared" si="71"/>
        <v>139539</v>
      </c>
      <c r="T268" s="86">
        <f t="shared" si="71"/>
        <v>8836</v>
      </c>
      <c r="U268" s="131">
        <f t="shared" si="64"/>
        <v>6.332279864410667E-2</v>
      </c>
      <c r="V268" s="91">
        <f t="shared" si="62"/>
        <v>25.541156443907528</v>
      </c>
      <c r="W268" s="81">
        <f t="shared" si="72"/>
        <v>1087.5714285714287</v>
      </c>
      <c r="X268" s="92">
        <f t="shared" si="67"/>
        <v>0.15485244904167933</v>
      </c>
      <c r="Y268" s="83">
        <f t="shared" si="68"/>
        <v>19934.142857142859</v>
      </c>
      <c r="Z268" s="65">
        <f t="shared" si="69"/>
        <v>447.86118280160338</v>
      </c>
      <c r="AA268" s="84">
        <f t="shared" si="66"/>
        <v>364.87366348439321</v>
      </c>
      <c r="AB268" s="65">
        <f t="shared" ref="AB268:AB283" si="73">SUM(I262:I268)*100/7</f>
        <v>15.719650174266901</v>
      </c>
    </row>
    <row r="269" spans="1:28" x14ac:dyDescent="0.2">
      <c r="A269" s="130">
        <v>44156</v>
      </c>
      <c r="B269" s="54">
        <v>369040</v>
      </c>
      <c r="C269" s="68">
        <f t="shared" si="57"/>
        <v>559.15151515151513</v>
      </c>
      <c r="D269" s="68">
        <f t="shared" si="55"/>
        <v>502.60735930735927</v>
      </c>
      <c r="E269" s="104">
        <v>1039413</v>
      </c>
      <c r="F269" s="104">
        <v>87517</v>
      </c>
      <c r="G269" s="107">
        <v>1126930</v>
      </c>
      <c r="H269" s="104">
        <v>887</v>
      </c>
      <c r="I269" s="93">
        <f t="shared" si="70"/>
        <v>0.15301017767810937</v>
      </c>
      <c r="J269" s="104">
        <v>5236</v>
      </c>
      <c r="K269" s="107">
        <v>1000682</v>
      </c>
      <c r="L269" s="126">
        <v>12009</v>
      </c>
      <c r="M269" s="129">
        <v>1611721</v>
      </c>
      <c r="N269" s="127">
        <f t="shared" si="58"/>
        <v>17245</v>
      </c>
      <c r="O269" s="127">
        <v>1009</v>
      </c>
      <c r="P269" s="128">
        <f t="shared" si="63"/>
        <v>5.8509712960278341E-2</v>
      </c>
      <c r="Q269" s="89">
        <f t="shared" si="59"/>
        <v>47558</v>
      </c>
      <c r="R269" s="89">
        <f t="shared" si="60"/>
        <v>7382</v>
      </c>
      <c r="S269" s="86">
        <f t="shared" si="71"/>
        <v>134618</v>
      </c>
      <c r="T269" s="86">
        <f t="shared" si="71"/>
        <v>8563</v>
      </c>
      <c r="U269" s="131">
        <f t="shared" si="64"/>
        <v>6.3609621298786195E-2</v>
      </c>
      <c r="V269" s="91">
        <f t="shared" si="62"/>
        <v>24.640418794501493</v>
      </c>
      <c r="W269" s="81">
        <f t="shared" si="72"/>
        <v>1054.5714285714287</v>
      </c>
      <c r="X269" s="92">
        <f t="shared" si="67"/>
        <v>0.15301017767810937</v>
      </c>
      <c r="Y269" s="83">
        <f t="shared" si="68"/>
        <v>19231.142857142859</v>
      </c>
      <c r="Z269" s="65">
        <f t="shared" si="69"/>
        <v>315.6517123350356</v>
      </c>
      <c r="AA269" s="84">
        <f t="shared" si="66"/>
        <v>352.00598277859268</v>
      </c>
      <c r="AB269" s="65">
        <f t="shared" si="73"/>
        <v>15.531987999025407</v>
      </c>
    </row>
    <row r="270" spans="1:28" x14ac:dyDescent="0.2">
      <c r="A270" s="130">
        <v>44157</v>
      </c>
      <c r="B270" s="54">
        <v>279041</v>
      </c>
      <c r="C270" s="68">
        <f t="shared" si="57"/>
        <v>422.78939393939396</v>
      </c>
      <c r="D270" s="68">
        <f t="shared" ref="D270:D281" si="74">SUM(C264:C270)/7</f>
        <v>501.56298701298692</v>
      </c>
      <c r="E270" s="104">
        <v>1044676</v>
      </c>
      <c r="F270" s="104">
        <v>88361</v>
      </c>
      <c r="G270" s="107">
        <v>1133037</v>
      </c>
      <c r="H270" s="104">
        <v>844</v>
      </c>
      <c r="I270" s="93">
        <f t="shared" si="70"/>
        <v>0.13820206320615686</v>
      </c>
      <c r="J270" s="104">
        <v>8840</v>
      </c>
      <c r="K270" s="107">
        <v>1009522</v>
      </c>
      <c r="L270" s="126">
        <v>10824</v>
      </c>
      <c r="M270" s="129">
        <v>1622545</v>
      </c>
      <c r="N270" s="127">
        <f t="shared" si="58"/>
        <v>19664</v>
      </c>
      <c r="O270" s="127">
        <v>1061</v>
      </c>
      <c r="P270" s="128">
        <f t="shared" si="63"/>
        <v>5.395646867371847E-2</v>
      </c>
      <c r="Q270" s="89">
        <f t="shared" si="59"/>
        <v>46684</v>
      </c>
      <c r="R270" s="89">
        <f t="shared" si="60"/>
        <v>7067</v>
      </c>
      <c r="S270" s="86">
        <f t="shared" si="71"/>
        <v>135550</v>
      </c>
      <c r="T270" s="86">
        <f t="shared" si="71"/>
        <v>8274</v>
      </c>
      <c r="U270" s="131">
        <f t="shared" si="64"/>
        <v>6.1040206565842865E-2</v>
      </c>
      <c r="V270" s="91">
        <f t="shared" si="62"/>
        <v>24.811011659619641</v>
      </c>
      <c r="W270" s="81">
        <f t="shared" si="72"/>
        <v>1009.5714285714286</v>
      </c>
      <c r="X270" s="92">
        <f t="shared" si="67"/>
        <v>0.13820206320615686</v>
      </c>
      <c r="Y270" s="83">
        <f t="shared" si="68"/>
        <v>19364.285714285714</v>
      </c>
      <c r="Z270" s="65">
        <f t="shared" si="69"/>
        <v>359.92898065271902</v>
      </c>
      <c r="AA270" s="84">
        <f t="shared" si="66"/>
        <v>354.44302370885197</v>
      </c>
      <c r="AB270" s="65">
        <f t="shared" si="73"/>
        <v>15.134559475158955</v>
      </c>
    </row>
    <row r="271" spans="1:28" x14ac:dyDescent="0.2">
      <c r="A271" s="130">
        <v>44158</v>
      </c>
      <c r="B271" s="54">
        <v>212533</v>
      </c>
      <c r="C271" s="68">
        <f t="shared" si="57"/>
        <v>322.01969696969695</v>
      </c>
      <c r="D271" s="68">
        <f t="shared" si="74"/>
        <v>496.87554112554102</v>
      </c>
      <c r="E271" s="104">
        <v>1049016</v>
      </c>
      <c r="F271" s="104">
        <v>89310</v>
      </c>
      <c r="G271" s="107">
        <v>1138326</v>
      </c>
      <c r="H271" s="104">
        <v>949</v>
      </c>
      <c r="I271" s="93">
        <f t="shared" si="70"/>
        <v>0.1794290035923615</v>
      </c>
      <c r="J271" s="104">
        <v>4487</v>
      </c>
      <c r="K271" s="107">
        <v>1014009</v>
      </c>
      <c r="L271" s="126">
        <v>8526</v>
      </c>
      <c r="M271" s="129">
        <v>1631071</v>
      </c>
      <c r="N271" s="127">
        <f t="shared" si="58"/>
        <v>13013</v>
      </c>
      <c r="O271" s="127">
        <v>1120</v>
      </c>
      <c r="P271" s="128">
        <f t="shared" si="63"/>
        <v>8.606777837547068E-2</v>
      </c>
      <c r="Q271" s="89">
        <f t="shared" si="59"/>
        <v>47141</v>
      </c>
      <c r="R271" s="89">
        <f t="shared" si="60"/>
        <v>7299</v>
      </c>
      <c r="S271" s="86">
        <f t="shared" si="71"/>
        <v>138470</v>
      </c>
      <c r="T271" s="86">
        <f t="shared" si="71"/>
        <v>8556</v>
      </c>
      <c r="U271" s="131">
        <f t="shared" si="64"/>
        <v>6.178955730483137E-2</v>
      </c>
      <c r="V271" s="91">
        <f t="shared" si="62"/>
        <v>25.345487159775228</v>
      </c>
      <c r="W271" s="81">
        <f t="shared" si="72"/>
        <v>1042.7142857142858</v>
      </c>
      <c r="X271" s="92">
        <f t="shared" si="67"/>
        <v>0.1794290035923615</v>
      </c>
      <c r="Y271" s="83">
        <f t="shared" si="68"/>
        <v>19781.428571428572</v>
      </c>
      <c r="Z271" s="65">
        <f t="shared" si="69"/>
        <v>238.18937272344553</v>
      </c>
      <c r="AA271" s="84">
        <f t="shared" si="66"/>
        <v>362.07838799678899</v>
      </c>
      <c r="AB271" s="65">
        <f t="shared" si="73"/>
        <v>15.578034360915492</v>
      </c>
    </row>
    <row r="272" spans="1:28" x14ac:dyDescent="0.2">
      <c r="A272" s="130">
        <v>44159</v>
      </c>
      <c r="B272" s="54">
        <v>311763</v>
      </c>
      <c r="C272" s="68">
        <f t="shared" si="57"/>
        <v>472.36818181818182</v>
      </c>
      <c r="D272" s="68">
        <f t="shared" si="74"/>
        <v>503.02380952380952</v>
      </c>
      <c r="E272" s="104">
        <v>1053018</v>
      </c>
      <c r="F272" s="104">
        <v>90081</v>
      </c>
      <c r="G272" s="107">
        <v>1143099</v>
      </c>
      <c r="H272" s="104">
        <v>771</v>
      </c>
      <c r="I272" s="93">
        <f t="shared" si="70"/>
        <v>0.16153362664990573</v>
      </c>
      <c r="J272" s="104">
        <v>5485</v>
      </c>
      <c r="K272" s="107">
        <v>1019494</v>
      </c>
      <c r="L272" s="126">
        <v>5831</v>
      </c>
      <c r="M272" s="129">
        <v>1636902</v>
      </c>
      <c r="N272" s="127">
        <f t="shared" si="58"/>
        <v>11316</v>
      </c>
      <c r="O272" s="127">
        <v>969</v>
      </c>
      <c r="P272" s="128">
        <f t="shared" si="63"/>
        <v>8.563096500530222E-2</v>
      </c>
      <c r="Q272" s="89">
        <f t="shared" si="59"/>
        <v>44865</v>
      </c>
      <c r="R272" s="89">
        <f t="shared" si="60"/>
        <v>6822</v>
      </c>
      <c r="S272" s="86">
        <f t="shared" si="71"/>
        <v>134845</v>
      </c>
      <c r="T272" s="86">
        <f t="shared" si="71"/>
        <v>8069</v>
      </c>
      <c r="U272" s="131">
        <f t="shared" si="64"/>
        <v>5.9839074492936337E-2</v>
      </c>
      <c r="V272" s="91">
        <f t="shared" si="62"/>
        <v>24.681968773451942</v>
      </c>
      <c r="W272" s="81">
        <f t="shared" si="72"/>
        <v>974.57142857142856</v>
      </c>
      <c r="X272" s="92">
        <f t="shared" si="67"/>
        <v>0.16153362664990573</v>
      </c>
      <c r="Y272" s="83">
        <f t="shared" si="68"/>
        <v>19263.571428571428</v>
      </c>
      <c r="Z272" s="65">
        <f t="shared" si="69"/>
        <v>207.12756026577341</v>
      </c>
      <c r="AA272" s="84">
        <f t="shared" si="66"/>
        <v>352.59955390645626</v>
      </c>
      <c r="AB272" s="65">
        <f t="shared" si="73"/>
        <v>15.356423462216963</v>
      </c>
    </row>
    <row r="273" spans="1:28" x14ac:dyDescent="0.2">
      <c r="A273" s="130">
        <v>44160</v>
      </c>
      <c r="B273" s="54">
        <v>356026</v>
      </c>
      <c r="C273" s="68">
        <f t="shared" si="57"/>
        <v>539.43333333333328</v>
      </c>
      <c r="D273" s="68">
        <f t="shared" si="74"/>
        <v>501.19177489177486</v>
      </c>
      <c r="E273" s="104">
        <v>1058179</v>
      </c>
      <c r="F273" s="104">
        <v>90961</v>
      </c>
      <c r="G273" s="107">
        <v>1149140</v>
      </c>
      <c r="H273" s="104">
        <v>880</v>
      </c>
      <c r="I273" s="93">
        <f t="shared" si="70"/>
        <v>0.14567124648237048</v>
      </c>
      <c r="J273" s="104">
        <v>8032</v>
      </c>
      <c r="K273" s="107">
        <v>1027526</v>
      </c>
      <c r="L273" s="126">
        <v>7573</v>
      </c>
      <c r="M273" s="129">
        <v>1644475</v>
      </c>
      <c r="N273" s="127">
        <f t="shared" si="58"/>
        <v>15605</v>
      </c>
      <c r="O273" s="127">
        <v>1059</v>
      </c>
      <c r="P273" s="128">
        <f t="shared" si="63"/>
        <v>6.7862864466517139E-2</v>
      </c>
      <c r="Q273" s="89">
        <f t="shared" si="59"/>
        <v>42330</v>
      </c>
      <c r="R273" s="89">
        <f t="shared" si="60"/>
        <v>6438</v>
      </c>
      <c r="S273" s="86">
        <f t="shared" si="71"/>
        <v>128695</v>
      </c>
      <c r="T273" s="86">
        <f t="shared" si="71"/>
        <v>7668</v>
      </c>
      <c r="U273" s="131">
        <f t="shared" si="64"/>
        <v>5.9582734371964721E-2</v>
      </c>
      <c r="V273" s="91">
        <f t="shared" si="62"/>
        <v>23.556275511137954</v>
      </c>
      <c r="W273" s="81">
        <f t="shared" si="72"/>
        <v>919.71428571428567</v>
      </c>
      <c r="X273" s="92">
        <f t="shared" si="67"/>
        <v>0.14567124648237048</v>
      </c>
      <c r="Y273" s="83">
        <f t="shared" si="68"/>
        <v>18385</v>
      </c>
      <c r="Z273" s="65">
        <f t="shared" si="69"/>
        <v>285.63322533999593</v>
      </c>
      <c r="AA273" s="84">
        <f t="shared" si="66"/>
        <v>336.5182215876851</v>
      </c>
      <c r="AB273" s="65">
        <f t="shared" si="73"/>
        <v>15.331897559086643</v>
      </c>
    </row>
    <row r="274" spans="1:28" x14ac:dyDescent="0.2">
      <c r="A274" s="130">
        <v>44161</v>
      </c>
      <c r="B274" s="54">
        <v>383521</v>
      </c>
      <c r="C274" s="68">
        <f t="shared" si="57"/>
        <v>581.09242424242427</v>
      </c>
      <c r="D274" s="68">
        <f t="shared" si="74"/>
        <v>498.61277056277055</v>
      </c>
      <c r="E274" s="104">
        <v>1065446</v>
      </c>
      <c r="F274" s="104">
        <v>92186</v>
      </c>
      <c r="G274" s="107">
        <v>1157632</v>
      </c>
      <c r="H274" s="104">
        <v>1225</v>
      </c>
      <c r="I274" s="93">
        <f t="shared" si="70"/>
        <v>0.14425341497880359</v>
      </c>
      <c r="J274" s="104">
        <v>8548</v>
      </c>
      <c r="K274" s="107">
        <v>1036074</v>
      </c>
      <c r="L274" s="126">
        <v>21396</v>
      </c>
      <c r="M274" s="129">
        <v>1665871</v>
      </c>
      <c r="N274" s="127">
        <f t="shared" si="58"/>
        <v>29944</v>
      </c>
      <c r="O274" s="127">
        <v>1411</v>
      </c>
      <c r="P274" s="128">
        <f t="shared" si="63"/>
        <v>4.7121293080416779E-2</v>
      </c>
      <c r="Q274" s="89">
        <f t="shared" si="59"/>
        <v>43073</v>
      </c>
      <c r="R274" s="89">
        <f t="shared" si="60"/>
        <v>6574</v>
      </c>
      <c r="S274" s="86">
        <f t="shared" si="71"/>
        <v>131255</v>
      </c>
      <c r="T274" s="86">
        <f t="shared" si="71"/>
        <v>7810</v>
      </c>
      <c r="U274" s="131">
        <f t="shared" si="64"/>
        <v>5.9502495143042171E-2</v>
      </c>
      <c r="V274" s="91">
        <f t="shared" si="62"/>
        <v>24.024856771548333</v>
      </c>
      <c r="W274" s="81">
        <f t="shared" si="72"/>
        <v>939.14285714285711</v>
      </c>
      <c r="X274" s="92">
        <f t="shared" si="67"/>
        <v>0.14425341497880359</v>
      </c>
      <c r="Y274" s="83">
        <f t="shared" si="68"/>
        <v>18750.714285714286</v>
      </c>
      <c r="Z274" s="65">
        <f t="shared" si="69"/>
        <v>548.09364303626012</v>
      </c>
      <c r="AA274" s="84">
        <f t="shared" si="66"/>
        <v>343.21223959354757</v>
      </c>
      <c r="AB274" s="65">
        <f t="shared" si="73"/>
        <v>15.38502830899124</v>
      </c>
    </row>
    <row r="275" spans="1:28" x14ac:dyDescent="0.2">
      <c r="A275" s="130">
        <v>44162</v>
      </c>
      <c r="B275" s="54">
        <v>333917</v>
      </c>
      <c r="C275" s="68">
        <f t="shared" si="57"/>
        <v>505.93484848484849</v>
      </c>
      <c r="D275" s="68">
        <f t="shared" si="74"/>
        <v>486.11277056277055</v>
      </c>
      <c r="E275" s="104">
        <v>1071044</v>
      </c>
      <c r="F275" s="104">
        <v>93155</v>
      </c>
      <c r="G275" s="107">
        <v>1164199</v>
      </c>
      <c r="H275" s="104">
        <v>969</v>
      </c>
      <c r="I275" s="93">
        <f t="shared" si="70"/>
        <v>0.14755596162631338</v>
      </c>
      <c r="J275" s="104">
        <v>9488</v>
      </c>
      <c r="K275" s="107">
        <v>1043240</v>
      </c>
      <c r="L275" s="126">
        <v>17439</v>
      </c>
      <c r="M275" s="129">
        <v>1683310</v>
      </c>
      <c r="N275" s="127">
        <f t="shared" si="58"/>
        <v>26927</v>
      </c>
      <c r="O275" s="127">
        <v>1150</v>
      </c>
      <c r="P275" s="128">
        <f t="shared" si="63"/>
        <v>4.2708062539458538E-2</v>
      </c>
      <c r="Q275" s="89">
        <f t="shared" si="59"/>
        <v>43066</v>
      </c>
      <c r="R275" s="89">
        <f t="shared" si="60"/>
        <v>6525</v>
      </c>
      <c r="S275" s="86">
        <f t="shared" si="71"/>
        <v>133714</v>
      </c>
      <c r="T275" s="86">
        <f t="shared" si="71"/>
        <v>7779</v>
      </c>
      <c r="U275" s="131">
        <f t="shared" si="64"/>
        <v>5.8176406359842649E-2</v>
      </c>
      <c r="V275" s="91">
        <f t="shared" si="62"/>
        <v>24.474951036919077</v>
      </c>
      <c r="W275" s="81">
        <f t="shared" si="72"/>
        <v>932.14285714285711</v>
      </c>
      <c r="X275" s="92">
        <f t="shared" si="67"/>
        <v>0.14755596162631338</v>
      </c>
      <c r="Y275" s="83">
        <f t="shared" si="68"/>
        <v>19102</v>
      </c>
      <c r="Z275" s="65">
        <f t="shared" si="69"/>
        <v>492.87060933867804</v>
      </c>
      <c r="AA275" s="84">
        <f t="shared" si="66"/>
        <v>349.64215767027252</v>
      </c>
      <c r="AB275" s="65">
        <f t="shared" si="73"/>
        <v>15.280792774486013</v>
      </c>
    </row>
    <row r="276" spans="1:28" x14ac:dyDescent="0.2">
      <c r="A276" s="130">
        <v>44163</v>
      </c>
      <c r="B276" s="54">
        <v>311126</v>
      </c>
      <c r="C276" s="68">
        <f t="shared" si="57"/>
        <v>471.40303030303028</v>
      </c>
      <c r="D276" s="68">
        <f t="shared" si="74"/>
        <v>473.57727272727277</v>
      </c>
      <c r="E276" s="104">
        <v>1076945</v>
      </c>
      <c r="F276" s="104">
        <v>93943</v>
      </c>
      <c r="G276" s="107">
        <v>1170888</v>
      </c>
      <c r="H276" s="104">
        <v>788</v>
      </c>
      <c r="I276" s="93">
        <f t="shared" si="70"/>
        <v>0.11780535207056361</v>
      </c>
      <c r="J276" s="104">
        <v>7896</v>
      </c>
      <c r="K276" s="107">
        <v>1051136</v>
      </c>
      <c r="L276" s="126">
        <v>13598</v>
      </c>
      <c r="M276" s="129">
        <v>1696908</v>
      </c>
      <c r="N276" s="127">
        <f t="shared" si="58"/>
        <v>21494</v>
      </c>
      <c r="O276" s="127">
        <v>953</v>
      </c>
      <c r="P276" s="128">
        <f t="shared" si="63"/>
        <v>4.4337954778077601E-2</v>
      </c>
      <c r="Q276" s="89">
        <f t="shared" si="59"/>
        <v>43958</v>
      </c>
      <c r="R276" s="89">
        <f t="shared" si="60"/>
        <v>6426</v>
      </c>
      <c r="S276" s="86">
        <f t="shared" si="71"/>
        <v>137963</v>
      </c>
      <c r="T276" s="86">
        <f t="shared" si="71"/>
        <v>7723</v>
      </c>
      <c r="U276" s="131">
        <f t="shared" si="64"/>
        <v>5.5978776918449151E-2</v>
      </c>
      <c r="V276" s="91">
        <f t="shared" si="62"/>
        <v>25.25268610546739</v>
      </c>
      <c r="W276" s="81">
        <f t="shared" si="72"/>
        <v>918</v>
      </c>
      <c r="X276" s="92">
        <f t="shared" si="67"/>
        <v>0.11780535207056361</v>
      </c>
      <c r="Y276" s="83">
        <f t="shared" si="68"/>
        <v>19709</v>
      </c>
      <c r="Z276" s="65">
        <f t="shared" si="69"/>
        <v>393.42521918986694</v>
      </c>
      <c r="AA276" s="84">
        <f t="shared" si="66"/>
        <v>360.75265864953411</v>
      </c>
      <c r="AB276" s="65">
        <f t="shared" si="73"/>
        <v>14.777866694378217</v>
      </c>
    </row>
    <row r="277" spans="1:28" x14ac:dyDescent="0.2">
      <c r="A277" s="130">
        <v>44164</v>
      </c>
      <c r="B277" s="54">
        <v>219899</v>
      </c>
      <c r="C277" s="68">
        <f t="shared" si="57"/>
        <v>333.18030303030304</v>
      </c>
      <c r="D277" s="68">
        <f t="shared" si="74"/>
        <v>460.77597402597399</v>
      </c>
      <c r="E277" s="104">
        <v>1082284</v>
      </c>
      <c r="F277" s="104">
        <v>94689</v>
      </c>
      <c r="G277" s="107">
        <v>1176973</v>
      </c>
      <c r="H277" s="104">
        <v>746</v>
      </c>
      <c r="I277" s="93">
        <f t="shared" si="70"/>
        <v>0.12259654889071488</v>
      </c>
      <c r="J277" s="104">
        <v>6356</v>
      </c>
      <c r="K277" s="107">
        <v>1057492</v>
      </c>
      <c r="L277" s="126">
        <v>10690</v>
      </c>
      <c r="M277" s="129">
        <v>1707598</v>
      </c>
      <c r="N277" s="127">
        <f t="shared" si="58"/>
        <v>17046</v>
      </c>
      <c r="O277" s="127">
        <v>885</v>
      </c>
      <c r="P277" s="128">
        <f t="shared" si="63"/>
        <v>5.1918338613164382E-2</v>
      </c>
      <c r="Q277" s="89">
        <f t="shared" si="59"/>
        <v>43936</v>
      </c>
      <c r="R277" s="89">
        <f t="shared" si="60"/>
        <v>6328</v>
      </c>
      <c r="S277" s="86">
        <f t="shared" si="71"/>
        <v>135345</v>
      </c>
      <c r="T277" s="86">
        <f t="shared" si="71"/>
        <v>7547</v>
      </c>
      <c r="U277" s="131">
        <f t="shared" si="64"/>
        <v>5.5761202851970892E-2</v>
      </c>
      <c r="V277" s="91">
        <f t="shared" si="62"/>
        <v>24.773488550875843</v>
      </c>
      <c r="W277" s="81">
        <f t="shared" si="72"/>
        <v>904</v>
      </c>
      <c r="X277" s="92">
        <f t="shared" si="67"/>
        <v>0.12259654889071488</v>
      </c>
      <c r="Y277" s="83">
        <f t="shared" si="68"/>
        <v>19335</v>
      </c>
      <c r="Z277" s="65">
        <f t="shared" si="69"/>
        <v>312.0092251935643</v>
      </c>
      <c r="AA277" s="84">
        <f t="shared" si="66"/>
        <v>353.9069792982263</v>
      </c>
      <c r="AB277" s="65">
        <f t="shared" si="73"/>
        <v>14.55493077558619</v>
      </c>
    </row>
    <row r="278" spans="1:28" x14ac:dyDescent="0.2">
      <c r="A278" s="130">
        <v>44165</v>
      </c>
      <c r="B278" s="54">
        <v>214835</v>
      </c>
      <c r="C278" s="68">
        <f t="shared" si="57"/>
        <v>325.50757575757575</v>
      </c>
      <c r="D278" s="68">
        <f t="shared" si="74"/>
        <v>461.2742424242424</v>
      </c>
      <c r="E278" s="104">
        <v>1084192</v>
      </c>
      <c r="F278" s="104">
        <v>95057</v>
      </c>
      <c r="G278" s="107">
        <v>1179249</v>
      </c>
      <c r="H278" s="104">
        <v>368</v>
      </c>
      <c r="I278" s="93">
        <f t="shared" si="70"/>
        <v>0.16168717047451669</v>
      </c>
      <c r="J278" s="104">
        <v>4091</v>
      </c>
      <c r="K278" s="107">
        <v>1061583</v>
      </c>
      <c r="L278" s="126">
        <v>2602</v>
      </c>
      <c r="M278" s="129">
        <v>1710200</v>
      </c>
      <c r="N278" s="127">
        <v>6693</v>
      </c>
      <c r="O278" s="127">
        <v>446</v>
      </c>
      <c r="P278" s="128">
        <f t="shared" si="63"/>
        <v>6.6636784700433285E-2</v>
      </c>
      <c r="Q278" s="89">
        <f t="shared" si="59"/>
        <v>40923</v>
      </c>
      <c r="R278" s="89">
        <f t="shared" si="60"/>
        <v>5747</v>
      </c>
      <c r="S278" s="86">
        <f t="shared" si="71"/>
        <v>129025</v>
      </c>
      <c r="T278" s="86">
        <f t="shared" si="71"/>
        <v>6873</v>
      </c>
      <c r="U278" s="131">
        <f t="shared" si="64"/>
        <v>5.3268746366983144E-2</v>
      </c>
      <c r="V278" s="91">
        <f t="shared" si="62"/>
        <v>23.616678564237731</v>
      </c>
      <c r="W278" s="81">
        <f t="shared" si="72"/>
        <v>821</v>
      </c>
      <c r="X278" s="92">
        <f t="shared" si="67"/>
        <v>0.16168717047451669</v>
      </c>
      <c r="Y278" s="83">
        <f t="shared" si="68"/>
        <v>18432.142857142859</v>
      </c>
      <c r="Z278" s="65">
        <f t="shared" si="69"/>
        <v>122.50837405963428</v>
      </c>
      <c r="AA278" s="84">
        <f t="shared" si="66"/>
        <v>337.38112234625322</v>
      </c>
      <c r="AB278" s="65">
        <f t="shared" si="73"/>
        <v>14.301476016759834</v>
      </c>
    </row>
    <row r="279" spans="1:28" x14ac:dyDescent="0.2">
      <c r="A279" s="130">
        <v>44166</v>
      </c>
      <c r="B279" s="54">
        <v>312003</v>
      </c>
      <c r="C279" s="68">
        <f t="shared" si="57"/>
        <v>472.7318181818182</v>
      </c>
      <c r="D279" s="68">
        <f t="shared" si="74"/>
        <v>461.32619047619056</v>
      </c>
      <c r="E279" s="104">
        <v>1089047</v>
      </c>
      <c r="F279" s="104">
        <v>95811</v>
      </c>
      <c r="G279" s="107">
        <v>1184858</v>
      </c>
      <c r="H279" s="104">
        <v>754</v>
      </c>
      <c r="I279" s="93">
        <f t="shared" si="70"/>
        <v>0.13442681404885007</v>
      </c>
      <c r="J279" s="104">
        <v>5949</v>
      </c>
      <c r="K279" s="107">
        <v>1067532</v>
      </c>
      <c r="L279" s="126">
        <v>7090</v>
      </c>
      <c r="M279" s="129">
        <v>1717290</v>
      </c>
      <c r="N279" s="127">
        <f t="shared" ref="N279:N287" si="75">J279+L279</f>
        <v>13039</v>
      </c>
      <c r="O279" s="127">
        <v>956</v>
      </c>
      <c r="P279" s="133">
        <f t="shared" si="63"/>
        <v>7.331850602040034E-2</v>
      </c>
      <c r="Q279" s="89">
        <f t="shared" si="59"/>
        <v>41759</v>
      </c>
      <c r="R279" s="89">
        <f t="shared" ref="R279:R283" si="76">SUM(H273:H279)</f>
        <v>5730</v>
      </c>
      <c r="S279" s="86">
        <f t="shared" ref="S279:T286" si="77">SUM(N273:N279)</f>
        <v>130748</v>
      </c>
      <c r="T279" s="86">
        <f t="shared" si="77"/>
        <v>6860</v>
      </c>
      <c r="U279" s="131">
        <f t="shared" si="64"/>
        <v>5.2467341756661671E-2</v>
      </c>
      <c r="V279" s="91">
        <f t="shared" si="62"/>
        <v>23.932055717240495</v>
      </c>
      <c r="W279" s="81">
        <f t="shared" si="72"/>
        <v>818.57142857142856</v>
      </c>
      <c r="X279" s="92">
        <f t="shared" si="67"/>
        <v>0.13442681404885007</v>
      </c>
      <c r="Y279" s="83">
        <f t="shared" si="68"/>
        <v>18678.285714285714</v>
      </c>
      <c r="Z279" s="65">
        <f t="shared" si="69"/>
        <v>238.66527556604981</v>
      </c>
      <c r="AA279" s="84">
        <f t="shared" si="66"/>
        <v>341.8865102462928</v>
      </c>
      <c r="AB279" s="65">
        <f t="shared" si="73"/>
        <v>13.914235836744753</v>
      </c>
    </row>
    <row r="280" spans="1:28" x14ac:dyDescent="0.2">
      <c r="A280" s="130">
        <v>44167</v>
      </c>
      <c r="B280" s="54">
        <v>352990</v>
      </c>
      <c r="C280" s="68">
        <f t="shared" si="57"/>
        <v>534.83333333333337</v>
      </c>
      <c r="D280" s="68">
        <f t="shared" si="74"/>
        <v>460.66904761904772</v>
      </c>
      <c r="E280" s="104">
        <v>1097507</v>
      </c>
      <c r="F280" s="104">
        <v>96762</v>
      </c>
      <c r="G280" s="107">
        <v>1194269</v>
      </c>
      <c r="H280" s="104">
        <v>951</v>
      </c>
      <c r="I280" s="93">
        <f t="shared" si="70"/>
        <v>0.10105196047178833</v>
      </c>
      <c r="J280" s="104">
        <v>8195</v>
      </c>
      <c r="K280" s="107">
        <v>1075727</v>
      </c>
      <c r="L280" s="126">
        <v>15978</v>
      </c>
      <c r="M280" s="129">
        <v>1733268</v>
      </c>
      <c r="N280" s="127">
        <f t="shared" si="75"/>
        <v>24173</v>
      </c>
      <c r="O280" s="127">
        <v>1098</v>
      </c>
      <c r="P280" s="133">
        <f t="shared" si="63"/>
        <v>4.5422578910354526E-2</v>
      </c>
      <c r="Q280" s="89">
        <f t="shared" si="59"/>
        <v>45129</v>
      </c>
      <c r="R280" s="89">
        <f t="shared" si="76"/>
        <v>5801</v>
      </c>
      <c r="S280" s="86">
        <f t="shared" ref="S280" si="78">SUM(N274:N280)</f>
        <v>139316</v>
      </c>
      <c r="T280" s="86">
        <f t="shared" si="77"/>
        <v>6899</v>
      </c>
      <c r="U280" s="131">
        <f t="shared" si="64"/>
        <v>4.9520514513767259E-2</v>
      </c>
      <c r="V280" s="91">
        <f t="shared" si="62"/>
        <v>25.500338623176468</v>
      </c>
      <c r="W280" s="81">
        <f t="shared" si="72"/>
        <v>828.71428571428567</v>
      </c>
      <c r="X280" s="92">
        <f t="shared" si="67"/>
        <v>0.10105196047178833</v>
      </c>
      <c r="Y280" s="83">
        <f t="shared" si="68"/>
        <v>19902.285714285714</v>
      </c>
      <c r="Z280" s="65">
        <f t="shared" si="69"/>
        <v>442.4615159335932</v>
      </c>
      <c r="AA280" s="84">
        <f t="shared" si="66"/>
        <v>364.2905517596638</v>
      </c>
      <c r="AB280" s="65">
        <f t="shared" si="73"/>
        <v>13.27681746516501</v>
      </c>
    </row>
    <row r="281" spans="1:28" x14ac:dyDescent="0.2">
      <c r="A281" s="130">
        <v>44168</v>
      </c>
      <c r="B281" s="54">
        <v>389476</v>
      </c>
      <c r="C281" s="68">
        <f t="shared" si="57"/>
        <v>590.11515151515152</v>
      </c>
      <c r="D281" s="68">
        <f t="shared" si="74"/>
        <v>461.95800865800868</v>
      </c>
      <c r="E281" s="104">
        <v>1103860</v>
      </c>
      <c r="F281" s="104">
        <v>97720</v>
      </c>
      <c r="G281" s="107">
        <v>1201580</v>
      </c>
      <c r="H281" s="104">
        <v>958</v>
      </c>
      <c r="I281" s="93">
        <f t="shared" si="70"/>
        <v>0.13103542607030502</v>
      </c>
      <c r="J281" s="104">
        <v>9277</v>
      </c>
      <c r="K281" s="107">
        <v>1085004</v>
      </c>
      <c r="L281" s="126">
        <v>16956</v>
      </c>
      <c r="M281" s="129">
        <v>1750224</v>
      </c>
      <c r="N281" s="127">
        <f t="shared" si="75"/>
        <v>26233</v>
      </c>
      <c r="O281" s="127">
        <v>1120</v>
      </c>
      <c r="P281" s="133">
        <f t="shared" si="63"/>
        <v>4.2694316319140016E-2</v>
      </c>
      <c r="Q281" s="89">
        <f t="shared" si="59"/>
        <v>43948</v>
      </c>
      <c r="R281" s="89">
        <f t="shared" si="76"/>
        <v>5534</v>
      </c>
      <c r="S281" s="86">
        <f t="shared" ref="S281:S286" si="79">SUM(N275:N281)</f>
        <v>135605</v>
      </c>
      <c r="T281" s="86">
        <f t="shared" si="77"/>
        <v>6608</v>
      </c>
      <c r="U281" s="131">
        <f t="shared" si="64"/>
        <v>4.8729766601526489E-2</v>
      </c>
      <c r="V281" s="91">
        <f t="shared" si="62"/>
        <v>24.821078835136273</v>
      </c>
      <c r="W281" s="81">
        <f t="shared" si="72"/>
        <v>790.57142857142856</v>
      </c>
      <c r="X281" s="92">
        <f t="shared" si="67"/>
        <v>0.13103542607030502</v>
      </c>
      <c r="Y281" s="83">
        <f t="shared" si="68"/>
        <v>19372.142857142859</v>
      </c>
      <c r="Z281" s="65">
        <f t="shared" si="69"/>
        <v>480.16766423224055</v>
      </c>
      <c r="AA281" s="84">
        <f t="shared" si="66"/>
        <v>354.58684050194671</v>
      </c>
      <c r="AB281" s="65">
        <f t="shared" si="73"/>
        <v>13.087989052186456</v>
      </c>
    </row>
    <row r="282" spans="1:28" x14ac:dyDescent="0.2">
      <c r="A282" s="130">
        <v>44169</v>
      </c>
      <c r="B282" s="54">
        <v>380886</v>
      </c>
      <c r="C282" s="68">
        <f t="shared" ref="C282:C285" si="80">B282/660</f>
        <v>577.1</v>
      </c>
      <c r="D282" s="68">
        <f t="shared" ref="D282:D285" si="81">SUM(C276:C282)/7</f>
        <v>472.12445887445887</v>
      </c>
      <c r="E282" s="104">
        <v>1110733</v>
      </c>
      <c r="F282" s="104">
        <v>98686</v>
      </c>
      <c r="G282" s="107">
        <v>1209419</v>
      </c>
      <c r="H282" s="104">
        <v>966</v>
      </c>
      <c r="I282" s="93">
        <f t="shared" si="70"/>
        <v>0.12323000382701875</v>
      </c>
      <c r="J282" s="104">
        <v>8918</v>
      </c>
      <c r="K282" s="107">
        <v>1093922</v>
      </c>
      <c r="L282" s="126">
        <v>17949</v>
      </c>
      <c r="M282" s="129">
        <v>1768173</v>
      </c>
      <c r="N282" s="127">
        <f t="shared" si="75"/>
        <v>26867</v>
      </c>
      <c r="O282" s="127">
        <v>1134</v>
      </c>
      <c r="P282" s="133">
        <f t="shared" si="63"/>
        <v>4.2207913053187926E-2</v>
      </c>
      <c r="Q282" s="89">
        <f t="shared" si="59"/>
        <v>45220</v>
      </c>
      <c r="R282" s="89">
        <f t="shared" si="76"/>
        <v>5531</v>
      </c>
      <c r="S282" s="86">
        <f t="shared" si="79"/>
        <v>135545</v>
      </c>
      <c r="T282" s="86">
        <f t="shared" si="77"/>
        <v>6592</v>
      </c>
      <c r="U282" s="131">
        <f t="shared" si="64"/>
        <v>4.863329521561105E-2</v>
      </c>
      <c r="V282" s="91">
        <f t="shared" si="62"/>
        <v>24.810096461845404</v>
      </c>
      <c r="W282" s="81">
        <f t="shared" si="72"/>
        <v>790.14285714285711</v>
      </c>
      <c r="X282" s="92">
        <f t="shared" si="67"/>
        <v>0.12323000382701875</v>
      </c>
      <c r="Y282" s="83">
        <f t="shared" si="68"/>
        <v>19363.571428571428</v>
      </c>
      <c r="Z282" s="65">
        <f t="shared" si="69"/>
        <v>491.77237200959127</v>
      </c>
      <c r="AA282" s="84">
        <f t="shared" si="66"/>
        <v>354.42994945493439</v>
      </c>
      <c r="AB282" s="65">
        <f t="shared" si="73"/>
        <v>12.740475369339391</v>
      </c>
    </row>
    <row r="283" spans="1:28" x14ac:dyDescent="0.2">
      <c r="A283" s="130">
        <v>44170</v>
      </c>
      <c r="B283" s="54">
        <v>354799</v>
      </c>
      <c r="C283" s="68">
        <f t="shared" si="80"/>
        <v>537.57424242424247</v>
      </c>
      <c r="D283" s="68">
        <f t="shared" si="81"/>
        <v>481.57748917748916</v>
      </c>
      <c r="E283" s="104">
        <v>1116611</v>
      </c>
      <c r="F283" s="104">
        <v>99463</v>
      </c>
      <c r="G283" s="107">
        <v>1216074</v>
      </c>
      <c r="H283" s="104">
        <v>777</v>
      </c>
      <c r="I283" s="93">
        <f t="shared" si="70"/>
        <v>0.11675432006010518</v>
      </c>
      <c r="J283" s="104">
        <v>7406</v>
      </c>
      <c r="K283" s="107">
        <v>1101328</v>
      </c>
      <c r="L283" s="126">
        <v>13317</v>
      </c>
      <c r="M283" s="129">
        <v>1781490</v>
      </c>
      <c r="N283" s="127">
        <f t="shared" si="75"/>
        <v>20723</v>
      </c>
      <c r="O283" s="127">
        <v>939</v>
      </c>
      <c r="P283" s="133">
        <f t="shared" si="63"/>
        <v>4.5311972204796602E-2</v>
      </c>
      <c r="Q283" s="89">
        <f t="shared" si="59"/>
        <v>45186</v>
      </c>
      <c r="R283" s="89">
        <f t="shared" si="76"/>
        <v>5520</v>
      </c>
      <c r="S283" s="86">
        <f t="shared" si="79"/>
        <v>134774</v>
      </c>
      <c r="T283" s="86">
        <f t="shared" si="77"/>
        <v>6578</v>
      </c>
      <c r="U283" s="131">
        <f t="shared" si="64"/>
        <v>4.8807633519818365E-2</v>
      </c>
      <c r="V283" s="91">
        <f t="shared" si="62"/>
        <v>24.668972965057748</v>
      </c>
      <c r="W283" s="81">
        <f t="shared" si="72"/>
        <v>788.57142857142856</v>
      </c>
      <c r="X283" s="92">
        <f t="shared" si="67"/>
        <v>0.11675432006010518</v>
      </c>
      <c r="Y283" s="83">
        <f>SUM(N277:N283)/7</f>
        <v>19253.428571428572</v>
      </c>
      <c r="Z283" s="65">
        <f>N283/54.633</f>
        <v>379.31286951110133</v>
      </c>
      <c r="AA283" s="84">
        <f>SUM(Z277:Z283)/7</f>
        <v>352.41389950082493</v>
      </c>
      <c r="AB283" s="65">
        <f t="shared" si="73"/>
        <v>12.725460626332843</v>
      </c>
    </row>
    <row r="284" spans="1:28" x14ac:dyDescent="0.2">
      <c r="A284" s="130">
        <v>44171</v>
      </c>
      <c r="B284" s="54">
        <v>272787</v>
      </c>
      <c r="C284" s="68">
        <f t="shared" si="80"/>
        <v>413.31363636363636</v>
      </c>
      <c r="D284" s="68">
        <f t="shared" si="81"/>
        <v>493.02510822510823</v>
      </c>
      <c r="E284" s="104">
        <v>1121124</v>
      </c>
      <c r="F284" s="104">
        <v>100106</v>
      </c>
      <c r="G284" s="107">
        <v>1221230</v>
      </c>
      <c r="H284" s="104">
        <v>643</v>
      </c>
      <c r="I284" s="93">
        <f t="shared" si="70"/>
        <v>0.12470907680372381</v>
      </c>
      <c r="J284" s="104">
        <v>5583</v>
      </c>
      <c r="K284" s="107">
        <v>1106911</v>
      </c>
      <c r="L284" s="126">
        <v>9207</v>
      </c>
      <c r="M284" s="129">
        <v>1790697</v>
      </c>
      <c r="N284" s="127">
        <f t="shared" si="75"/>
        <v>14790</v>
      </c>
      <c r="O284" s="127">
        <v>768</v>
      </c>
      <c r="P284" s="133">
        <f t="shared" si="63"/>
        <v>5.1926977687626774E-2</v>
      </c>
      <c r="Q284" s="89">
        <f t="shared" si="59"/>
        <v>44257</v>
      </c>
      <c r="R284" s="89">
        <f t="shared" ref="R284" si="82">SUM(H278:H284)</f>
        <v>5417</v>
      </c>
      <c r="S284" s="86">
        <f t="shared" si="79"/>
        <v>132518</v>
      </c>
      <c r="T284" s="86">
        <f t="shared" si="77"/>
        <v>6461</v>
      </c>
      <c r="U284" s="131">
        <f t="shared" si="64"/>
        <v>4.8755640743144327E-2</v>
      </c>
      <c r="V284" s="91">
        <f t="shared" si="62"/>
        <v>24.256035729321106</v>
      </c>
      <c r="W284" s="81">
        <f t="shared" ref="W284:W286" si="83">SUM(H278:H284)/7</f>
        <v>773.85714285714289</v>
      </c>
      <c r="X284" s="92">
        <f t="shared" ref="X284:X286" si="84">H284/(G284-G283)</f>
        <v>0.12470907680372381</v>
      </c>
      <c r="Y284" s="83">
        <f t="shared" ref="Y284:Y286" si="85">SUM(N278:N284)/7</f>
        <v>18931.142857142859</v>
      </c>
      <c r="Z284" s="65">
        <f t="shared" ref="Z284:Z286" si="86">N284/54.633</f>
        <v>270.71550161990007</v>
      </c>
      <c r="AA284" s="84">
        <f t="shared" ref="AA284:AA286" si="87">SUM(Z278:Z284)/7</f>
        <v>346.51479613315865</v>
      </c>
      <c r="AB284" s="65">
        <f t="shared" ref="AB284:AB286" si="88">SUM(I278:I284)*100/7</f>
        <v>12.755639596518686</v>
      </c>
    </row>
    <row r="285" spans="1:28" x14ac:dyDescent="0.2">
      <c r="A285" s="130">
        <v>44172</v>
      </c>
      <c r="B285" s="54">
        <v>215981</v>
      </c>
      <c r="C285" s="68">
        <f t="shared" si="80"/>
        <v>327.2439393939394</v>
      </c>
      <c r="D285" s="68">
        <f t="shared" si="81"/>
        <v>493.27316017316019</v>
      </c>
      <c r="E285" s="104">
        <v>1124911</v>
      </c>
      <c r="F285" s="104">
        <v>100783</v>
      </c>
      <c r="G285" s="107">
        <v>1225694</v>
      </c>
      <c r="H285" s="104">
        <v>677</v>
      </c>
      <c r="I285" s="93">
        <f t="shared" si="70"/>
        <v>0.15165770609318996</v>
      </c>
      <c r="J285" s="104">
        <v>5352</v>
      </c>
      <c r="K285" s="107">
        <v>1112263</v>
      </c>
      <c r="L285" s="126">
        <v>6169</v>
      </c>
      <c r="M285" s="129">
        <v>1796866</v>
      </c>
      <c r="N285" s="127">
        <f t="shared" si="75"/>
        <v>11521</v>
      </c>
      <c r="O285" s="127">
        <v>774</v>
      </c>
      <c r="P285" s="133">
        <f t="shared" si="63"/>
        <v>6.718166825796372E-2</v>
      </c>
      <c r="Q285" s="89">
        <f t="shared" si="59"/>
        <v>46445</v>
      </c>
      <c r="R285" s="89">
        <f t="shared" ref="R285:R286" si="89">SUM(H279:H285)</f>
        <v>5726</v>
      </c>
      <c r="S285" s="86">
        <f t="shared" si="79"/>
        <v>137346</v>
      </c>
      <c r="T285" s="86">
        <f t="shared" si="77"/>
        <v>6789</v>
      </c>
      <c r="U285" s="131">
        <f t="shared" si="64"/>
        <v>4.9429906950329824E-2</v>
      </c>
      <c r="V285" s="91">
        <f t="shared" si="62"/>
        <v>25.139750700126296</v>
      </c>
      <c r="W285" s="81">
        <f t="shared" si="83"/>
        <v>818</v>
      </c>
      <c r="X285" s="92">
        <f t="shared" si="84"/>
        <v>0.15165770609318996</v>
      </c>
      <c r="Y285" s="83">
        <f t="shared" si="85"/>
        <v>19620.857142857141</v>
      </c>
      <c r="Z285" s="65">
        <f t="shared" si="86"/>
        <v>210.87987114015337</v>
      </c>
      <c r="AA285" s="84">
        <f t="shared" si="87"/>
        <v>359.13929571608986</v>
      </c>
      <c r="AB285" s="65">
        <f t="shared" si="88"/>
        <v>12.612361533928302</v>
      </c>
    </row>
    <row r="286" spans="1:28" x14ac:dyDescent="0.2">
      <c r="A286" s="130">
        <v>44173</v>
      </c>
      <c r="E286" s="104">
        <v>1131614</v>
      </c>
      <c r="F286" s="104">
        <v>101475</v>
      </c>
      <c r="G286" s="107">
        <v>1233089</v>
      </c>
      <c r="H286" s="104">
        <v>692</v>
      </c>
      <c r="I286" s="93">
        <f t="shared" si="70"/>
        <v>9.3576741041244083E-2</v>
      </c>
      <c r="J286" s="104">
        <v>5934</v>
      </c>
      <c r="K286" s="107">
        <v>1118197</v>
      </c>
      <c r="L286" s="126">
        <v>9267</v>
      </c>
      <c r="M286" s="129">
        <v>1806133</v>
      </c>
      <c r="N286" s="127">
        <f t="shared" si="75"/>
        <v>15201</v>
      </c>
      <c r="O286" s="127">
        <v>843</v>
      </c>
      <c r="P286" s="133">
        <f t="shared" si="63"/>
        <v>5.5456877836984407E-2</v>
      </c>
      <c r="Q286" s="89">
        <f t="shared" si="59"/>
        <v>48231</v>
      </c>
      <c r="R286" s="89">
        <f t="shared" si="89"/>
        <v>5664</v>
      </c>
      <c r="S286" s="86">
        <f t="shared" si="79"/>
        <v>139508</v>
      </c>
      <c r="T286" s="86">
        <f t="shared" si="77"/>
        <v>6676</v>
      </c>
      <c r="U286" s="131">
        <f t="shared" si="64"/>
        <v>4.7853886515468645E-2</v>
      </c>
      <c r="V286" s="91">
        <f t="shared" si="62"/>
        <v>25.535482217707244</v>
      </c>
      <c r="W286" s="81">
        <f t="shared" si="83"/>
        <v>809.14285714285711</v>
      </c>
      <c r="X286" s="92">
        <f t="shared" si="84"/>
        <v>9.3576741041244083E-2</v>
      </c>
      <c r="Y286" s="83">
        <f t="shared" si="85"/>
        <v>19929.714285714286</v>
      </c>
      <c r="Z286" s="65">
        <f t="shared" si="86"/>
        <v>278.23842732414471</v>
      </c>
      <c r="AA286" s="84">
        <f t="shared" si="87"/>
        <v>364.79260311010341</v>
      </c>
      <c r="AB286" s="65">
        <f t="shared" si="88"/>
        <v>12.028789062391072</v>
      </c>
    </row>
    <row r="287" spans="1:28" x14ac:dyDescent="0.2">
      <c r="A287" s="130">
        <v>44174</v>
      </c>
      <c r="E287" s="104">
        <v>1137207</v>
      </c>
      <c r="F287" s="104">
        <v>102372</v>
      </c>
      <c r="G287" s="107">
        <v>1239579</v>
      </c>
      <c r="H287" s="104">
        <v>897</v>
      </c>
      <c r="I287" s="93">
        <f>H287/(G287-G286)</f>
        <v>0.13821263482280433</v>
      </c>
      <c r="J287" s="104">
        <v>8021</v>
      </c>
      <c r="K287" s="107">
        <v>1126218</v>
      </c>
      <c r="L287" s="126">
        <v>14248</v>
      </c>
      <c r="M287" s="129">
        <v>1818825</v>
      </c>
      <c r="N287" s="127">
        <f t="shared" si="75"/>
        <v>22269</v>
      </c>
      <c r="O287" s="127">
        <v>1033</v>
      </c>
      <c r="P287" s="133">
        <f t="shared" si="63"/>
        <v>4.6387354618527998E-2</v>
      </c>
      <c r="Q287" s="89">
        <f t="shared" si="59"/>
        <v>45310</v>
      </c>
      <c r="R287" s="89">
        <f t="shared" ref="R287" si="90">SUM(H281:H287)</f>
        <v>5610</v>
      </c>
      <c r="S287" s="86">
        <f t="shared" ref="S287:T287" si="91">SUM(N281:N287)</f>
        <v>137604</v>
      </c>
      <c r="T287" s="86">
        <f t="shared" si="91"/>
        <v>6611</v>
      </c>
      <c r="U287" s="131">
        <f t="shared" si="64"/>
        <v>4.8043661521467398E-2</v>
      </c>
      <c r="V287" s="91">
        <f t="shared" si="62"/>
        <v>25.18697490527703</v>
      </c>
      <c r="W287" s="81">
        <f t="shared" ref="W287" si="92">SUM(H281:H287)/7</f>
        <v>801.42857142857144</v>
      </c>
      <c r="X287" s="92">
        <f t="shared" ref="X287" si="93">H287/(G287-G286)</f>
        <v>0.13821263482280433</v>
      </c>
      <c r="Y287" s="83">
        <f t="shared" ref="Y287" si="94">SUM(N281:N287)/7</f>
        <v>19657.714285714286</v>
      </c>
      <c r="Z287" s="65">
        <f t="shared" ref="Z287" si="95">N287/54.633</f>
        <v>407.61078469057162</v>
      </c>
      <c r="AA287" s="84">
        <f t="shared" ref="AA287" si="96">SUM(Z281:Z287)/7</f>
        <v>359.81392721824329</v>
      </c>
      <c r="AB287" s="65">
        <f t="shared" ref="AB287" si="97">SUM(I281:I287)*100/7</f>
        <v>12.559655838834157</v>
      </c>
    </row>
    <row r="288" spans="1:28" x14ac:dyDescent="0.2">
      <c r="G288" s="104"/>
    </row>
  </sheetData>
  <mergeCells count="5">
    <mergeCell ref="A1:AB1"/>
    <mergeCell ref="A2:B3"/>
    <mergeCell ref="C2:D3"/>
    <mergeCell ref="E2:V3"/>
    <mergeCell ref="W2:AB3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532A-A2FF-4BFE-9CF6-F0EA1B0BEB2E}">
  <dimension ref="C1:D22"/>
  <sheetViews>
    <sheetView workbookViewId="0">
      <selection activeCell="F13" sqref="F13"/>
    </sheetView>
  </sheetViews>
  <sheetFormatPr defaultRowHeight="15" x14ac:dyDescent="0.25"/>
  <cols>
    <col min="2" max="2" width="19.42578125" customWidth="1"/>
    <col min="3" max="3" width="29.42578125" bestFit="1" customWidth="1"/>
    <col min="4" max="4" width="14.28515625" style="161" bestFit="1" customWidth="1"/>
    <col min="6" max="6" width="10.7109375" bestFit="1" customWidth="1"/>
  </cols>
  <sheetData>
    <row r="1" spans="3:4" x14ac:dyDescent="0.25">
      <c r="C1" t="s">
        <v>65</v>
      </c>
      <c r="D1" s="161" t="s">
        <v>53</v>
      </c>
    </row>
    <row r="2" spans="3:4" x14ac:dyDescent="0.25">
      <c r="C2" t="s">
        <v>61</v>
      </c>
      <c r="D2" s="161">
        <f>SUM(D3:D6)</f>
        <v>66796807</v>
      </c>
    </row>
    <row r="3" spans="3:4" x14ac:dyDescent="0.25">
      <c r="C3" t="s">
        <v>47</v>
      </c>
      <c r="D3" s="161">
        <v>5463300</v>
      </c>
    </row>
    <row r="4" spans="3:4" x14ac:dyDescent="0.25">
      <c r="C4" t="s">
        <v>62</v>
      </c>
      <c r="D4" s="161">
        <v>56286961</v>
      </c>
    </row>
    <row r="5" spans="3:4" x14ac:dyDescent="0.25">
      <c r="C5" t="s">
        <v>63</v>
      </c>
      <c r="D5" s="161">
        <v>1893667</v>
      </c>
    </row>
    <row r="6" spans="3:4" x14ac:dyDescent="0.25">
      <c r="C6" t="s">
        <v>64</v>
      </c>
      <c r="D6" s="161">
        <v>3152879</v>
      </c>
    </row>
    <row r="9" spans="3:4" x14ac:dyDescent="0.25">
      <c r="C9" t="s">
        <v>41</v>
      </c>
      <c r="D9" s="161">
        <v>369360</v>
      </c>
    </row>
    <row r="10" spans="3:4" x14ac:dyDescent="0.25">
      <c r="C10" t="s">
        <v>40</v>
      </c>
      <c r="D10" s="161">
        <v>115510</v>
      </c>
    </row>
    <row r="11" spans="3:4" x14ac:dyDescent="0.25">
      <c r="C11" t="s">
        <v>39</v>
      </c>
      <c r="D11" s="161">
        <v>148860</v>
      </c>
    </row>
    <row r="12" spans="3:4" x14ac:dyDescent="0.25">
      <c r="C12" t="s">
        <v>38</v>
      </c>
      <c r="D12" s="161">
        <v>306640</v>
      </c>
    </row>
    <row r="13" spans="3:4" x14ac:dyDescent="0.25">
      <c r="C13" t="s">
        <v>37</v>
      </c>
      <c r="D13" s="161">
        <v>585700</v>
      </c>
    </row>
    <row r="14" spans="3:4" x14ac:dyDescent="0.25">
      <c r="C14" t="s">
        <v>36</v>
      </c>
      <c r="D14" s="161">
        <v>321700</v>
      </c>
    </row>
    <row r="15" spans="3:4" x14ac:dyDescent="0.25">
      <c r="C15" t="s">
        <v>35</v>
      </c>
      <c r="D15" s="161">
        <v>907580</v>
      </c>
    </row>
    <row r="16" spans="3:4" x14ac:dyDescent="0.25">
      <c r="C16" t="s">
        <v>34</v>
      </c>
      <c r="D16" s="161">
        <v>22270</v>
      </c>
    </row>
    <row r="17" spans="3:4" x14ac:dyDescent="0.25">
      <c r="C17" t="s">
        <v>33</v>
      </c>
      <c r="D17" s="161">
        <v>22920</v>
      </c>
    </row>
    <row r="18" spans="3:4" x14ac:dyDescent="0.25">
      <c r="C18" t="s">
        <v>32</v>
      </c>
      <c r="D18" s="161">
        <v>26720</v>
      </c>
    </row>
    <row r="19" spans="3:4" x14ac:dyDescent="0.25">
      <c r="C19" t="s">
        <v>31</v>
      </c>
      <c r="D19" s="161">
        <v>373550</v>
      </c>
    </row>
    <row r="20" spans="3:4" x14ac:dyDescent="0.25">
      <c r="C20" t="s">
        <v>30</v>
      </c>
      <c r="D20" s="161">
        <v>417470</v>
      </c>
    </row>
    <row r="21" spans="3:4" x14ac:dyDescent="0.25">
      <c r="C21" t="s">
        <v>29</v>
      </c>
      <c r="D21" s="161">
        <v>1183120</v>
      </c>
    </row>
    <row r="22" spans="3:4" x14ac:dyDescent="0.25">
      <c r="C22" t="s">
        <v>28</v>
      </c>
      <c r="D22" s="161">
        <v>661900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d_cases_by_hb</vt:lpstr>
      <vt:lpstr>d_SCO_UK_Testing</vt:lpstr>
      <vt:lpstr>MK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2020-12-09T18:56:24Z</dcterms:modified>
</cp:coreProperties>
</file>