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écoupage paragraphes" sheetId="1" r:id="rId3"/>
    <sheet state="visible" name="sortie omtat" sheetId="2" r:id="rId4"/>
    <sheet state="visible" name="sem" sheetId="3" r:id="rId5"/>
    <sheet state="visible" name="sem amélioré" sheetId="4" r:id="rId6"/>
    <sheet state="visible" name="désambiguisation par preflabel " sheetId="5" r:id="rId7"/>
    <sheet state="visible" name="annotation thématique des parag" sheetId="6" r:id="rId8"/>
    <sheet state="visible" name="filtrage par fréquence" sheetId="7" r:id="rId9"/>
    <sheet state="visible" name="filtrage par ressource externe " sheetId="8" r:id="rId10"/>
  </sheets>
  <definedNames>
    <definedName hidden="1" localSheetId="5" name="_xlnm._FilterDatabase">'annotation thématique des parag'!$J$10:$M$22</definedName>
  </definedNames>
  <calcPr/>
</workbook>
</file>

<file path=xl/sharedStrings.xml><?xml version="1.0" encoding="utf-8"?>
<sst xmlns="http://schemas.openxmlformats.org/spreadsheetml/2006/main" count="192" uniqueCount="46">
  <si>
    <t>Validation de détection des cultures</t>
  </si>
  <si>
    <t>Validation Découpage en paragraphes</t>
  </si>
  <si>
    <t>SEM</t>
  </si>
  <si>
    <t>Non du BSV</t>
  </si>
  <si>
    <t>Nombre de culture 
à détecter</t>
  </si>
  <si>
    <t>Nombre de cultures 
correctement détectées</t>
  </si>
  <si>
    <t>Nombre de 
détection total</t>
  </si>
  <si>
    <t>Rappel</t>
  </si>
  <si>
    <t>Précision</t>
  </si>
  <si>
    <t>BSV_cereales_paille_13.txt</t>
  </si>
  <si>
    <t>Nombre de paragraphes dans le 
BSV de référence</t>
  </si>
  <si>
    <t>Nombre total des paragraphes 
détectés après filtrage</t>
  </si>
  <si>
    <t>Nombre de paragraphes 
correctement détectés</t>
  </si>
  <si>
    <t>Nombre de paragraphes
 à détecter</t>
  </si>
  <si>
    <t>Nombre de paragraphes partiellement détectés
 (découpés sur plusieurs paragraphes)</t>
  </si>
  <si>
    <t>Nombre de culture 
partiellement détectées</t>
  </si>
  <si>
    <t>BSV_cereales_paille_04_001.txt</t>
  </si>
  <si>
    <t>BSV_AUVERGNE_N_5_du_11_03_14_cle8461ba.txt</t>
  </si>
  <si>
    <t>BSV_grandes_cultures_du_15_10_2014_cle85e4ed.txt</t>
  </si>
  <si>
    <t>BSV_26BOU_GC_2014_03_04_16.txt</t>
  </si>
  <si>
    <t>BSV_GC_n_05_du_07_octobre_2014.txt</t>
  </si>
  <si>
    <t>BSV_GC_n_04_du_30_septembre_2014.txt</t>
  </si>
  <si>
    <t>BSV_GC_n_12_du_20_fevrier_2013.txt</t>
  </si>
  <si>
    <t>BSV_GC_n_06_du_08_octobre_2013.txt</t>
  </si>
  <si>
    <t>BSV_26BOU_GC_2011_07_19_35.txt</t>
  </si>
  <si>
    <t>BSV_GC_n_20_du_05_avril_2011_cle86cfad.txt</t>
  </si>
  <si>
    <t>Total</t>
  </si>
  <si>
    <t xml:space="preserve"> Rappel</t>
  </si>
  <si>
    <t>TOTAT</t>
  </si>
  <si>
    <t>Nombre de paragraphes</t>
  </si>
  <si>
    <t>Nombre de désambiguisation corretement détecté</t>
  </si>
  <si>
    <t>Nombre de désambiguisation à détecter</t>
  </si>
  <si>
    <t xml:space="preserve">Nombre total de détection </t>
  </si>
  <si>
    <t>SEM amélioré</t>
  </si>
  <si>
    <t>Désambiguisation par le pref label le plus long</t>
  </si>
  <si>
    <t>Validation annotation thématique des paragraphes</t>
  </si>
  <si>
    <t>Nombre d'annotation correcte
 des paragraphes</t>
  </si>
  <si>
    <t>Nombre d'annotation partiellement 
correcte des paragraphes</t>
  </si>
  <si>
    <t>Nombre de paragraphes 
total à annoter</t>
  </si>
  <si>
    <t>Nombre d'annotation 
totale</t>
  </si>
  <si>
    <t>Validation d'annotation thématique globale (seuil)</t>
  </si>
  <si>
    <t>Validation d'annotation thématique globale (annotation semi automatique)</t>
  </si>
  <si>
    <t xml:space="preserve">Nombre d'annotation
 correcte
 </t>
  </si>
  <si>
    <t xml:space="preserve">Nombre totale d'annotation </t>
  </si>
  <si>
    <t>Nombre d'annotation 
à détecter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</si>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</sst>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sz val="18.0"/>
    </font>
    <font/>
    <font>
      <color rgb="FF000000"/>
      <name val="Arial"/>
    </font>
    <font>
      <sz val="18.0"/>
    </font>
  </fonts>
  <fills count="12">
    <fill>
      <patternFill patternType="none"/>
    </fill>
    <fill>
      <patternFill patternType="lightGray"/>
    </fill>
    <fill>
      <patternFill patternType="solid">
        <fgColor rgb="FFD5A6BD"/>
        <bgColor rgb="FFD5A6BD"/>
      </patternFill>
    </fill>
    <fill>
      <patternFill patternType="solid">
        <fgColor rgb="FFFFE599"/>
        <bgColor rgb="FFFFE599"/>
      </patternFill>
    </fill>
    <fill>
      <patternFill patternType="solid">
        <fgColor rgb="FFCFE2F3"/>
        <bgColor rgb="FFCFE2F3"/>
      </patternFill>
    </fill>
    <fill>
      <patternFill patternType="solid">
        <fgColor rgb="FFFFF2CC"/>
        <bgColor rgb="FFFFF2CC"/>
      </patternFill>
    </fill>
    <fill>
      <patternFill patternType="solid">
        <fgColor rgb="FFF3F3F3"/>
        <bgColor rgb="FFF3F3F3"/>
      </patternFill>
    </fill>
    <fill>
      <patternFill patternType="solid">
        <fgColor rgb="FFF9CB9C"/>
        <bgColor rgb="FFF9CB9C"/>
      </patternFill>
    </fill>
    <fill>
      <patternFill patternType="solid">
        <fgColor rgb="FFB6D7A8"/>
        <bgColor rgb="FFB6D7A8"/>
      </patternFill>
    </fill>
    <fill>
      <patternFill patternType="solid">
        <fgColor rgb="FFD9EAD3"/>
        <bgColor rgb="FFD9EAD3"/>
      </patternFill>
    </fill>
    <fill>
      <patternFill patternType="solid">
        <fgColor rgb="FFC27BA0"/>
        <bgColor rgb="FFC27BA0"/>
      </patternFill>
    </fill>
    <fill>
      <patternFill patternType="solid">
        <fgColor rgb="FFE6B8AF"/>
        <bgColor rgb="FFE6B8AF"/>
      </patternFill>
    </fill>
  </fills>
  <borders count="7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vertical="bottom"/>
    </xf>
    <xf borderId="0" fillId="2" fontId="1" numFmtId="0" xfId="0" applyAlignment="1" applyFill="1" applyFont="1">
      <alignment horizontal="center"/>
    </xf>
    <xf borderId="0" fillId="3" fontId="1" numFmtId="0" xfId="0" applyAlignment="1" applyFill="1" applyFont="1">
      <alignment horizontal="center"/>
    </xf>
    <xf borderId="1" fillId="4" fontId="2" numFmtId="0" xfId="0" applyAlignment="1" applyBorder="1" applyFill="1" applyFont="1">
      <alignment horizontal="center"/>
    </xf>
    <xf borderId="1" fillId="5" fontId="2" numFmtId="0" xfId="0" applyAlignment="1" applyBorder="1" applyFill="1" applyFont="1">
      <alignment horizontal="center"/>
    </xf>
    <xf borderId="1" fillId="5" fontId="2" numFmtId="0" xfId="0" applyAlignment="1" applyBorder="1" applyFont="1">
      <alignment/>
    </xf>
    <xf borderId="1" fillId="6" fontId="2" numFmtId="0" xfId="0" applyAlignment="1" applyBorder="1" applyFill="1" applyFont="1">
      <alignment/>
    </xf>
    <xf borderId="1" fillId="0" fontId="2" numFmtId="0" xfId="0" applyAlignment="1" applyBorder="1" applyFont="1">
      <alignment horizontal="center"/>
    </xf>
    <xf borderId="1" fillId="0" fontId="2" numFmtId="0" xfId="0" applyAlignment="1" applyBorder="1" applyFont="1">
      <alignment horizontal="center"/>
    </xf>
    <xf borderId="1" fillId="0" fontId="2" numFmtId="0" xfId="0" applyBorder="1" applyFont="1"/>
    <xf borderId="2" fillId="4" fontId="2" numFmtId="0" xfId="0" applyAlignment="1" applyBorder="1" applyFont="1">
      <alignment horizontal="center"/>
    </xf>
    <xf borderId="3" fillId="0" fontId="2" numFmtId="0" xfId="0" applyBorder="1" applyFont="1"/>
    <xf borderId="2" fillId="5" fontId="2" numFmtId="0" xfId="0" applyAlignment="1" applyBorder="1" applyFont="1">
      <alignment/>
    </xf>
    <xf borderId="4" fillId="4" fontId="2" numFmtId="0" xfId="0" applyAlignment="1" applyBorder="1" applyFont="1">
      <alignment horizontal="center"/>
    </xf>
    <xf borderId="5" fillId="0" fontId="2" numFmtId="0" xfId="0" applyBorder="1" applyFont="1"/>
    <xf borderId="6" fillId="0" fontId="2" numFmtId="0" xfId="0" applyBorder="1" applyFont="1"/>
    <xf borderId="4" fillId="0" fontId="2" numFmtId="0" xfId="0" applyAlignment="1" applyBorder="1" applyFont="1">
      <alignment horizontal="center"/>
    </xf>
    <xf borderId="0" fillId="7" fontId="1" numFmtId="0" xfId="0" applyAlignment="1" applyFill="1" applyFont="1">
      <alignment horizontal="center"/>
    </xf>
    <xf borderId="4" fillId="8" fontId="2" numFmtId="0" xfId="0" applyAlignment="1" applyBorder="1" applyFill="1" applyFont="1">
      <alignment horizontal="center"/>
    </xf>
    <xf borderId="1" fillId="8" fontId="2" numFmtId="0" xfId="0" applyAlignment="1" applyBorder="1" applyFont="1">
      <alignment horizontal="center"/>
    </xf>
    <xf borderId="4" fillId="8" fontId="3" numFmtId="0" xfId="0" applyAlignment="1" applyBorder="1" applyFont="1">
      <alignment horizontal="center"/>
    </xf>
    <xf borderId="4" fillId="9" fontId="2" numFmtId="0" xfId="0" applyAlignment="1" applyBorder="1" applyFill="1" applyFont="1">
      <alignment/>
    </xf>
    <xf borderId="0" fillId="0" fontId="4" numFmtId="0" xfId="0" applyFont="1"/>
    <xf borderId="1" fillId="9" fontId="2" numFmtId="0" xfId="0" applyAlignment="1" applyBorder="1" applyFont="1">
      <alignment/>
    </xf>
    <xf borderId="1" fillId="9" fontId="2" numFmtId="0" xfId="0" applyBorder="1" applyFont="1"/>
    <xf borderId="0" fillId="2" fontId="1" numFmtId="0" xfId="0" applyAlignment="1" applyFont="1">
      <alignment/>
    </xf>
    <xf borderId="4" fillId="10" fontId="2" numFmtId="0" xfId="0" applyAlignment="1" applyBorder="1" applyFill="1" applyFont="1">
      <alignment horizontal="center"/>
    </xf>
    <xf borderId="1" fillId="10" fontId="2" numFmtId="0" xfId="0" applyAlignment="1" applyBorder="1" applyFont="1">
      <alignment horizontal="center"/>
    </xf>
    <xf borderId="4" fillId="10" fontId="3" numFmtId="0" xfId="0" applyAlignment="1" applyBorder="1" applyFont="1">
      <alignment horizontal="center"/>
    </xf>
    <xf borderId="4" fillId="11" fontId="2" numFmtId="0" xfId="0" applyAlignment="1" applyBorder="1" applyFill="1" applyFont="1">
      <alignment/>
    </xf>
    <xf borderId="2" fillId="8" fontId="2" numFmtId="0" xfId="0" applyAlignment="1" applyBorder="1" applyFont="1">
      <alignment horizontal="center"/>
    </xf>
    <xf borderId="1" fillId="11" fontId="2" numFmtId="0" xfId="0" applyAlignment="1" applyBorder="1" applyFont="1">
      <alignment/>
    </xf>
    <xf borderId="1" fillId="11" fontId="2" numFmtId="0" xfId="0" applyBorder="1" applyFont="1"/>
    <xf borderId="2" fillId="10" fontId="2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0" Type="http://schemas.openxmlformats.org/officeDocument/2006/relationships/worksheet" Target="worksheets/sheet8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46.14"/>
    <col customWidth="1" min="4" max="4" width="29.43"/>
    <col customWidth="1" min="5" max="5" width="26.57"/>
    <col customWidth="1" min="6" max="6" width="21.71"/>
    <col customWidth="1" min="7" max="7" width="21.14"/>
    <col customWidth="1" min="10" max="10" width="41.86"/>
  </cols>
  <sheetData>
    <row r="3">
      <c r="D3" s="2" t="s">
        <v>1</v>
      </c>
    </row>
    <row r="7">
      <c r="C7" s="4" t="s">
        <v>3</v>
      </c>
      <c r="D7" s="4" t="s">
        <v>10</v>
      </c>
      <c r="E7" s="4" t="s">
        <v>11</v>
      </c>
      <c r="F7" s="4" t="s">
        <v>12</v>
      </c>
      <c r="G7" s="4" t="s">
        <v>13</v>
      </c>
      <c r="H7" s="4" t="s">
        <v>7</v>
      </c>
      <c r="I7" s="4" t="s">
        <v>8</v>
      </c>
      <c r="J7" s="5" t="s">
        <v>14</v>
      </c>
    </row>
    <row r="8">
      <c r="C8" s="6" t="s">
        <v>9</v>
      </c>
      <c r="D8" s="7">
        <v>657.0</v>
      </c>
      <c r="E8" s="7">
        <v>167.0</v>
      </c>
      <c r="F8" s="7">
        <v>60.0</v>
      </c>
      <c r="G8" s="7">
        <v>82.0</v>
      </c>
      <c r="H8" s="9">
        <f t="shared" ref="H8:H18" si="1">F8/G8</f>
        <v>0.7317073171</v>
      </c>
      <c r="I8" s="9">
        <f t="shared" ref="I8:I18" si="2">F8/E8</f>
        <v>0.3592814371</v>
      </c>
      <c r="J8" s="7">
        <v>0.0</v>
      </c>
    </row>
    <row r="9">
      <c r="C9" s="6" t="s">
        <v>16</v>
      </c>
      <c r="D9" s="7">
        <v>131.0</v>
      </c>
      <c r="E9" s="7">
        <v>51.0</v>
      </c>
      <c r="F9" s="7">
        <v>21.0</v>
      </c>
      <c r="G9" s="7">
        <v>21.0</v>
      </c>
      <c r="H9" s="9">
        <f t="shared" si="1"/>
        <v>1</v>
      </c>
      <c r="I9" s="9">
        <f t="shared" si="2"/>
        <v>0.4117647059</v>
      </c>
      <c r="J9" s="7">
        <v>0.0</v>
      </c>
    </row>
    <row r="10">
      <c r="C10" s="6" t="s">
        <v>17</v>
      </c>
      <c r="D10" s="7">
        <v>39.0</v>
      </c>
      <c r="E10" s="7">
        <v>31.0</v>
      </c>
      <c r="F10" s="7">
        <v>21.0</v>
      </c>
      <c r="G10" s="7">
        <v>21.0</v>
      </c>
      <c r="H10" s="9">
        <f t="shared" si="1"/>
        <v>1</v>
      </c>
      <c r="I10" s="9">
        <f t="shared" si="2"/>
        <v>0.6774193548</v>
      </c>
      <c r="J10" s="7">
        <v>0.0</v>
      </c>
    </row>
    <row r="11">
      <c r="C11" s="6" t="s">
        <v>18</v>
      </c>
      <c r="D11" s="7">
        <v>14.0</v>
      </c>
      <c r="E11" s="7">
        <v>8.0</v>
      </c>
      <c r="F11" s="7">
        <v>8.0</v>
      </c>
      <c r="G11" s="7">
        <v>8.0</v>
      </c>
      <c r="H11" s="9">
        <f t="shared" si="1"/>
        <v>1</v>
      </c>
      <c r="I11" s="9">
        <f t="shared" si="2"/>
        <v>1</v>
      </c>
      <c r="J11" s="7">
        <v>0.0</v>
      </c>
    </row>
    <row r="12">
      <c r="C12" s="6" t="s">
        <v>19</v>
      </c>
      <c r="D12" s="7">
        <v>49.0</v>
      </c>
      <c r="E12" s="7">
        <v>31.0</v>
      </c>
      <c r="F12" s="7">
        <v>29.0</v>
      </c>
      <c r="G12" s="7">
        <v>30.0</v>
      </c>
      <c r="H12" s="9">
        <f t="shared" si="1"/>
        <v>0.9666666667</v>
      </c>
      <c r="I12" s="9">
        <f t="shared" si="2"/>
        <v>0.935483871</v>
      </c>
      <c r="J12" s="7">
        <v>0.0</v>
      </c>
    </row>
    <row r="13">
      <c r="C13" s="6" t="s">
        <v>20</v>
      </c>
      <c r="D13" s="7">
        <v>67.0</v>
      </c>
      <c r="E13" s="7">
        <v>33.0</v>
      </c>
      <c r="F13" s="7">
        <v>25.0</v>
      </c>
      <c r="G13" s="7">
        <v>27.0</v>
      </c>
      <c r="H13" s="9">
        <f t="shared" si="1"/>
        <v>0.9259259259</v>
      </c>
      <c r="I13" s="9">
        <f t="shared" si="2"/>
        <v>0.7575757576</v>
      </c>
      <c r="J13" s="7">
        <v>5.0</v>
      </c>
    </row>
    <row r="14">
      <c r="C14" s="6" t="s">
        <v>21</v>
      </c>
      <c r="D14" s="7">
        <v>56.0</v>
      </c>
      <c r="E14" s="7">
        <v>28.0</v>
      </c>
      <c r="F14" s="7">
        <v>25.0</v>
      </c>
      <c r="G14" s="7">
        <v>26.0</v>
      </c>
      <c r="H14" s="9">
        <f t="shared" si="1"/>
        <v>0.9615384615</v>
      </c>
      <c r="I14" s="9">
        <f t="shared" si="2"/>
        <v>0.8928571429</v>
      </c>
      <c r="J14" s="7">
        <v>4.0</v>
      </c>
    </row>
    <row r="15">
      <c r="C15" s="6" t="s">
        <v>22</v>
      </c>
      <c r="D15" s="7">
        <v>34.0</v>
      </c>
      <c r="E15" s="7">
        <v>23.0</v>
      </c>
      <c r="F15" s="7">
        <v>11.0</v>
      </c>
      <c r="G15" s="7">
        <v>13.0</v>
      </c>
      <c r="H15" s="9">
        <f t="shared" si="1"/>
        <v>0.8461538462</v>
      </c>
      <c r="I15" s="9">
        <f t="shared" si="2"/>
        <v>0.4782608696</v>
      </c>
      <c r="J15" s="7">
        <v>9.0</v>
      </c>
    </row>
    <row r="16">
      <c r="C16" s="6" t="s">
        <v>23</v>
      </c>
      <c r="D16" s="7">
        <v>140.0</v>
      </c>
      <c r="E16" s="7">
        <v>67.0</v>
      </c>
      <c r="F16" s="7">
        <v>46.0</v>
      </c>
      <c r="G16" s="7">
        <v>50.0</v>
      </c>
      <c r="H16" s="9">
        <f t="shared" si="1"/>
        <v>0.92</v>
      </c>
      <c r="I16" s="9">
        <f t="shared" si="2"/>
        <v>0.6865671642</v>
      </c>
      <c r="J16" s="7">
        <v>12.0</v>
      </c>
    </row>
    <row r="17">
      <c r="C17" s="6" t="s">
        <v>24</v>
      </c>
      <c r="D17" s="7">
        <v>123.0</v>
      </c>
      <c r="E17" s="7">
        <v>21.0</v>
      </c>
      <c r="F17" s="7">
        <v>7.0</v>
      </c>
      <c r="G17" s="7">
        <v>10.0</v>
      </c>
      <c r="H17" s="9">
        <f t="shared" si="1"/>
        <v>0.7</v>
      </c>
      <c r="I17" s="9">
        <f t="shared" si="2"/>
        <v>0.3333333333</v>
      </c>
      <c r="J17" s="7">
        <v>0.0</v>
      </c>
    </row>
    <row r="18">
      <c r="C18" s="6" t="s">
        <v>25</v>
      </c>
      <c r="D18" s="7">
        <v>203.0</v>
      </c>
      <c r="E18" s="7">
        <v>73.0</v>
      </c>
      <c r="F18" s="7">
        <v>44.0</v>
      </c>
      <c r="G18" s="7">
        <v>54.0</v>
      </c>
      <c r="H18" s="9">
        <f t="shared" si="1"/>
        <v>0.8148148148</v>
      </c>
      <c r="I18" s="9">
        <f t="shared" si="2"/>
        <v>0.602739726</v>
      </c>
      <c r="J18" s="7">
        <v>2.0</v>
      </c>
    </row>
    <row r="19">
      <c r="E19">
        <f t="shared" ref="E19:G19" si="3">SUM(E8:E18)</f>
        <v>533</v>
      </c>
      <c r="F19">
        <f t="shared" si="3"/>
        <v>297</v>
      </c>
      <c r="G19">
        <f t="shared" si="3"/>
        <v>342</v>
      </c>
    </row>
    <row r="21">
      <c r="G21" s="12" t="s">
        <v>28</v>
      </c>
      <c r="H21" s="5" t="s">
        <v>7</v>
      </c>
      <c r="I21" s="5" t="s">
        <v>8</v>
      </c>
    </row>
    <row r="22">
      <c r="G22" s="11"/>
      <c r="H22" s="9">
        <f t="shared" ref="H22:I22" si="4">SUM(H8:H18)/11</f>
        <v>0.8969824575</v>
      </c>
      <c r="I22" s="9">
        <f t="shared" si="4"/>
        <v>0.6486621239</v>
      </c>
    </row>
  </sheetData>
  <mergeCells count="2">
    <mergeCell ref="D3:F4"/>
    <mergeCell ref="G21:G2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47.71"/>
    <col customWidth="1" min="4" max="4" width="16.86"/>
    <col customWidth="1" min="5" max="6" width="20.86"/>
    <col customWidth="1" min="7" max="7" width="16.43"/>
  </cols>
  <sheetData>
    <row r="4">
      <c r="D4" s="1" t="s">
        <v>0</v>
      </c>
    </row>
    <row r="7">
      <c r="C7" s="3" t="s">
        <v>3</v>
      </c>
      <c r="D7" s="3" t="s">
        <v>4</v>
      </c>
      <c r="E7" s="3" t="s">
        <v>5</v>
      </c>
      <c r="F7" s="3" t="s">
        <v>15</v>
      </c>
      <c r="G7" s="3" t="s">
        <v>6</v>
      </c>
      <c r="H7" s="3" t="s">
        <v>7</v>
      </c>
      <c r="I7" s="3" t="s">
        <v>8</v>
      </c>
    </row>
    <row r="8">
      <c r="C8" s="6" t="s">
        <v>9</v>
      </c>
      <c r="D8" s="7">
        <v>11.0</v>
      </c>
      <c r="E8" s="7">
        <v>10.0</v>
      </c>
      <c r="F8" s="7">
        <v>0.0</v>
      </c>
      <c r="G8" s="7">
        <v>14.0</v>
      </c>
      <c r="H8" s="8">
        <f t="shared" ref="H8:H18" si="1">E8/D8</f>
        <v>0.9090909091</v>
      </c>
      <c r="I8" s="8">
        <f t="shared" ref="I8:I18" si="2">(E8)/G8</f>
        <v>0.7142857143</v>
      </c>
    </row>
    <row r="9">
      <c r="C9" s="6" t="s">
        <v>16</v>
      </c>
      <c r="D9" s="7">
        <v>10.0</v>
      </c>
      <c r="E9" s="7">
        <v>9.0</v>
      </c>
      <c r="F9" s="7">
        <v>0.0</v>
      </c>
      <c r="G9" s="7">
        <v>22.0</v>
      </c>
      <c r="H9" s="8">
        <f t="shared" si="1"/>
        <v>0.9</v>
      </c>
      <c r="I9" s="8">
        <f t="shared" si="2"/>
        <v>0.4090909091</v>
      </c>
    </row>
    <row r="10">
      <c r="C10" s="6" t="s">
        <v>17</v>
      </c>
      <c r="D10" s="7">
        <v>14.0</v>
      </c>
      <c r="E10" s="7">
        <v>11.0</v>
      </c>
      <c r="F10" s="7">
        <v>0.0</v>
      </c>
      <c r="G10" s="7">
        <v>11.0</v>
      </c>
      <c r="H10" s="8">
        <f t="shared" si="1"/>
        <v>0.7857142857</v>
      </c>
      <c r="I10" s="8">
        <f t="shared" si="2"/>
        <v>1</v>
      </c>
    </row>
    <row r="11">
      <c r="C11" s="6" t="s">
        <v>18</v>
      </c>
      <c r="D11" s="7">
        <v>3.0</v>
      </c>
      <c r="E11" s="7">
        <v>3.0</v>
      </c>
      <c r="F11" s="7">
        <v>0.0</v>
      </c>
      <c r="G11" s="7">
        <v>4.0</v>
      </c>
      <c r="H11" s="8">
        <f t="shared" si="1"/>
        <v>1</v>
      </c>
      <c r="I11" s="8">
        <f t="shared" si="2"/>
        <v>0.75</v>
      </c>
    </row>
    <row r="12">
      <c r="C12" s="6" t="s">
        <v>19</v>
      </c>
      <c r="D12" s="7">
        <v>6.0</v>
      </c>
      <c r="E12" s="7">
        <v>5.0</v>
      </c>
      <c r="F12" s="7">
        <v>0.0</v>
      </c>
      <c r="G12" s="7">
        <v>20.0</v>
      </c>
      <c r="H12" s="8">
        <f t="shared" si="1"/>
        <v>0.8333333333</v>
      </c>
      <c r="I12" s="8">
        <f t="shared" si="2"/>
        <v>0.25</v>
      </c>
    </row>
    <row r="13">
      <c r="C13" s="6" t="s">
        <v>20</v>
      </c>
      <c r="D13" s="7">
        <v>9.0</v>
      </c>
      <c r="E13" s="7">
        <v>9.0</v>
      </c>
      <c r="F13" s="7">
        <v>0.0</v>
      </c>
      <c r="G13" s="7">
        <v>12.0</v>
      </c>
      <c r="H13" s="8">
        <f t="shared" si="1"/>
        <v>1</v>
      </c>
      <c r="I13" s="8">
        <f t="shared" si="2"/>
        <v>0.75</v>
      </c>
    </row>
    <row r="14">
      <c r="C14" s="6" t="s">
        <v>21</v>
      </c>
      <c r="D14" s="7">
        <v>9.0</v>
      </c>
      <c r="E14" s="7">
        <v>8.0</v>
      </c>
      <c r="F14" s="7">
        <v>0.0</v>
      </c>
      <c r="G14" s="7">
        <v>12.0</v>
      </c>
      <c r="H14" s="8">
        <f t="shared" si="1"/>
        <v>0.8888888889</v>
      </c>
      <c r="I14" s="8">
        <f t="shared" si="2"/>
        <v>0.6666666667</v>
      </c>
    </row>
    <row r="15">
      <c r="C15" s="6" t="s">
        <v>22</v>
      </c>
      <c r="D15" s="7">
        <v>5.0</v>
      </c>
      <c r="E15" s="7">
        <v>5.0</v>
      </c>
      <c r="F15" s="7">
        <v>0.0</v>
      </c>
      <c r="G15" s="7">
        <v>25.0</v>
      </c>
      <c r="H15" s="8">
        <f t="shared" si="1"/>
        <v>1</v>
      </c>
      <c r="I15" s="8">
        <f t="shared" si="2"/>
        <v>0.2</v>
      </c>
    </row>
    <row r="16">
      <c r="C16" s="6" t="s">
        <v>23</v>
      </c>
      <c r="D16" s="7">
        <v>32.0</v>
      </c>
      <c r="E16" s="7">
        <v>32.0</v>
      </c>
      <c r="F16" s="7">
        <v>0.0</v>
      </c>
      <c r="G16" s="7">
        <v>43.0</v>
      </c>
      <c r="H16" s="8">
        <f t="shared" si="1"/>
        <v>1</v>
      </c>
      <c r="I16" s="8">
        <f t="shared" si="2"/>
        <v>0.7441860465</v>
      </c>
    </row>
    <row r="17">
      <c r="C17" s="6" t="s">
        <v>24</v>
      </c>
      <c r="D17" s="7">
        <v>3.0</v>
      </c>
      <c r="E17" s="7">
        <v>3.0</v>
      </c>
      <c r="F17" s="7">
        <v>0.0</v>
      </c>
      <c r="G17" s="7">
        <v>6.0</v>
      </c>
      <c r="H17" s="8">
        <f t="shared" si="1"/>
        <v>1</v>
      </c>
      <c r="I17" s="8">
        <f t="shared" si="2"/>
        <v>0.5</v>
      </c>
    </row>
    <row r="18">
      <c r="C18" s="6" t="s">
        <v>25</v>
      </c>
      <c r="D18" s="7">
        <v>30.0</v>
      </c>
      <c r="E18" s="7">
        <v>29.0</v>
      </c>
      <c r="F18" s="7">
        <v>1.0</v>
      </c>
      <c r="G18" s="7">
        <v>50.0</v>
      </c>
      <c r="H18" s="8">
        <f t="shared" si="1"/>
        <v>0.9666666667</v>
      </c>
      <c r="I18" s="8">
        <f t="shared" si="2"/>
        <v>0.58</v>
      </c>
    </row>
    <row r="20">
      <c r="G20" s="10" t="s">
        <v>26</v>
      </c>
      <c r="H20" s="3" t="s">
        <v>27</v>
      </c>
      <c r="I20" s="3" t="s">
        <v>8</v>
      </c>
    </row>
    <row r="21">
      <c r="G21" s="11"/>
      <c r="H21" s="9">
        <f t="shared" ref="H21:I21" si="3">SUM(H8:H18)/11</f>
        <v>0.9348812803</v>
      </c>
      <c r="I21" s="9">
        <f t="shared" si="3"/>
        <v>0.5967481215</v>
      </c>
    </row>
    <row r="23">
      <c r="D23">
        <f t="shared" ref="D23:E23" si="4">SUM(D8:D18)</f>
        <v>132</v>
      </c>
      <c r="E23">
        <f t="shared" si="4"/>
        <v>124</v>
      </c>
      <c r="G23">
        <f>SUM(G8:G18)</f>
        <v>219</v>
      </c>
    </row>
  </sheetData>
  <mergeCells count="2">
    <mergeCell ref="D4:G4"/>
    <mergeCell ref="G20:G2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43.14"/>
    <col customWidth="1" min="4" max="4" width="20.29"/>
    <col customWidth="1" min="5" max="5" width="22.14"/>
    <col customWidth="1" min="9" max="9" width="23.57"/>
  </cols>
  <sheetData>
    <row r="5">
      <c r="D5" s="1" t="s">
        <v>2</v>
      </c>
    </row>
    <row r="8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</row>
    <row r="9">
      <c r="C9" s="6" t="s">
        <v>9</v>
      </c>
      <c r="D9" s="7">
        <v>11.0</v>
      </c>
      <c r="E9" s="7">
        <v>10.0</v>
      </c>
      <c r="F9" s="7">
        <v>14.0</v>
      </c>
      <c r="G9" s="8">
        <f t="shared" ref="G9:G19" si="1">E9/D9</f>
        <v>0.9090909091</v>
      </c>
      <c r="H9" s="8">
        <f t="shared" ref="H9:H19" si="2">(E9)/F9</f>
        <v>0.7142857143</v>
      </c>
    </row>
    <row r="10">
      <c r="C10" s="6" t="s">
        <v>16</v>
      </c>
      <c r="D10" s="7">
        <v>10.0</v>
      </c>
      <c r="E10" s="7">
        <v>9.0</v>
      </c>
      <c r="F10" s="7">
        <v>22.0</v>
      </c>
      <c r="G10" s="8">
        <f t="shared" si="1"/>
        <v>0.9</v>
      </c>
      <c r="H10" s="8">
        <f t="shared" si="2"/>
        <v>0.4090909091</v>
      </c>
    </row>
    <row r="11">
      <c r="C11" s="6" t="s">
        <v>17</v>
      </c>
      <c r="D11" s="7">
        <v>14.0</v>
      </c>
      <c r="E11" s="7">
        <v>11.0</v>
      </c>
      <c r="F11" s="7">
        <v>11.0</v>
      </c>
      <c r="G11" s="8">
        <f t="shared" si="1"/>
        <v>0.7857142857</v>
      </c>
      <c r="H11" s="8">
        <f t="shared" si="2"/>
        <v>1</v>
      </c>
    </row>
    <row r="12">
      <c r="C12" s="6" t="s">
        <v>18</v>
      </c>
      <c r="D12" s="7">
        <v>3.0</v>
      </c>
      <c r="E12" s="7">
        <v>3.0</v>
      </c>
      <c r="F12" s="7">
        <v>4.0</v>
      </c>
      <c r="G12" s="8">
        <f t="shared" si="1"/>
        <v>1</v>
      </c>
      <c r="H12" s="8">
        <f t="shared" si="2"/>
        <v>0.75</v>
      </c>
    </row>
    <row r="13">
      <c r="C13" s="6" t="s">
        <v>19</v>
      </c>
      <c r="D13" s="7">
        <v>6.0</v>
      </c>
      <c r="E13" s="7">
        <v>6.0</v>
      </c>
      <c r="F13" s="7">
        <v>20.0</v>
      </c>
      <c r="G13" s="8">
        <f t="shared" si="1"/>
        <v>1</v>
      </c>
      <c r="H13" s="8">
        <f t="shared" si="2"/>
        <v>0.3</v>
      </c>
    </row>
    <row r="14">
      <c r="C14" s="6" t="s">
        <v>20</v>
      </c>
      <c r="D14" s="7">
        <v>9.0</v>
      </c>
      <c r="E14" s="7">
        <v>9.0</v>
      </c>
      <c r="F14" s="7">
        <v>12.0</v>
      </c>
      <c r="G14" s="8">
        <f t="shared" si="1"/>
        <v>1</v>
      </c>
      <c r="H14" s="8">
        <f t="shared" si="2"/>
        <v>0.75</v>
      </c>
    </row>
    <row r="15">
      <c r="C15" s="6" t="s">
        <v>21</v>
      </c>
      <c r="D15" s="7">
        <v>9.0</v>
      </c>
      <c r="E15" s="7">
        <v>8.0</v>
      </c>
      <c r="F15" s="7">
        <v>12.0</v>
      </c>
      <c r="G15" s="8">
        <f t="shared" si="1"/>
        <v>0.8888888889</v>
      </c>
      <c r="H15" s="8">
        <f t="shared" si="2"/>
        <v>0.6666666667</v>
      </c>
    </row>
    <row r="16">
      <c r="C16" s="6" t="s">
        <v>22</v>
      </c>
      <c r="D16" s="7">
        <v>5.0</v>
      </c>
      <c r="E16" s="7">
        <v>5.0</v>
      </c>
      <c r="F16" s="7">
        <v>25.0</v>
      </c>
      <c r="G16" s="8">
        <f t="shared" si="1"/>
        <v>1</v>
      </c>
      <c r="H16" s="8">
        <f t="shared" si="2"/>
        <v>0.2</v>
      </c>
    </row>
    <row r="17">
      <c r="C17" s="6" t="s">
        <v>23</v>
      </c>
      <c r="D17" s="7">
        <v>32.0</v>
      </c>
      <c r="E17" s="7">
        <v>32.0</v>
      </c>
      <c r="F17" s="7">
        <v>43.0</v>
      </c>
      <c r="G17" s="8">
        <f t="shared" si="1"/>
        <v>1</v>
      </c>
      <c r="H17" s="8">
        <f t="shared" si="2"/>
        <v>0.7441860465</v>
      </c>
    </row>
    <row r="18">
      <c r="C18" s="6" t="s">
        <v>24</v>
      </c>
      <c r="D18" s="7">
        <v>3.0</v>
      </c>
      <c r="E18" s="7">
        <v>3.0</v>
      </c>
      <c r="F18" s="7">
        <v>6.0</v>
      </c>
      <c r="G18" s="8">
        <f t="shared" si="1"/>
        <v>1</v>
      </c>
      <c r="H18" s="8">
        <f t="shared" si="2"/>
        <v>0.5</v>
      </c>
    </row>
    <row r="19">
      <c r="C19" s="6" t="s">
        <v>25</v>
      </c>
      <c r="D19" s="7">
        <v>30.0</v>
      </c>
      <c r="E19" s="7">
        <v>29.0</v>
      </c>
      <c r="F19" s="7">
        <v>50.0</v>
      </c>
      <c r="G19" s="8">
        <f t="shared" si="1"/>
        <v>0.9666666667</v>
      </c>
      <c r="H19" s="8">
        <f t="shared" si="2"/>
        <v>0.58</v>
      </c>
    </row>
    <row r="21">
      <c r="F21" s="10" t="s">
        <v>26</v>
      </c>
      <c r="G21" s="3" t="s">
        <v>27</v>
      </c>
      <c r="H21" s="3" t="s">
        <v>8</v>
      </c>
    </row>
    <row r="22">
      <c r="F22" s="11"/>
      <c r="G22" s="9">
        <f t="shared" ref="G22:H22" si="3">SUM(G9:G19)/11</f>
        <v>0.9500327955</v>
      </c>
      <c r="H22" s="9">
        <f t="shared" si="3"/>
        <v>0.6012935761</v>
      </c>
    </row>
    <row r="26">
      <c r="C26" s="3" t="s">
        <v>29</v>
      </c>
      <c r="D26" s="13" t="s">
        <v>30</v>
      </c>
      <c r="E26" s="14"/>
      <c r="F26" s="13" t="s">
        <v>31</v>
      </c>
      <c r="G26" s="15"/>
      <c r="H26" s="14"/>
      <c r="I26" s="3" t="s">
        <v>32</v>
      </c>
      <c r="J26" s="3" t="s">
        <v>7</v>
      </c>
      <c r="K26" s="3" t="s">
        <v>8</v>
      </c>
    </row>
    <row r="27">
      <c r="C27" s="7">
        <v>20.0</v>
      </c>
      <c r="D27" s="16">
        <v>5.0</v>
      </c>
      <c r="E27" s="14"/>
      <c r="F27" s="16">
        <v>24.0</v>
      </c>
      <c r="G27" s="15"/>
      <c r="H27" s="14"/>
      <c r="I27" s="7">
        <v>24.0</v>
      </c>
      <c r="J27" s="8">
        <f>D27/F27</f>
        <v>0.2083333333</v>
      </c>
      <c r="K27" s="8">
        <f>D27/I27</f>
        <v>0.2083333333</v>
      </c>
    </row>
  </sheetData>
  <mergeCells count="6">
    <mergeCell ref="F21:F22"/>
    <mergeCell ref="D5:F5"/>
    <mergeCell ref="D26:E26"/>
    <mergeCell ref="F26:H26"/>
    <mergeCell ref="D27:E27"/>
    <mergeCell ref="F27:H27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49.57"/>
    <col customWidth="1" min="4" max="4" width="19.43"/>
    <col customWidth="1" min="5" max="5" width="22.14"/>
    <col customWidth="1" min="6" max="6" width="22.29"/>
    <col customWidth="1" min="9" max="9" width="22.86"/>
  </cols>
  <sheetData>
    <row r="4">
      <c r="D4" s="1" t="s">
        <v>33</v>
      </c>
    </row>
    <row r="7">
      <c r="C7" s="3" t="s">
        <v>3</v>
      </c>
      <c r="D7" s="3" t="s">
        <v>4</v>
      </c>
      <c r="E7" s="3" t="s">
        <v>5</v>
      </c>
      <c r="F7" s="3" t="s">
        <v>15</v>
      </c>
      <c r="G7" s="3" t="s">
        <v>6</v>
      </c>
      <c r="H7" s="3" t="s">
        <v>7</v>
      </c>
      <c r="I7" s="3" t="s">
        <v>8</v>
      </c>
    </row>
    <row r="8">
      <c r="C8" s="6" t="s">
        <v>9</v>
      </c>
      <c r="D8" s="7">
        <v>11.0</v>
      </c>
      <c r="E8" s="7">
        <v>11.0</v>
      </c>
      <c r="F8" s="7">
        <v>0.0</v>
      </c>
      <c r="G8" s="7">
        <v>14.0</v>
      </c>
      <c r="H8" s="8">
        <f t="shared" ref="H8:H18" si="1">E8/D8</f>
        <v>1</v>
      </c>
      <c r="I8" s="8">
        <f t="shared" ref="I8:I18" si="2">(E8)/G8</f>
        <v>0.7857142857</v>
      </c>
    </row>
    <row r="9">
      <c r="C9" s="6" t="s">
        <v>16</v>
      </c>
      <c r="D9" s="7">
        <v>10.0</v>
      </c>
      <c r="E9" s="7">
        <v>9.0</v>
      </c>
      <c r="F9" s="7">
        <v>0.0</v>
      </c>
      <c r="G9" s="7">
        <v>22.0</v>
      </c>
      <c r="H9" s="8">
        <f t="shared" si="1"/>
        <v>0.9</v>
      </c>
      <c r="I9" s="8">
        <f t="shared" si="2"/>
        <v>0.4090909091</v>
      </c>
    </row>
    <row r="10">
      <c r="C10" s="6" t="s">
        <v>17</v>
      </c>
      <c r="D10" s="7">
        <v>14.0</v>
      </c>
      <c r="E10" s="7">
        <v>11.0</v>
      </c>
      <c r="F10" s="7">
        <v>0.0</v>
      </c>
      <c r="G10" s="7">
        <v>11.0</v>
      </c>
      <c r="H10" s="8">
        <f t="shared" si="1"/>
        <v>0.7857142857</v>
      </c>
      <c r="I10" s="8">
        <f t="shared" si="2"/>
        <v>1</v>
      </c>
    </row>
    <row r="11">
      <c r="C11" s="6" t="s">
        <v>18</v>
      </c>
      <c r="D11" s="7">
        <v>3.0</v>
      </c>
      <c r="E11" s="7">
        <v>3.0</v>
      </c>
      <c r="F11" s="7">
        <v>0.0</v>
      </c>
      <c r="G11" s="7">
        <v>4.0</v>
      </c>
      <c r="H11" s="8">
        <f t="shared" si="1"/>
        <v>1</v>
      </c>
      <c r="I11" s="8">
        <f t="shared" si="2"/>
        <v>0.75</v>
      </c>
    </row>
    <row r="12">
      <c r="C12" s="6" t="s">
        <v>19</v>
      </c>
      <c r="D12" s="7">
        <v>6.0</v>
      </c>
      <c r="E12" s="7">
        <v>6.0</v>
      </c>
      <c r="F12" s="7">
        <v>0.0</v>
      </c>
      <c r="G12" s="7">
        <v>20.0</v>
      </c>
      <c r="H12" s="8">
        <f t="shared" si="1"/>
        <v>1</v>
      </c>
      <c r="I12" s="8">
        <f t="shared" si="2"/>
        <v>0.3</v>
      </c>
    </row>
    <row r="13">
      <c r="C13" s="6" t="s">
        <v>20</v>
      </c>
      <c r="D13" s="7">
        <v>9.0</v>
      </c>
      <c r="E13" s="7">
        <v>9.0</v>
      </c>
      <c r="F13" s="7">
        <v>0.0</v>
      </c>
      <c r="G13" s="7">
        <v>12.0</v>
      </c>
      <c r="H13" s="8">
        <f t="shared" si="1"/>
        <v>1</v>
      </c>
      <c r="I13" s="8">
        <f t="shared" si="2"/>
        <v>0.75</v>
      </c>
    </row>
    <row r="14">
      <c r="C14" s="6" t="s">
        <v>21</v>
      </c>
      <c r="D14" s="7">
        <v>9.0</v>
      </c>
      <c r="E14" s="7">
        <v>8.0</v>
      </c>
      <c r="F14" s="7">
        <v>0.0</v>
      </c>
      <c r="G14" s="7">
        <v>12.0</v>
      </c>
      <c r="H14" s="8">
        <f t="shared" si="1"/>
        <v>0.8888888889</v>
      </c>
      <c r="I14" s="8">
        <f t="shared" si="2"/>
        <v>0.6666666667</v>
      </c>
    </row>
    <row r="15">
      <c r="C15" s="6" t="s">
        <v>22</v>
      </c>
      <c r="D15" s="7">
        <v>5.0</v>
      </c>
      <c r="E15" s="7">
        <v>5.0</v>
      </c>
      <c r="F15" s="7">
        <v>0.0</v>
      </c>
      <c r="G15" s="7">
        <v>25.0</v>
      </c>
      <c r="H15" s="8">
        <f t="shared" si="1"/>
        <v>1</v>
      </c>
      <c r="I15" s="8">
        <f t="shared" si="2"/>
        <v>0.2</v>
      </c>
    </row>
    <row r="16">
      <c r="C16" s="6" t="s">
        <v>23</v>
      </c>
      <c r="D16" s="7">
        <v>32.0</v>
      </c>
      <c r="E16" s="7">
        <v>32.0</v>
      </c>
      <c r="F16" s="7">
        <v>0.0</v>
      </c>
      <c r="G16" s="7">
        <v>43.0</v>
      </c>
      <c r="H16" s="8">
        <f t="shared" si="1"/>
        <v>1</v>
      </c>
      <c r="I16" s="8">
        <f t="shared" si="2"/>
        <v>0.7441860465</v>
      </c>
    </row>
    <row r="17">
      <c r="C17" s="6" t="s">
        <v>24</v>
      </c>
      <c r="D17" s="7">
        <v>3.0</v>
      </c>
      <c r="E17" s="7">
        <v>3.0</v>
      </c>
      <c r="F17" s="7">
        <v>0.0</v>
      </c>
      <c r="G17" s="7">
        <v>6.0</v>
      </c>
      <c r="H17" s="8">
        <f t="shared" si="1"/>
        <v>1</v>
      </c>
      <c r="I17" s="8">
        <f t="shared" si="2"/>
        <v>0.5</v>
      </c>
    </row>
    <row r="18">
      <c r="C18" s="6" t="s">
        <v>25</v>
      </c>
      <c r="D18" s="7">
        <v>30.0</v>
      </c>
      <c r="E18" s="7">
        <v>30.0</v>
      </c>
      <c r="F18" s="7">
        <v>0.0</v>
      </c>
      <c r="G18" s="7">
        <v>50.0</v>
      </c>
      <c r="H18" s="8">
        <f t="shared" si="1"/>
        <v>1</v>
      </c>
      <c r="I18" s="8">
        <f t="shared" si="2"/>
        <v>0.6</v>
      </c>
    </row>
    <row r="20">
      <c r="G20" s="10" t="s">
        <v>26</v>
      </c>
      <c r="H20" s="3" t="s">
        <v>27</v>
      </c>
      <c r="I20" s="3" t="s">
        <v>8</v>
      </c>
    </row>
    <row r="21">
      <c r="G21" s="11"/>
      <c r="H21" s="9">
        <f t="shared" ref="H21:I21" si="3">SUM(H8:H18)/11</f>
        <v>0.9613275613</v>
      </c>
      <c r="I21" s="9">
        <f t="shared" si="3"/>
        <v>0.6096052644</v>
      </c>
    </row>
    <row r="24">
      <c r="C24" s="3" t="s">
        <v>29</v>
      </c>
      <c r="D24" s="13" t="s">
        <v>30</v>
      </c>
      <c r="E24" s="14"/>
      <c r="F24" s="13" t="s">
        <v>31</v>
      </c>
      <c r="G24" s="15"/>
      <c r="H24" s="14"/>
      <c r="I24" s="3" t="s">
        <v>32</v>
      </c>
      <c r="J24" s="3" t="s">
        <v>7</v>
      </c>
      <c r="K24" s="3" t="s">
        <v>8</v>
      </c>
    </row>
    <row r="25">
      <c r="C25" s="7">
        <v>20.0</v>
      </c>
      <c r="D25" s="16">
        <v>16.0</v>
      </c>
      <c r="E25" s="14"/>
      <c r="F25" s="16">
        <v>24.0</v>
      </c>
      <c r="G25" s="15"/>
      <c r="H25" s="14"/>
      <c r="I25" s="7">
        <v>20.0</v>
      </c>
      <c r="J25" s="8">
        <f>D25/F25</f>
        <v>0.6666666667</v>
      </c>
      <c r="K25" s="8">
        <f>D25/I25</f>
        <v>0.8</v>
      </c>
    </row>
  </sheetData>
  <mergeCells count="6">
    <mergeCell ref="D4:G4"/>
    <mergeCell ref="G20:G21"/>
    <mergeCell ref="D24:E24"/>
    <mergeCell ref="F24:H24"/>
    <mergeCell ref="D25:E25"/>
    <mergeCell ref="F25:H25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5" max="5" width="0.43"/>
    <col customWidth="1" min="6" max="6" width="46.71"/>
    <col customWidth="1" min="7" max="7" width="18.43"/>
    <col customWidth="1" min="8" max="8" width="24.86"/>
    <col customWidth="1" min="9" max="9" width="22.43"/>
    <col customWidth="1" min="10" max="10" width="18.14"/>
    <col customWidth="1" min="11" max="11" width="19.57"/>
    <col customWidth="1" min="12" max="12" width="24.86"/>
  </cols>
  <sheetData>
    <row r="8">
      <c r="G8" s="1" t="s">
        <v>34</v>
      </c>
    </row>
    <row r="11">
      <c r="F11" s="3" t="s">
        <v>3</v>
      </c>
      <c r="G11" s="3" t="s">
        <v>4</v>
      </c>
      <c r="H11" s="3" t="s">
        <v>5</v>
      </c>
      <c r="I11" s="3" t="s">
        <v>15</v>
      </c>
      <c r="J11" s="3" t="s">
        <v>6</v>
      </c>
      <c r="K11" s="3" t="s">
        <v>7</v>
      </c>
      <c r="L11" s="3" t="s">
        <v>8</v>
      </c>
    </row>
    <row r="12">
      <c r="F12" s="6" t="s">
        <v>9</v>
      </c>
      <c r="G12" s="7">
        <v>11.0</v>
      </c>
      <c r="H12" s="7">
        <v>11.0</v>
      </c>
      <c r="I12" s="7">
        <v>0.0</v>
      </c>
      <c r="J12" s="7">
        <v>14.0</v>
      </c>
      <c r="K12" s="8">
        <f t="shared" ref="K12:K22" si="1">H12/G12</f>
        <v>1</v>
      </c>
      <c r="L12" s="8">
        <f t="shared" ref="L12:L22" si="2">(H12)/J12</f>
        <v>0.7857142857</v>
      </c>
    </row>
    <row r="13">
      <c r="F13" s="6" t="s">
        <v>16</v>
      </c>
      <c r="G13" s="7">
        <v>10.0</v>
      </c>
      <c r="H13" s="7">
        <v>10.0</v>
      </c>
      <c r="I13" s="7">
        <v>0.0</v>
      </c>
      <c r="J13" s="7">
        <v>22.0</v>
      </c>
      <c r="K13" s="8">
        <f t="shared" si="1"/>
        <v>1</v>
      </c>
      <c r="L13" s="8">
        <f t="shared" si="2"/>
        <v>0.4545454545</v>
      </c>
    </row>
    <row r="14">
      <c r="F14" s="6" t="s">
        <v>17</v>
      </c>
      <c r="G14" s="7">
        <v>14.0</v>
      </c>
      <c r="H14" s="7">
        <v>11.0</v>
      </c>
      <c r="I14" s="7">
        <v>0.0</v>
      </c>
      <c r="J14" s="7">
        <v>11.0</v>
      </c>
      <c r="K14" s="8">
        <f t="shared" si="1"/>
        <v>0.7857142857</v>
      </c>
      <c r="L14" s="8">
        <f t="shared" si="2"/>
        <v>1</v>
      </c>
    </row>
    <row r="15">
      <c r="F15" s="6" t="s">
        <v>18</v>
      </c>
      <c r="G15" s="7">
        <v>3.0</v>
      </c>
      <c r="H15" s="7">
        <v>3.0</v>
      </c>
      <c r="I15" s="7">
        <v>0.0</v>
      </c>
      <c r="J15" s="7">
        <v>4.0</v>
      </c>
      <c r="K15" s="8">
        <f t="shared" si="1"/>
        <v>1</v>
      </c>
      <c r="L15" s="8">
        <f t="shared" si="2"/>
        <v>0.75</v>
      </c>
    </row>
    <row r="16">
      <c r="F16" s="6" t="s">
        <v>19</v>
      </c>
      <c r="G16" s="7">
        <v>6.0</v>
      </c>
      <c r="H16" s="7">
        <v>6.0</v>
      </c>
      <c r="I16" s="7">
        <v>0.0</v>
      </c>
      <c r="J16" s="7">
        <v>20.0</v>
      </c>
      <c r="K16" s="8">
        <f t="shared" si="1"/>
        <v>1</v>
      </c>
      <c r="L16" s="8">
        <f t="shared" si="2"/>
        <v>0.3</v>
      </c>
    </row>
    <row r="17">
      <c r="F17" s="6" t="s">
        <v>20</v>
      </c>
      <c r="G17" s="7">
        <v>9.0</v>
      </c>
      <c r="H17" s="7">
        <v>9.0</v>
      </c>
      <c r="I17" s="7">
        <v>0.0</v>
      </c>
      <c r="J17" s="7">
        <v>12.0</v>
      </c>
      <c r="K17" s="8">
        <f t="shared" si="1"/>
        <v>1</v>
      </c>
      <c r="L17" s="8">
        <f t="shared" si="2"/>
        <v>0.75</v>
      </c>
    </row>
    <row r="18">
      <c r="F18" s="6" t="s">
        <v>21</v>
      </c>
      <c r="G18" s="7">
        <v>9.0</v>
      </c>
      <c r="H18" s="7">
        <v>9.0</v>
      </c>
      <c r="I18" s="7">
        <v>0.0</v>
      </c>
      <c r="J18" s="7">
        <v>12.0</v>
      </c>
      <c r="K18" s="8">
        <f t="shared" si="1"/>
        <v>1</v>
      </c>
      <c r="L18" s="8">
        <f t="shared" si="2"/>
        <v>0.75</v>
      </c>
    </row>
    <row r="19">
      <c r="F19" s="6" t="s">
        <v>22</v>
      </c>
      <c r="G19" s="7">
        <v>5.0</v>
      </c>
      <c r="H19" s="7">
        <v>5.0</v>
      </c>
      <c r="I19" s="7">
        <v>0.0</v>
      </c>
      <c r="J19" s="7">
        <v>25.0</v>
      </c>
      <c r="K19" s="8">
        <f t="shared" si="1"/>
        <v>1</v>
      </c>
      <c r="L19" s="8">
        <f t="shared" si="2"/>
        <v>0.2</v>
      </c>
    </row>
    <row r="20">
      <c r="F20" s="6" t="s">
        <v>23</v>
      </c>
      <c r="G20" s="7">
        <v>32.0</v>
      </c>
      <c r="H20" s="7">
        <v>32.0</v>
      </c>
      <c r="I20" s="7">
        <v>0.0</v>
      </c>
      <c r="J20" s="7">
        <v>43.0</v>
      </c>
      <c r="K20" s="8">
        <f t="shared" si="1"/>
        <v>1</v>
      </c>
      <c r="L20" s="8">
        <f t="shared" si="2"/>
        <v>0.7441860465</v>
      </c>
    </row>
    <row r="21">
      <c r="F21" s="6" t="s">
        <v>24</v>
      </c>
      <c r="G21" s="7">
        <v>3.0</v>
      </c>
      <c r="H21" s="7">
        <v>3.0</v>
      </c>
      <c r="I21" s="7">
        <v>0.0</v>
      </c>
      <c r="J21" s="7">
        <v>6.0</v>
      </c>
      <c r="K21" s="8">
        <f t="shared" si="1"/>
        <v>1</v>
      </c>
      <c r="L21" s="8">
        <f t="shared" si="2"/>
        <v>0.5</v>
      </c>
    </row>
    <row r="22">
      <c r="F22" s="6" t="s">
        <v>25</v>
      </c>
      <c r="G22" s="7">
        <v>30.0</v>
      </c>
      <c r="H22" s="7">
        <v>30.0</v>
      </c>
      <c r="I22" s="7">
        <v>0.0</v>
      </c>
      <c r="J22" s="7">
        <v>50.0</v>
      </c>
      <c r="K22" s="8">
        <f t="shared" si="1"/>
        <v>1</v>
      </c>
      <c r="L22" s="8">
        <f t="shared" si="2"/>
        <v>0.6</v>
      </c>
    </row>
    <row r="24">
      <c r="J24" s="10" t="s">
        <v>26</v>
      </c>
      <c r="K24" s="3" t="s">
        <v>27</v>
      </c>
      <c r="L24" s="3" t="s">
        <v>8</v>
      </c>
    </row>
    <row r="25">
      <c r="J25" s="11"/>
      <c r="K25" s="9">
        <f t="shared" ref="K25:L25" si="3">SUM(K12:K22)/11</f>
        <v>0.9805194805</v>
      </c>
      <c r="L25" s="9">
        <f t="shared" si="3"/>
        <v>0.6213132533</v>
      </c>
    </row>
    <row r="28">
      <c r="F28" s="3" t="s">
        <v>29</v>
      </c>
      <c r="G28" s="13" t="s">
        <v>30</v>
      </c>
      <c r="H28" s="14"/>
      <c r="I28" s="13" t="s">
        <v>31</v>
      </c>
      <c r="J28" s="15"/>
      <c r="K28" s="14"/>
      <c r="L28" s="3" t="s">
        <v>32</v>
      </c>
      <c r="M28" s="3" t="s">
        <v>7</v>
      </c>
      <c r="N28" s="3" t="s">
        <v>8</v>
      </c>
    </row>
    <row r="29">
      <c r="F29" s="7">
        <v>20.0</v>
      </c>
      <c r="G29" s="16">
        <v>24.0</v>
      </c>
      <c r="H29" s="14"/>
      <c r="I29" s="16">
        <v>24.0</v>
      </c>
      <c r="J29" s="15"/>
      <c r="K29" s="14"/>
      <c r="L29" s="7">
        <v>24.0</v>
      </c>
      <c r="M29" s="8">
        <f>G29/I29</f>
        <v>1</v>
      </c>
      <c r="N29" s="8">
        <f>G29/L29</f>
        <v>1</v>
      </c>
    </row>
  </sheetData>
  <mergeCells count="6">
    <mergeCell ref="G8:J8"/>
    <mergeCell ref="J24:J25"/>
    <mergeCell ref="G28:H28"/>
    <mergeCell ref="G29:H29"/>
    <mergeCell ref="I29:K29"/>
    <mergeCell ref="I28:K28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6" max="6" width="19.14"/>
    <col customWidth="1" min="7" max="7" width="26.57"/>
    <col customWidth="1" min="9" max="9" width="15.71"/>
    <col customWidth="1" min="10" max="10" width="25.43"/>
    <col customWidth="1" min="11" max="11" width="22.86"/>
  </cols>
  <sheetData>
    <row r="5">
      <c r="E5" s="17" t="s">
        <v>35</v>
      </c>
    </row>
    <row r="10">
      <c r="D10" s="18" t="s">
        <v>3</v>
      </c>
      <c r="E10" s="15"/>
      <c r="F10" s="14"/>
      <c r="G10" s="19" t="s">
        <v>36</v>
      </c>
      <c r="H10" s="20" t="s">
        <v>37</v>
      </c>
      <c r="I10" s="14"/>
      <c r="J10" s="19" t="s">
        <v>38</v>
      </c>
      <c r="K10" s="19" t="s">
        <v>39</v>
      </c>
      <c r="L10" s="19" t="s">
        <v>7</v>
      </c>
      <c r="M10" s="19" t="s">
        <v>8</v>
      </c>
    </row>
    <row r="11">
      <c r="D11" s="21" t="s">
        <v>9</v>
      </c>
      <c r="E11" s="15"/>
      <c r="F11" s="14"/>
      <c r="G11" s="7">
        <v>7.0</v>
      </c>
      <c r="H11" s="16">
        <v>1.0</v>
      </c>
      <c r="I11" s="14"/>
      <c r="J11" s="7">
        <v>60.0</v>
      </c>
      <c r="K11" s="7">
        <v>8.0</v>
      </c>
      <c r="L11" s="8">
        <f t="shared" ref="L11:L21" si="1">G11/J11</f>
        <v>0.1166666667</v>
      </c>
      <c r="M11" s="9">
        <f t="shared" ref="M11:M21" si="2">G11/K11</f>
        <v>0.875</v>
      </c>
    </row>
    <row r="12">
      <c r="D12" s="21" t="s">
        <v>16</v>
      </c>
      <c r="E12" s="15"/>
      <c r="F12" s="14"/>
      <c r="G12" s="7">
        <v>2.0</v>
      </c>
      <c r="H12" s="16">
        <v>2.0</v>
      </c>
      <c r="I12" s="14"/>
      <c r="J12" s="7">
        <v>22.0</v>
      </c>
      <c r="K12" s="7">
        <v>6.0</v>
      </c>
      <c r="L12" s="8">
        <f t="shared" si="1"/>
        <v>0.09090909091</v>
      </c>
      <c r="M12" s="9">
        <f t="shared" si="2"/>
        <v>0.3333333333</v>
      </c>
    </row>
    <row r="13">
      <c r="D13" s="21" t="s">
        <v>17</v>
      </c>
      <c r="E13" s="15"/>
      <c r="F13" s="14"/>
      <c r="G13" s="7">
        <v>4.0</v>
      </c>
      <c r="H13" s="16">
        <v>0.0</v>
      </c>
      <c r="I13" s="14"/>
      <c r="J13" s="7">
        <v>21.0</v>
      </c>
      <c r="K13" s="7">
        <v>4.0</v>
      </c>
      <c r="L13" s="8">
        <f t="shared" si="1"/>
        <v>0.1904761905</v>
      </c>
      <c r="M13" s="9">
        <f t="shared" si="2"/>
        <v>1</v>
      </c>
    </row>
    <row r="14">
      <c r="D14" s="21" t="s">
        <v>18</v>
      </c>
      <c r="E14" s="15"/>
      <c r="F14" s="14"/>
      <c r="G14" s="7">
        <v>2.0</v>
      </c>
      <c r="H14" s="16">
        <v>0.0</v>
      </c>
      <c r="I14" s="14"/>
      <c r="J14" s="7">
        <v>8.0</v>
      </c>
      <c r="K14" s="7">
        <v>2.0</v>
      </c>
      <c r="L14" s="8">
        <f t="shared" si="1"/>
        <v>0.25</v>
      </c>
      <c r="M14" s="9">
        <f t="shared" si="2"/>
        <v>1</v>
      </c>
    </row>
    <row r="15">
      <c r="D15" s="21" t="s">
        <v>19</v>
      </c>
      <c r="E15" s="15"/>
      <c r="F15" s="14"/>
      <c r="G15" s="7">
        <v>10.0</v>
      </c>
      <c r="H15" s="16">
        <v>0.0</v>
      </c>
      <c r="I15" s="14"/>
      <c r="J15" s="7">
        <v>31.0</v>
      </c>
      <c r="K15" s="7">
        <v>13.0</v>
      </c>
      <c r="L15" s="8">
        <f t="shared" si="1"/>
        <v>0.3225806452</v>
      </c>
      <c r="M15" s="9">
        <f t="shared" si="2"/>
        <v>0.7692307692</v>
      </c>
    </row>
    <row r="16">
      <c r="C16" s="22"/>
      <c r="D16" s="23" t="s">
        <v>20</v>
      </c>
      <c r="E16" s="24"/>
      <c r="F16" s="24"/>
      <c r="G16" s="7">
        <v>23.0</v>
      </c>
      <c r="H16" s="16">
        <v>0.0</v>
      </c>
      <c r="I16" s="14"/>
      <c r="J16" s="7">
        <v>27.0</v>
      </c>
      <c r="K16" s="7">
        <v>23.0</v>
      </c>
      <c r="L16" s="8">
        <f t="shared" si="1"/>
        <v>0.8518518519</v>
      </c>
      <c r="M16" s="9">
        <f t="shared" si="2"/>
        <v>1</v>
      </c>
    </row>
    <row r="17">
      <c r="D17" s="21" t="s">
        <v>21</v>
      </c>
      <c r="E17" s="15"/>
      <c r="F17" s="14"/>
      <c r="G17" s="7">
        <v>22.0</v>
      </c>
      <c r="H17" s="16">
        <v>0.0</v>
      </c>
      <c r="I17" s="14"/>
      <c r="J17" s="7">
        <v>26.0</v>
      </c>
      <c r="K17" s="7">
        <v>22.0</v>
      </c>
      <c r="L17" s="8">
        <f t="shared" si="1"/>
        <v>0.8461538462</v>
      </c>
      <c r="M17" s="9">
        <f t="shared" si="2"/>
        <v>1</v>
      </c>
    </row>
    <row r="18">
      <c r="D18" s="21" t="s">
        <v>22</v>
      </c>
      <c r="E18" s="15"/>
      <c r="F18" s="14"/>
      <c r="G18" s="7">
        <v>9.0</v>
      </c>
      <c r="H18" s="16">
        <v>0.0</v>
      </c>
      <c r="I18" s="14"/>
      <c r="J18" s="7">
        <v>11.0</v>
      </c>
      <c r="K18" s="7">
        <v>9.0</v>
      </c>
      <c r="L18" s="8">
        <f t="shared" si="1"/>
        <v>0.8181818182</v>
      </c>
      <c r="M18" s="9">
        <f t="shared" si="2"/>
        <v>1</v>
      </c>
    </row>
    <row r="19">
      <c r="D19" s="21" t="s">
        <v>23</v>
      </c>
      <c r="E19" s="15"/>
      <c r="F19" s="14"/>
      <c r="G19" s="7">
        <v>42.0</v>
      </c>
      <c r="H19" s="16">
        <v>1.0</v>
      </c>
      <c r="I19" s="14"/>
      <c r="J19" s="7">
        <v>47.0</v>
      </c>
      <c r="K19" s="7">
        <v>43.0</v>
      </c>
      <c r="L19" s="8">
        <f t="shared" si="1"/>
        <v>0.8936170213</v>
      </c>
      <c r="M19" s="9">
        <f t="shared" si="2"/>
        <v>0.976744186</v>
      </c>
    </row>
    <row r="20">
      <c r="D20" s="21" t="s">
        <v>24</v>
      </c>
      <c r="E20" s="15"/>
      <c r="F20" s="14"/>
      <c r="G20" s="7">
        <v>6.0</v>
      </c>
      <c r="H20" s="16">
        <v>0.0</v>
      </c>
      <c r="I20" s="14"/>
      <c r="J20" s="7">
        <v>7.0</v>
      </c>
      <c r="K20" s="7">
        <v>6.0</v>
      </c>
      <c r="L20" s="8">
        <f t="shared" si="1"/>
        <v>0.8571428571</v>
      </c>
      <c r="M20" s="9">
        <f t="shared" si="2"/>
        <v>1</v>
      </c>
    </row>
    <row r="21">
      <c r="D21" s="21" t="s">
        <v>25</v>
      </c>
      <c r="E21" s="15"/>
      <c r="F21" s="14"/>
      <c r="G21" s="7">
        <v>21.0</v>
      </c>
      <c r="H21" s="16">
        <v>4.0</v>
      </c>
      <c r="I21" s="14"/>
      <c r="J21" s="7">
        <v>43.0</v>
      </c>
      <c r="K21" s="7">
        <v>25.0</v>
      </c>
      <c r="L21" s="8">
        <f t="shared" si="1"/>
        <v>0.488372093</v>
      </c>
      <c r="M21" s="9">
        <f t="shared" si="2"/>
        <v>0.84</v>
      </c>
    </row>
    <row r="22">
      <c r="G22">
        <f>SUM(G11:G21)</f>
        <v>148</v>
      </c>
      <c r="H22">
        <f>SUM(H11:I21)</f>
        <v>8</v>
      </c>
      <c r="J22">
        <f t="shared" ref="J22:K22" si="3">SUM(J11:J21)</f>
        <v>303</v>
      </c>
      <c r="K22">
        <f t="shared" si="3"/>
        <v>161</v>
      </c>
    </row>
    <row r="24">
      <c r="J24" s="30" t="s">
        <v>45</v>
      </c>
      <c r="K24" s="19" t="s">
        <v>8</v>
      </c>
      <c r="L24" s="19" t="s">
        <v>7</v>
      </c>
    </row>
    <row r="25">
      <c r="J25" s="11"/>
      <c r="K25" s="9">
        <f>SUM(M11:M21)/11</f>
        <v>0.8903916626</v>
      </c>
      <c r="L25" s="9">
        <f>SUM(L11:L21)/11</f>
        <v>0.5205410983</v>
      </c>
    </row>
  </sheetData>
  <autoFilter ref="$J$10:$M$22"/>
  <mergeCells count="26">
    <mergeCell ref="D19:F19"/>
    <mergeCell ref="D20:F20"/>
    <mergeCell ref="H21:I21"/>
    <mergeCell ref="H20:I20"/>
    <mergeCell ref="J24:J25"/>
    <mergeCell ref="H22:I22"/>
    <mergeCell ref="D12:F12"/>
    <mergeCell ref="D13:F13"/>
    <mergeCell ref="D21:F21"/>
    <mergeCell ref="D14:F14"/>
    <mergeCell ref="D15:F15"/>
    <mergeCell ref="D11:F11"/>
    <mergeCell ref="D10:F10"/>
    <mergeCell ref="E5:I6"/>
    <mergeCell ref="H10:I10"/>
    <mergeCell ref="H11:I11"/>
    <mergeCell ref="H17:I17"/>
    <mergeCell ref="H16:I16"/>
    <mergeCell ref="D18:F18"/>
    <mergeCell ref="D17:F17"/>
    <mergeCell ref="H19:I19"/>
    <mergeCell ref="H18:I18"/>
    <mergeCell ref="H14:I14"/>
    <mergeCell ref="H15:I15"/>
    <mergeCell ref="H12:I12"/>
    <mergeCell ref="H13:I13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5" max="5" width="19.14"/>
    <col customWidth="1" min="6" max="6" width="21.29"/>
    <col customWidth="1" min="8" max="8" width="8.86"/>
    <col customWidth="1" min="9" max="9" width="20.57"/>
  </cols>
  <sheetData>
    <row r="4">
      <c r="F4" s="25" t="s">
        <v>40</v>
      </c>
    </row>
    <row r="9">
      <c r="C9" s="26" t="s">
        <v>3</v>
      </c>
      <c r="D9" s="15"/>
      <c r="E9" s="14"/>
      <c r="F9" s="27" t="s">
        <v>42</v>
      </c>
      <c r="G9" s="28" t="s">
        <v>43</v>
      </c>
      <c r="H9" s="14"/>
      <c r="I9" s="27" t="s">
        <v>44</v>
      </c>
      <c r="J9" s="27" t="s">
        <v>8</v>
      </c>
      <c r="K9" s="27" t="s">
        <v>7</v>
      </c>
    </row>
    <row r="10">
      <c r="C10" s="29" t="s">
        <v>9</v>
      </c>
      <c r="D10" s="15"/>
      <c r="E10" s="14"/>
      <c r="F10" s="7">
        <v>0.0</v>
      </c>
      <c r="G10" s="16">
        <v>0.0</v>
      </c>
      <c r="H10" s="14"/>
      <c r="I10" s="7">
        <v>4.0</v>
      </c>
      <c r="J10" s="7">
        <v>0.0</v>
      </c>
      <c r="K10" s="7">
        <v>0.0</v>
      </c>
    </row>
    <row r="11">
      <c r="C11" s="29" t="s">
        <v>16</v>
      </c>
      <c r="D11" s="15"/>
      <c r="E11" s="14"/>
      <c r="F11" s="7">
        <v>0.0</v>
      </c>
      <c r="G11" s="16">
        <v>0.0</v>
      </c>
      <c r="H11" s="14"/>
      <c r="I11" s="7">
        <v>1.0</v>
      </c>
      <c r="J11" s="7">
        <v>0.0</v>
      </c>
      <c r="K11" s="7">
        <v>0.0</v>
      </c>
    </row>
    <row r="12">
      <c r="C12" s="29" t="s">
        <v>17</v>
      </c>
      <c r="D12" s="15"/>
      <c r="E12" s="14"/>
      <c r="F12" s="7">
        <v>2.0</v>
      </c>
      <c r="G12" s="16">
        <v>2.0</v>
      </c>
      <c r="H12" s="14"/>
      <c r="I12" s="7">
        <v>4.0</v>
      </c>
      <c r="J12" s="8">
        <f t="shared" ref="J12:J20" si="1">F12/G12</f>
        <v>1</v>
      </c>
      <c r="K12" s="8">
        <f t="shared" ref="K12:K20" si="2">F12/I12</f>
        <v>0.5</v>
      </c>
    </row>
    <row r="13">
      <c r="C13" s="29" t="s">
        <v>18</v>
      </c>
      <c r="D13" s="15"/>
      <c r="E13" s="14"/>
      <c r="F13" s="7">
        <v>1.0</v>
      </c>
      <c r="G13" s="16">
        <v>1.0</v>
      </c>
      <c r="H13" s="14"/>
      <c r="I13" s="7">
        <v>1.0</v>
      </c>
      <c r="J13" s="8">
        <f t="shared" si="1"/>
        <v>1</v>
      </c>
      <c r="K13" s="8">
        <f t="shared" si="2"/>
        <v>1</v>
      </c>
    </row>
    <row r="14">
      <c r="C14" s="29" t="s">
        <v>19</v>
      </c>
      <c r="D14" s="15"/>
      <c r="E14" s="14"/>
      <c r="F14" s="7">
        <v>1.0</v>
      </c>
      <c r="G14" s="16">
        <v>1.0</v>
      </c>
      <c r="H14" s="14"/>
      <c r="I14" s="7">
        <v>2.0</v>
      </c>
      <c r="J14" s="8">
        <f t="shared" si="1"/>
        <v>1</v>
      </c>
      <c r="K14" s="8">
        <f t="shared" si="2"/>
        <v>0.5</v>
      </c>
    </row>
    <row r="15">
      <c r="C15" s="31" t="s">
        <v>20</v>
      </c>
      <c r="D15" s="32"/>
      <c r="E15" s="32"/>
      <c r="F15" s="7">
        <v>1.0</v>
      </c>
      <c r="G15" s="16">
        <v>1.0</v>
      </c>
      <c r="H15" s="14"/>
      <c r="I15" s="7">
        <v>1.0</v>
      </c>
      <c r="J15" s="8">
        <f t="shared" si="1"/>
        <v>1</v>
      </c>
      <c r="K15" s="8">
        <f t="shared" si="2"/>
        <v>1</v>
      </c>
    </row>
    <row r="16">
      <c r="C16" s="29" t="s">
        <v>21</v>
      </c>
      <c r="D16" s="15"/>
      <c r="E16" s="14"/>
      <c r="F16" s="7">
        <v>1.0</v>
      </c>
      <c r="G16" s="16">
        <v>1.0</v>
      </c>
      <c r="H16" s="14"/>
      <c r="I16" s="7">
        <v>1.0</v>
      </c>
      <c r="J16" s="8">
        <f t="shared" si="1"/>
        <v>1</v>
      </c>
      <c r="K16" s="8">
        <f t="shared" si="2"/>
        <v>1</v>
      </c>
    </row>
    <row r="17">
      <c r="C17" s="29" t="s">
        <v>22</v>
      </c>
      <c r="D17" s="15"/>
      <c r="E17" s="14"/>
      <c r="F17" s="7">
        <v>1.0</v>
      </c>
      <c r="G17" s="16">
        <v>1.0</v>
      </c>
      <c r="H17" s="14"/>
      <c r="I17" s="7">
        <v>1.0</v>
      </c>
      <c r="J17" s="8">
        <f t="shared" si="1"/>
        <v>1</v>
      </c>
      <c r="K17" s="8">
        <f t="shared" si="2"/>
        <v>1</v>
      </c>
    </row>
    <row r="18">
      <c r="C18" s="29" t="s">
        <v>23</v>
      </c>
      <c r="D18" s="15"/>
      <c r="E18" s="14"/>
      <c r="F18" s="7">
        <v>1.0</v>
      </c>
      <c r="G18" s="16">
        <v>2.0</v>
      </c>
      <c r="H18" s="14"/>
      <c r="I18" s="7">
        <v>3.0</v>
      </c>
      <c r="J18" s="8">
        <f t="shared" si="1"/>
        <v>0.5</v>
      </c>
      <c r="K18" s="8">
        <f t="shared" si="2"/>
        <v>0.3333333333</v>
      </c>
    </row>
    <row r="19">
      <c r="C19" s="29" t="s">
        <v>24</v>
      </c>
      <c r="D19" s="15"/>
      <c r="E19" s="14"/>
      <c r="F19" s="7">
        <v>1.0</v>
      </c>
      <c r="G19" s="16">
        <v>1.0</v>
      </c>
      <c r="H19" s="14"/>
      <c r="I19" s="7">
        <v>1.0</v>
      </c>
      <c r="J19" s="8">
        <f t="shared" si="1"/>
        <v>1</v>
      </c>
      <c r="K19" s="8">
        <f t="shared" si="2"/>
        <v>1</v>
      </c>
    </row>
    <row r="20">
      <c r="C20" s="29" t="s">
        <v>25</v>
      </c>
      <c r="D20" s="15"/>
      <c r="E20" s="14"/>
      <c r="F20" s="7">
        <v>2.0</v>
      </c>
      <c r="G20" s="16">
        <v>2.0</v>
      </c>
      <c r="H20" s="14"/>
      <c r="I20" s="7">
        <v>5.0</v>
      </c>
      <c r="J20" s="8">
        <f t="shared" si="1"/>
        <v>1</v>
      </c>
      <c r="K20" s="8">
        <f t="shared" si="2"/>
        <v>0.4</v>
      </c>
    </row>
    <row r="21">
      <c r="F21">
        <f>SUM(F10:F20)</f>
        <v>11</v>
      </c>
      <c r="G21">
        <f>SUM(G10:H20)</f>
        <v>12</v>
      </c>
      <c r="I21">
        <f>SUM(I10:I20)</f>
        <v>24</v>
      </c>
    </row>
    <row r="23">
      <c r="I23" s="33" t="s">
        <v>45</v>
      </c>
      <c r="J23" s="27" t="s">
        <v>8</v>
      </c>
      <c r="K23" s="27" t="s">
        <v>7</v>
      </c>
    </row>
    <row r="24">
      <c r="I24" s="11"/>
      <c r="J24" s="9">
        <f t="shared" ref="J24:K24" si="3">SUM(J10:J20)/11</f>
        <v>0.7727272727</v>
      </c>
      <c r="K24" s="9">
        <f t="shared" si="3"/>
        <v>0.6121212121</v>
      </c>
    </row>
  </sheetData>
  <mergeCells count="26">
    <mergeCell ref="G11:H11"/>
    <mergeCell ref="G12:H12"/>
    <mergeCell ref="F4:J4"/>
    <mergeCell ref="G20:H20"/>
    <mergeCell ref="G21:H21"/>
    <mergeCell ref="C18:E18"/>
    <mergeCell ref="C17:E17"/>
    <mergeCell ref="G16:H16"/>
    <mergeCell ref="G17:H17"/>
    <mergeCell ref="G18:H18"/>
    <mergeCell ref="C19:E19"/>
    <mergeCell ref="C20:E20"/>
    <mergeCell ref="I23:I24"/>
    <mergeCell ref="G19:H19"/>
    <mergeCell ref="C16:E16"/>
    <mergeCell ref="C14:E14"/>
    <mergeCell ref="C13:E13"/>
    <mergeCell ref="C12:E12"/>
    <mergeCell ref="C11:E11"/>
    <mergeCell ref="G9:H9"/>
    <mergeCell ref="G10:H10"/>
    <mergeCell ref="C9:E9"/>
    <mergeCell ref="C10:E10"/>
    <mergeCell ref="G14:H14"/>
    <mergeCell ref="G13:H13"/>
    <mergeCell ref="G15:H15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5" max="5" width="18.0"/>
    <col customWidth="1" min="6" max="6" width="19.43"/>
    <col customWidth="1" min="9" max="9" width="19.0"/>
    <col customWidth="1" min="10" max="10" width="20.57"/>
  </cols>
  <sheetData>
    <row r="5">
      <c r="F5" s="25" t="s">
        <v>41</v>
      </c>
    </row>
    <row r="10">
      <c r="C10" s="26" t="s">
        <v>3</v>
      </c>
      <c r="D10" s="15"/>
      <c r="E10" s="14"/>
      <c r="F10" s="27" t="s">
        <v>42</v>
      </c>
      <c r="G10" s="28" t="s">
        <v>43</v>
      </c>
      <c r="H10" s="14"/>
      <c r="I10" s="27" t="s">
        <v>44</v>
      </c>
      <c r="J10" s="27" t="s">
        <v>8</v>
      </c>
      <c r="K10" s="27" t="s">
        <v>7</v>
      </c>
    </row>
    <row r="11">
      <c r="C11" s="29" t="s">
        <v>9</v>
      </c>
      <c r="D11" s="15"/>
      <c r="E11" s="14"/>
      <c r="F11" s="7">
        <v>0.0</v>
      </c>
      <c r="G11" s="16">
        <v>1.0</v>
      </c>
      <c r="H11" s="14"/>
      <c r="I11" s="7">
        <v>4.0</v>
      </c>
      <c r="J11" s="8">
        <f t="shared" ref="J11:J19" si="1">F11/G11</f>
        <v>0</v>
      </c>
      <c r="K11" s="8">
        <f t="shared" ref="K11:K21" si="2">F11/I11</f>
        <v>0</v>
      </c>
    </row>
    <row r="12">
      <c r="C12" s="29" t="s">
        <v>16</v>
      </c>
      <c r="D12" s="15"/>
      <c r="E12" s="14"/>
      <c r="F12" s="7">
        <v>1.0</v>
      </c>
      <c r="G12" s="16">
        <v>1.0</v>
      </c>
      <c r="H12" s="14"/>
      <c r="I12" s="7">
        <v>1.0</v>
      </c>
      <c r="J12" s="8">
        <f t="shared" si="1"/>
        <v>1</v>
      </c>
      <c r="K12" s="8">
        <f t="shared" si="2"/>
        <v>1</v>
      </c>
    </row>
    <row r="13">
      <c r="C13" s="29" t="s">
        <v>17</v>
      </c>
      <c r="D13" s="15"/>
      <c r="E13" s="14"/>
      <c r="F13" s="7">
        <v>1.0</v>
      </c>
      <c r="G13" s="16">
        <v>1.0</v>
      </c>
      <c r="H13" s="14"/>
      <c r="I13" s="7">
        <v>4.0</v>
      </c>
      <c r="J13" s="8">
        <f t="shared" si="1"/>
        <v>1</v>
      </c>
      <c r="K13" s="8">
        <f t="shared" si="2"/>
        <v>0.25</v>
      </c>
    </row>
    <row r="14">
      <c r="C14" s="29" t="s">
        <v>18</v>
      </c>
      <c r="D14" s="15"/>
      <c r="E14" s="14"/>
      <c r="F14" s="7">
        <v>1.0</v>
      </c>
      <c r="G14" s="16">
        <v>1.0</v>
      </c>
      <c r="H14" s="14"/>
      <c r="I14" s="7">
        <v>1.0</v>
      </c>
      <c r="J14" s="8">
        <f t="shared" si="1"/>
        <v>1</v>
      </c>
      <c r="K14" s="8">
        <f t="shared" si="2"/>
        <v>1</v>
      </c>
    </row>
    <row r="15">
      <c r="C15" s="29" t="s">
        <v>19</v>
      </c>
      <c r="D15" s="15"/>
      <c r="E15" s="14"/>
      <c r="F15" s="7">
        <v>2.0</v>
      </c>
      <c r="G15" s="16">
        <v>3.0</v>
      </c>
      <c r="H15" s="14"/>
      <c r="I15" s="7">
        <v>2.0</v>
      </c>
      <c r="J15" s="8">
        <f t="shared" si="1"/>
        <v>0.6666666667</v>
      </c>
      <c r="K15" s="8">
        <f t="shared" si="2"/>
        <v>1</v>
      </c>
    </row>
    <row r="16">
      <c r="C16" s="31" t="s">
        <v>20</v>
      </c>
      <c r="D16" s="32"/>
      <c r="E16" s="32"/>
      <c r="F16" s="7">
        <v>1.0</v>
      </c>
      <c r="G16" s="16">
        <v>1.0</v>
      </c>
      <c r="H16" s="14"/>
      <c r="I16" s="7">
        <v>1.0</v>
      </c>
      <c r="J16" s="8">
        <f t="shared" si="1"/>
        <v>1</v>
      </c>
      <c r="K16" s="8">
        <f t="shared" si="2"/>
        <v>1</v>
      </c>
    </row>
    <row r="17">
      <c r="C17" s="29" t="s">
        <v>21</v>
      </c>
      <c r="D17" s="15"/>
      <c r="E17" s="14"/>
      <c r="F17" s="7">
        <v>1.0</v>
      </c>
      <c r="G17" s="16">
        <v>1.0</v>
      </c>
      <c r="H17" s="14"/>
      <c r="I17" s="7">
        <v>1.0</v>
      </c>
      <c r="J17" s="8">
        <f t="shared" si="1"/>
        <v>1</v>
      </c>
      <c r="K17" s="8">
        <f t="shared" si="2"/>
        <v>1</v>
      </c>
    </row>
    <row r="18">
      <c r="C18" s="29" t="s">
        <v>22</v>
      </c>
      <c r="D18" s="15"/>
      <c r="E18" s="14"/>
      <c r="F18" s="7">
        <v>1.0</v>
      </c>
      <c r="G18" s="16">
        <v>1.0</v>
      </c>
      <c r="H18" s="14"/>
      <c r="I18" s="7">
        <v>1.0</v>
      </c>
      <c r="J18" s="8">
        <f t="shared" si="1"/>
        <v>1</v>
      </c>
      <c r="K18" s="8">
        <f t="shared" si="2"/>
        <v>1</v>
      </c>
    </row>
    <row r="19">
      <c r="C19" s="29" t="s">
        <v>23</v>
      </c>
      <c r="D19" s="15"/>
      <c r="E19" s="14"/>
      <c r="F19" s="7">
        <v>1.0</v>
      </c>
      <c r="G19" s="16">
        <v>2.0</v>
      </c>
      <c r="H19" s="14"/>
      <c r="I19" s="7">
        <v>3.0</v>
      </c>
      <c r="J19" s="8">
        <f t="shared" si="1"/>
        <v>0.5</v>
      </c>
      <c r="K19" s="8">
        <f t="shared" si="2"/>
        <v>0.3333333333</v>
      </c>
    </row>
    <row r="20">
      <c r="C20" s="29" t="s">
        <v>24</v>
      </c>
      <c r="D20" s="15"/>
      <c r="E20" s="14"/>
      <c r="F20" s="7">
        <v>0.0</v>
      </c>
      <c r="G20" s="16">
        <v>0.0</v>
      </c>
      <c r="H20" s="14"/>
      <c r="I20" s="7">
        <v>1.0</v>
      </c>
      <c r="J20" s="7">
        <v>0.0</v>
      </c>
      <c r="K20" s="8">
        <f t="shared" si="2"/>
        <v>0</v>
      </c>
    </row>
    <row r="21">
      <c r="C21" s="29" t="s">
        <v>25</v>
      </c>
      <c r="D21" s="15"/>
      <c r="E21" s="14"/>
      <c r="F21" s="7">
        <v>2.0</v>
      </c>
      <c r="G21" s="16">
        <v>4.0</v>
      </c>
      <c r="H21" s="14"/>
      <c r="I21" s="7">
        <v>5.0</v>
      </c>
      <c r="J21" s="8">
        <f>F21/G21</f>
        <v>0.5</v>
      </c>
      <c r="K21" s="8">
        <f t="shared" si="2"/>
        <v>0.4</v>
      </c>
    </row>
    <row r="22">
      <c r="F22">
        <f>SUM(F11:F21)</f>
        <v>11</v>
      </c>
      <c r="G22">
        <f>SUM(G11:H21)</f>
        <v>16</v>
      </c>
      <c r="I22">
        <f>SUM(I11:I21)</f>
        <v>24</v>
      </c>
    </row>
    <row r="24">
      <c r="I24" s="33" t="s">
        <v>45</v>
      </c>
      <c r="J24" s="27" t="s">
        <v>8</v>
      </c>
      <c r="K24" s="27" t="s">
        <v>7</v>
      </c>
    </row>
    <row r="25">
      <c r="I25" s="11"/>
      <c r="J25" s="9">
        <f t="shared" ref="J25:K25" si="3">SUM(J11:J21)/11</f>
        <v>0.696969697</v>
      </c>
      <c r="K25" s="9">
        <f t="shared" si="3"/>
        <v>0.6348484848</v>
      </c>
    </row>
  </sheetData>
  <mergeCells count="26">
    <mergeCell ref="C10:E10"/>
    <mergeCell ref="C11:E11"/>
    <mergeCell ref="G15:H15"/>
    <mergeCell ref="G14:H14"/>
    <mergeCell ref="G12:H12"/>
    <mergeCell ref="G13:H13"/>
    <mergeCell ref="F5:M5"/>
    <mergeCell ref="C19:E19"/>
    <mergeCell ref="C18:E18"/>
    <mergeCell ref="G17:H17"/>
    <mergeCell ref="G18:H18"/>
    <mergeCell ref="I24:I25"/>
    <mergeCell ref="G20:H20"/>
    <mergeCell ref="G22:H22"/>
    <mergeCell ref="C21:E21"/>
    <mergeCell ref="G21:H21"/>
    <mergeCell ref="C20:E20"/>
    <mergeCell ref="G19:H19"/>
    <mergeCell ref="C15:E15"/>
    <mergeCell ref="C14:E14"/>
    <mergeCell ref="C13:E13"/>
    <mergeCell ref="C12:E12"/>
    <mergeCell ref="G10:H10"/>
    <mergeCell ref="G11:H11"/>
    <mergeCell ref="C17:E17"/>
    <mergeCell ref="G16:H16"/>
  </mergeCells>
  <drawing r:id="rId1"/>
</worksheet>
</file>