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 3- RIC - 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"/>
    <numFmt numFmtId="165" formatCode="&quot;$&quot;#,##0.00"/>
    <numFmt numFmtId="166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GROUP 3 CATEGORY 2 - RIC - RECHARGABLE</v>
      </c>
      <c r="E1" t="str">
        <v xml:space="preserve">        GROUP 3 RECEIVER-IN-THE-CANAL HEARING AIDS - Rechargeable</v>
      </c>
    </row>
    <row r="2">
      <c r="A2" t="str">
        <v>Fully Encased Rechargeable Sales</v>
      </c>
      <c r="B2" t="str">
        <v>OCT 2024</v>
      </c>
      <c r="C2" t="str">
        <v>NOV 2024</v>
      </c>
      <c r="D2" t="str">
        <v>DEC 2024</v>
      </c>
      <c r="E2" t="str">
        <v>JAN 2025</v>
      </c>
      <c r="F2" t="str">
        <v>FEB 2025</v>
      </c>
      <c r="G2" t="str">
        <v>MAR 2025</v>
      </c>
      <c r="H2" t="str">
        <v>APR 2025</v>
      </c>
      <c r="I2" t="str">
        <v>MAY 2025</v>
      </c>
      <c r="J2" t="str">
        <v>JUNE 2025</v>
      </c>
      <c r="K2" t="str">
        <v>JUL 2025</v>
      </c>
      <c r="L2" t="str">
        <v>AUG 2025</v>
      </c>
      <c r="M2" t="str">
        <v>SEP 2025</v>
      </c>
      <c r="N2" t="str">
        <v>TOTAL</v>
      </c>
    </row>
    <row r="3">
      <c r="A3" t="str">
        <v>GN Resound</v>
      </c>
      <c r="B3">
        <f>+'[1]Oct 2024'!$J$46</f>
        <v>3196577</v>
      </c>
      <c r="C3">
        <f>+'[1]Nov 2024'!$J$38</f>
        <v>2803709.5</v>
      </c>
      <c r="D3">
        <f>+'[1]Dec 2024'!$J$38</f>
        <v>0</v>
      </c>
      <c r="E3">
        <f>+'[1]Jan 2025'!$J$38</f>
        <v>0</v>
      </c>
      <c r="F3">
        <f>+'[1]Feb 2025'!$J$38</f>
        <v>0</v>
      </c>
      <c r="G3">
        <f>+'[1]Mar 2025'!$J$38</f>
        <v>0</v>
      </c>
      <c r="H3">
        <f>+'[1]Apr 2025'!$J$38</f>
        <v>0</v>
      </c>
      <c r="I3">
        <f>+'[1]May 2025'!$J$38</f>
        <v>0</v>
      </c>
      <c r="J3">
        <f>+'[1]Jun 2025'!$J$38</f>
        <v>0</v>
      </c>
      <c r="K3">
        <f>+'[1]Jul 2025'!$J$38</f>
        <v>0</v>
      </c>
      <c r="L3">
        <f>+'[1]Aug 2025'!$J$38</f>
        <v>0</v>
      </c>
      <c r="M3">
        <f>+'[1]Sep 2025'!$J$38</f>
        <v>0</v>
      </c>
      <c r="N3">
        <f>SUM(B3:M3)</f>
        <v>6000286.5</v>
      </c>
    </row>
    <row r="4">
      <c r="A4" t="str">
        <v>Oticon</v>
      </c>
      <c r="B4">
        <f>+'[2]Oct 2024'!$J$34</f>
        <v>6726720.000000001</v>
      </c>
      <c r="C4">
        <f>+'[2]Nov 2024'!$J$34</f>
        <v>6061473.600000001</v>
      </c>
      <c r="D4">
        <f>+'[2]Dec 2024'!$J$34</f>
        <v>0</v>
      </c>
      <c r="E4">
        <f>+'[2]Jan 2025'!$J$34</f>
        <v>0</v>
      </c>
      <c r="F4">
        <f>+'[2]Feb 2025'!$J$34</f>
        <v>0</v>
      </c>
      <c r="G4">
        <f>+'[2]Mar 2025'!$J$34</f>
        <v>0</v>
      </c>
      <c r="H4">
        <f>+'[2]Apr 2025'!$J$34</f>
        <v>0</v>
      </c>
      <c r="I4">
        <f>+'[2]May 2025'!$J$34</f>
        <v>0</v>
      </c>
      <c r="J4">
        <f>+'[2]Jun 2025'!$J$34</f>
        <v>0</v>
      </c>
      <c r="K4">
        <f>+'[2]Jul 2025'!$J$34</f>
        <v>0</v>
      </c>
      <c r="L4">
        <f>+'[2]Aug 2025'!$J$34</f>
        <v>0</v>
      </c>
      <c r="M4">
        <f>+'[2]Sep 2025'!$J$34</f>
        <v>0</v>
      </c>
      <c r="N4">
        <f>SUM(B4:M4)</f>
        <v>12788193.600000001</v>
      </c>
    </row>
    <row r="5">
      <c r="A5" t="str">
        <v>WS Audiology</v>
      </c>
      <c r="B5">
        <f>+'[3]OCT 2024'!$J$44</f>
        <v>2042039.9999999998</v>
      </c>
      <c r="C5">
        <f>+'[3]NOV 2024'!$J$39</f>
        <v>1879550.4000000001</v>
      </c>
      <c r="D5">
        <f>+'[3]DEC 2024'!$J$39</f>
        <v>0</v>
      </c>
      <c r="E5">
        <f>+'[3]JAN 2025'!$J$39</f>
        <v>0</v>
      </c>
      <c r="F5">
        <f>+'[3]FEB 2025'!$J$39</f>
        <v>0</v>
      </c>
      <c r="G5">
        <f>+'[3]MAR 2025'!$J$39</f>
        <v>0</v>
      </c>
      <c r="H5">
        <f>+'[3]APR 2025'!$J$39</f>
        <v>0</v>
      </c>
      <c r="I5">
        <f>+'[3]MAY 2025'!$J$39</f>
        <v>0</v>
      </c>
      <c r="J5">
        <f>+'[3]JUN 2025'!$J$39</f>
        <v>0</v>
      </c>
      <c r="K5">
        <f>+'[3]JUL 2025'!$J$39</f>
        <v>0</v>
      </c>
      <c r="L5">
        <f>+'[3]AUG 2025'!$J$39</f>
        <v>0</v>
      </c>
      <c r="M5">
        <f>+'[3]SEP 2025'!$J$39</f>
        <v>0</v>
      </c>
      <c r="N5">
        <f>SUM(B5:M5)</f>
        <v>3921590.4</v>
      </c>
    </row>
    <row r="6">
      <c r="A6" t="str">
        <v>Sonova/Phonak</v>
      </c>
      <c r="B6">
        <f>+'[4]OCT 2024'!$J34</f>
        <v>15076008.639999999</v>
      </c>
      <c r="C6">
        <f>+'[4]NOV 2024'!$J34</f>
        <v>15980909.559999999</v>
      </c>
      <c r="D6">
        <f>+'[4]DEC 2024'!$J34</f>
        <v>0</v>
      </c>
      <c r="E6">
        <f>+'[4]JAN 2025'!$J34</f>
        <v>0</v>
      </c>
      <c r="F6">
        <f>+'[4]FEB 2025'!$J34</f>
        <v>0</v>
      </c>
      <c r="G6">
        <f>+'[4]MAR 2025'!$J34</f>
        <v>0</v>
      </c>
      <c r="H6">
        <f>+'[4]APR 2025'!$J34</f>
        <v>0</v>
      </c>
      <c r="I6">
        <f>+'[4]MAY 2025'!$J34</f>
        <v>0</v>
      </c>
      <c r="J6">
        <f>+'[4]JUN 2025'!$J34</f>
        <v>0</v>
      </c>
      <c r="K6">
        <f>+'[4]JUL 2025'!$J34</f>
        <v>0</v>
      </c>
      <c r="L6">
        <f>+'[4]AUG 2025'!$J34</f>
        <v>0</v>
      </c>
      <c r="M6">
        <f>+'[4]SEP 2025'!$J34</f>
        <v>0</v>
      </c>
      <c r="N6">
        <f>SUM(B6:M6)</f>
        <v>31056918.199999996</v>
      </c>
    </row>
    <row r="7">
      <c r="A7" t="str">
        <v>Starkey</v>
      </c>
      <c r="B7">
        <f>+'[5]OCT 2024'!$J$40</f>
        <v>1269340.8</v>
      </c>
      <c r="C7">
        <f>+'[5]NOV 2024'!$J$46</f>
        <v>1350148.8</v>
      </c>
      <c r="D7">
        <f>+'[5]DEC 2024'!$J$43</f>
        <v>0</v>
      </c>
      <c r="E7">
        <f>+'[5]JAN 2025'!$J$43</f>
        <v>0</v>
      </c>
      <c r="F7">
        <f>+'[5]FEB 2025'!$J$43</f>
        <v>0</v>
      </c>
      <c r="G7">
        <f>+'[5]MAR 2025'!$J$43</f>
        <v>0</v>
      </c>
      <c r="H7">
        <f>+'[5]APR 2025'!$J$43</f>
        <v>0</v>
      </c>
      <c r="I7">
        <f>+'[5]MAY 2025'!$J$43</f>
        <v>0</v>
      </c>
      <c r="J7">
        <f>+'[5]JUN 2025'!$J$43</f>
        <v>0</v>
      </c>
      <c r="K7">
        <f>+'[5]JUL 2025'!$J$43</f>
        <v>0</v>
      </c>
      <c r="L7">
        <f>+'[5]AUG 2025'!$J$43</f>
        <v>0</v>
      </c>
      <c r="M7">
        <f>+'[5]SEP 2025'!$J$43</f>
        <v>0</v>
      </c>
      <c r="N7">
        <f>SUM(B7:M7)</f>
        <v>2619489.6</v>
      </c>
    </row>
    <row r="8">
      <c r="A8" t="str">
        <v>Total Sales</v>
      </c>
      <c r="B8">
        <f>SUM(B3:B7)</f>
        <v>28310686.44</v>
      </c>
      <c r="C8">
        <f>SUM(C3:C7)</f>
        <v>28075791.860000003</v>
      </c>
      <c r="D8">
        <f>SUM(D3:D7)</f>
        <v>0</v>
      </c>
      <c r="E8">
        <f>SUM(E3:E7)</f>
        <v>0</v>
      </c>
      <c r="F8">
        <f>SUM(F3:F7)</f>
        <v>0</v>
      </c>
      <c r="G8">
        <f>SUM(G3:G7)</f>
        <v>0</v>
      </c>
      <c r="H8">
        <f>SUM(H3:H7)</f>
        <v>0</v>
      </c>
      <c r="I8">
        <f>SUM(I3:I7)</f>
        <v>0</v>
      </c>
      <c r="J8">
        <f>SUM(J3:J7)</f>
        <v>0</v>
      </c>
      <c r="K8">
        <f>SUM(K3:K7)</f>
        <v>0</v>
      </c>
      <c r="L8">
        <f>SUM(L3:L7)</f>
        <v>0</v>
      </c>
      <c r="M8">
        <f>SUM(M3:M7)</f>
        <v>0</v>
      </c>
      <c r="N8">
        <f>SUM(N3:N7)</f>
        <v>56386478.3</v>
      </c>
    </row>
    <row r="10">
      <c r="A10" t="str">
        <v>% Sales</v>
      </c>
      <c r="B10" t="str">
        <v>OCT 2024</v>
      </c>
      <c r="C10" t="str">
        <v>NOV 2024</v>
      </c>
      <c r="D10" t="str">
        <v>DEC 2024</v>
      </c>
      <c r="E10" t="str">
        <v>JAN 2025</v>
      </c>
      <c r="F10" t="str">
        <v>FEB 2025</v>
      </c>
      <c r="G10" t="str">
        <v>MAR 2025</v>
      </c>
      <c r="H10" t="str">
        <v>APR 2025</v>
      </c>
      <c r="I10" t="str">
        <v>MAY 2025</v>
      </c>
      <c r="J10" t="str">
        <v>JUNE 2025</v>
      </c>
      <c r="K10" t="str">
        <v>JUL 2025</v>
      </c>
      <c r="L10" t="str">
        <v>AUG 2025</v>
      </c>
      <c r="M10" t="str">
        <v>SEP 2025</v>
      </c>
      <c r="N10" t="str">
        <v>TOTAL</v>
      </c>
    </row>
    <row r="11">
      <c r="A11" t="str">
        <v>GN Resound</v>
      </c>
      <c r="B11">
        <f>B3/$B$8</f>
        <v>0.11291061439907636</v>
      </c>
      <c r="C11">
        <f>C3/C8</f>
        <v>0.09986217001396447</v>
      </c>
      <c r="D11" t="e">
        <f>D3/D8</f>
        <v>#DIV/0!</v>
      </c>
      <c r="E11" t="e">
        <f>E3/E8</f>
        <v>#DIV/0!</v>
      </c>
      <c r="F11" t="e">
        <f>F3/F8</f>
        <v>#DIV/0!</v>
      </c>
      <c r="G11" t="e">
        <f>G3/G8</f>
        <v>#DIV/0!</v>
      </c>
      <c r="H11" t="e">
        <f>H3/H8</f>
        <v>#DIV/0!</v>
      </c>
      <c r="I11" t="e">
        <f>I3/I8</f>
        <v>#DIV/0!</v>
      </c>
      <c r="J11" t="e">
        <f>J3/J8</f>
        <v>#DIV/0!</v>
      </c>
      <c r="K11" t="e">
        <f>K3/K8</f>
        <v>#DIV/0!</v>
      </c>
      <c r="L11" t="e">
        <f>L3/L8</f>
        <v>#DIV/0!</v>
      </c>
      <c r="M11" t="e">
        <f>M3/M8</f>
        <v>#DIV/0!</v>
      </c>
      <c r="N11">
        <f>N3/N8</f>
        <v>0.10641357078688136</v>
      </c>
    </row>
    <row r="12">
      <c r="A12" t="str">
        <v>Oticon</v>
      </c>
      <c r="B12">
        <f>B4/$B$8</f>
        <v>0.23760356409076178</v>
      </c>
      <c r="C12">
        <f>C4/$C$8</f>
        <v>0.2158967992862161</v>
      </c>
      <c r="D12" t="e">
        <f>D4/D8</f>
        <v>#DIV/0!</v>
      </c>
      <c r="E12" t="e">
        <f>E4/E8</f>
        <v>#DIV/0!</v>
      </c>
      <c r="F12" t="e">
        <f>F4/F8</f>
        <v>#DIV/0!</v>
      </c>
      <c r="G12" t="e">
        <f>G4/G8</f>
        <v>#DIV/0!</v>
      </c>
      <c r="H12" t="e">
        <f>H4/H8</f>
        <v>#DIV/0!</v>
      </c>
      <c r="I12" t="e">
        <f>I4/I8</f>
        <v>#DIV/0!</v>
      </c>
      <c r="J12" t="e">
        <f>J4/J8</f>
        <v>#DIV/0!</v>
      </c>
      <c r="K12" t="e">
        <f>K4/K8</f>
        <v>#DIV/0!</v>
      </c>
      <c r="L12" t="e">
        <f>L4/L8</f>
        <v>#DIV/0!</v>
      </c>
      <c r="M12" t="e">
        <f>M4/M8</f>
        <v>#DIV/0!</v>
      </c>
      <c r="N12">
        <f>N4/N8</f>
        <v>0.2267953946682285</v>
      </c>
    </row>
    <row r="13">
      <c r="A13" t="str">
        <v>WS Audiology</v>
      </c>
      <c r="B13">
        <f>B5/$B$8</f>
        <v>0.07212965338469553</v>
      </c>
      <c r="C13">
        <f>C5/C8</f>
        <v>0.06694558819114996</v>
      </c>
      <c r="D13" t="e">
        <f>D5/D8</f>
        <v>#DIV/0!</v>
      </c>
      <c r="E13" t="e">
        <f>E5/E8</f>
        <v>#DIV/0!</v>
      </c>
      <c r="F13" t="e">
        <f>F5/F8</f>
        <v>#DIV/0!</v>
      </c>
      <c r="G13" t="e">
        <f>G5/G8</f>
        <v>#DIV/0!</v>
      </c>
      <c r="H13" t="e">
        <f>H5/H8</f>
        <v>#DIV/0!</v>
      </c>
      <c r="I13" t="e">
        <f>I5/I8</f>
        <v>#DIV/0!</v>
      </c>
      <c r="J13" t="e">
        <f>J5/J8</f>
        <v>#DIV/0!</v>
      </c>
      <c r="K13" t="e">
        <f>K5/K8</f>
        <v>#DIV/0!</v>
      </c>
      <c r="L13" t="e">
        <f>L5/L8</f>
        <v>#DIV/0!</v>
      </c>
      <c r="M13" t="e">
        <f>M5/M8</f>
        <v>#DIV/0!</v>
      </c>
      <c r="N13">
        <f>N5/N8</f>
        <v>0.06954841866760103</v>
      </c>
    </row>
    <row r="14">
      <c r="A14" t="str">
        <v>Sonova/Phonak</v>
      </c>
      <c r="B14">
        <f>B6/$B$8</f>
        <v>0.5325200670054823</v>
      </c>
      <c r="C14">
        <f>C6/C8</f>
        <v>0.5692060134826772</v>
      </c>
      <c r="D14" t="e">
        <f>D6/D8</f>
        <v>#DIV/0!</v>
      </c>
      <c r="E14" t="e">
        <f>E6/E8</f>
        <v>#DIV/0!</v>
      </c>
      <c r="F14" t="e">
        <f>F6/F8</f>
        <v>#DIV/0!</v>
      </c>
      <c r="G14" t="e">
        <f>G6/G8</f>
        <v>#DIV/0!</v>
      </c>
      <c r="H14" t="e">
        <f>H6/H8</f>
        <v>#DIV/0!</v>
      </c>
      <c r="I14" t="e">
        <f>I6/I8</f>
        <v>#DIV/0!</v>
      </c>
      <c r="J14" t="e">
        <f>J6/J8</f>
        <v>#DIV/0!</v>
      </c>
      <c r="K14" t="e">
        <f>K6/K8</f>
        <v>#DIV/0!</v>
      </c>
      <c r="L14" t="e">
        <f>L6/L8</f>
        <v>#DIV/0!</v>
      </c>
      <c r="M14" t="e">
        <f>M6/M8</f>
        <v>#DIV/0!</v>
      </c>
      <c r="N14">
        <f>N6/N8</f>
        <v>0.5507866271549007</v>
      </c>
    </row>
    <row r="15">
      <c r="A15" t="str">
        <v>Starkey</v>
      </c>
      <c r="B15">
        <f>B7/$B$8</f>
        <v>0.044836101119984005</v>
      </c>
      <c r="C15">
        <f>C7/$C$8</f>
        <v>0.04808942902599221</v>
      </c>
      <c r="D15" t="e">
        <f>D7/D8</f>
        <v>#DIV/0!</v>
      </c>
      <c r="E15" t="e">
        <f>E7/E8</f>
        <v>#DIV/0!</v>
      </c>
      <c r="F15" t="e">
        <f>F7/F8</f>
        <v>#DIV/0!</v>
      </c>
      <c r="G15" t="e">
        <f>G7/G8</f>
        <v>#DIV/0!</v>
      </c>
      <c r="H15" t="e">
        <f>H7/H8</f>
        <v>#DIV/0!</v>
      </c>
      <c r="I15" t="e">
        <f>I7/I8</f>
        <v>#DIV/0!</v>
      </c>
      <c r="J15" t="e">
        <f>J7/J8</f>
        <v>#DIV/0!</v>
      </c>
      <c r="K15" t="e">
        <f>K7/K8</f>
        <v>#DIV/0!</v>
      </c>
      <c r="L15" t="e">
        <f>L7/L8</f>
        <v>#DIV/0!</v>
      </c>
      <c r="M15" t="e">
        <f>M7/M8</f>
        <v>#DIV/0!</v>
      </c>
      <c r="N15">
        <f>N7/N8</f>
        <v>0.04645598872238844</v>
      </c>
    </row>
    <row r="16">
      <c r="A16" t="str">
        <v>Total %</v>
      </c>
      <c r="B16">
        <f>SUM(B11:B15)</f>
        <v>1</v>
      </c>
      <c r="C16">
        <f>SUM(C11:C15)</f>
        <v>0.9999999999999999</v>
      </c>
      <c r="D16" t="e">
        <f>SUM(D11:D15)</f>
        <v>#DIV/0!</v>
      </c>
      <c r="E16" t="e">
        <f>SUM(E11:E15)</f>
        <v>#DIV/0!</v>
      </c>
      <c r="F16" t="e">
        <f>SUM(F11:F15)</f>
        <v>#DIV/0!</v>
      </c>
      <c r="G16" t="e">
        <f>SUM(G11:G15)</f>
        <v>#DIV/0!</v>
      </c>
      <c r="H16" t="e">
        <f>SUM(H11:H15)</f>
        <v>#DIV/0!</v>
      </c>
      <c r="I16" t="e">
        <f>SUM(I11:I15)</f>
        <v>#DIV/0!</v>
      </c>
      <c r="J16" t="e">
        <f>SUM(J11:J15)</f>
        <v>#DIV/0!</v>
      </c>
      <c r="K16" t="e">
        <f>SUM(K11:K15)</f>
        <v>#DIV/0!</v>
      </c>
      <c r="L16" t="e">
        <f>SUM(L11:L15)</f>
        <v>#DIV/0!</v>
      </c>
      <c r="M16" t="e">
        <f>SUM(M11:M15)</f>
        <v>#DIV/0!</v>
      </c>
      <c r="N16">
        <f>SUM(N11:N15)</f>
        <v>1</v>
      </c>
    </row>
    <row r="18">
      <c r="A18" t="str">
        <v># Sold</v>
      </c>
      <c r="B18" t="str">
        <v>OCT 2024</v>
      </c>
      <c r="C18" t="str">
        <v>NOV 2024</v>
      </c>
      <c r="D18" t="str">
        <v>DEC 2024</v>
      </c>
      <c r="E18" t="str">
        <v>JAN 2025</v>
      </c>
      <c r="F18" t="str">
        <v>FEB 2025</v>
      </c>
      <c r="G18" t="str">
        <v>MAR 2025</v>
      </c>
      <c r="H18" t="str">
        <v>APR 2025</v>
      </c>
      <c r="I18" t="str">
        <v>MAY 2025</v>
      </c>
      <c r="J18" t="str">
        <v>JUNE 2025</v>
      </c>
      <c r="K18" t="str">
        <v>JUL 2025</v>
      </c>
      <c r="L18" t="str">
        <v>AUG 2025</v>
      </c>
      <c r="M18" t="str">
        <v>SEP 2025</v>
      </c>
      <c r="N18" t="str">
        <v>TOTAL</v>
      </c>
    </row>
    <row r="19">
      <c r="A19" t="str">
        <v>GN Resound</v>
      </c>
      <c r="B19">
        <f>+'[1]Oct 2024'!$I$46</f>
        <v>6784</v>
      </c>
      <c r="C19">
        <f>+'[1]Nov 2024'!$I$38</f>
        <v>5949</v>
      </c>
      <c r="D19">
        <f>+'[1]Dec 2024'!$I$38</f>
        <v>0</v>
      </c>
      <c r="E19">
        <f>+'[1]Jan 2025'!$I$38</f>
        <v>0</v>
      </c>
      <c r="F19">
        <f>+'[1]Feb 2025'!$I$38</f>
        <v>0</v>
      </c>
      <c r="G19">
        <f>+'[1]Mar 2025'!$I$38</f>
        <v>0</v>
      </c>
      <c r="H19">
        <f>+'[1]Apr 2025'!$I$38</f>
        <v>0</v>
      </c>
      <c r="I19">
        <f>+'[1]May 2025'!$I$38</f>
        <v>0</v>
      </c>
      <c r="J19">
        <f>+'[1]Jun 2025'!$I$38</f>
        <v>0</v>
      </c>
      <c r="K19">
        <f>+'[1]Jul 2025'!$I$38</f>
        <v>0</v>
      </c>
      <c r="L19">
        <f>+'[1]Aug 2025'!$I$38</f>
        <v>0</v>
      </c>
      <c r="M19">
        <f>+'[1]Sep 2025'!$I$38</f>
        <v>0</v>
      </c>
      <c r="N19">
        <f>SUM(B19:M19)</f>
        <v>12733</v>
      </c>
    </row>
    <row r="20">
      <c r="A20" t="str">
        <v>Oticon</v>
      </c>
      <c r="B20">
        <f>+'[2]Oct 2024'!$I$34</f>
        <v>15356</v>
      </c>
      <c r="C20">
        <f>+'[2]Nov 2024'!$I$34</f>
        <v>13846</v>
      </c>
      <c r="D20">
        <f>+'[2]Dec 2024'!$I$34</f>
        <v>0</v>
      </c>
      <c r="E20">
        <f>+'[2]Jan 2025'!$I$34</f>
        <v>0</v>
      </c>
      <c r="F20">
        <f>+'[2]Feb 2025'!$I$34</f>
        <v>0</v>
      </c>
      <c r="G20">
        <f>+'[2]Mar 2025'!$I$34</f>
        <v>0</v>
      </c>
      <c r="H20">
        <f>+'[2]Apr 2025'!$I$34</f>
        <v>0</v>
      </c>
      <c r="I20">
        <f>+'[2]May 2025'!$I$34</f>
        <v>0</v>
      </c>
      <c r="J20">
        <f>+'[2]Jun 2025'!$I$34</f>
        <v>0</v>
      </c>
      <c r="K20">
        <f>+'[2]Jul 2025'!$I$34</f>
        <v>0</v>
      </c>
      <c r="L20">
        <f>+'[2]Aug 2025'!$I$34</f>
        <v>0</v>
      </c>
      <c r="M20">
        <f>+'[2]Sep 2025'!$I$34</f>
        <v>0</v>
      </c>
      <c r="N20">
        <f>SUM(B20:M20)</f>
        <v>29202</v>
      </c>
    </row>
    <row r="21">
      <c r="A21" t="str">
        <v>WS Audiology</v>
      </c>
      <c r="B21">
        <f>+'[3]OCT 2024'!$I$44</f>
        <v>4664</v>
      </c>
      <c r="C21">
        <f>+'[3]NOV 2024'!$I$39</f>
        <v>4292</v>
      </c>
      <c r="D21">
        <f>+'[3]DEC 2024'!$I$39</f>
        <v>0</v>
      </c>
      <c r="E21">
        <f>+'[3]JAN 2025'!$I$39</f>
        <v>0</v>
      </c>
      <c r="F21">
        <f>+'[3]FEB 2025'!$I$39</f>
        <v>0</v>
      </c>
      <c r="G21">
        <f>+'[3]MAR 2025'!$I$39</f>
        <v>0</v>
      </c>
      <c r="H21">
        <f>+'[3]APR 2025'!$I$39</f>
        <v>0</v>
      </c>
      <c r="I21">
        <f>+'[3]MAY 2025'!$I$39</f>
        <v>0</v>
      </c>
      <c r="J21">
        <f>+'[3]JUN 2025'!$I$39</f>
        <v>0</v>
      </c>
      <c r="K21">
        <f>+'[3]JUL 2025'!$I$39</f>
        <v>0</v>
      </c>
      <c r="L21">
        <f>+'[3]AUG 2025'!$I$39</f>
        <v>0</v>
      </c>
      <c r="M21">
        <f>+'[3]SEP 2025'!$I$39</f>
        <v>0</v>
      </c>
      <c r="N21">
        <f>SUM(B21:M21)</f>
        <v>8956</v>
      </c>
    </row>
    <row r="22">
      <c r="A22" t="str">
        <v>Sonova/Phonak</v>
      </c>
      <c r="B22">
        <f>+'[4]OCT 2024'!$I34</f>
        <v>31829</v>
      </c>
      <c r="C22">
        <f>+'[4]NOV 2024'!$I34</f>
        <v>33761</v>
      </c>
      <c r="D22">
        <f>+'[4]DEC 2024'!$I34</f>
        <v>0</v>
      </c>
      <c r="E22">
        <f>+'[4]JAN 2025'!$I34</f>
        <v>0</v>
      </c>
      <c r="F22">
        <f>+'[4]FEB 2025'!$I34</f>
        <v>0</v>
      </c>
      <c r="G22">
        <f>+'[4]MAR 2025'!$I34</f>
        <v>0</v>
      </c>
      <c r="H22">
        <f>+'[4]APR 2025'!$I34</f>
        <v>0</v>
      </c>
      <c r="I22">
        <f>+'[4]MAY 2025'!$I34</f>
        <v>0</v>
      </c>
      <c r="J22">
        <f>+'[4]JUN 2025'!$I34</f>
        <v>0</v>
      </c>
      <c r="K22">
        <f>+'[4]JUL 2025'!$I34</f>
        <v>0</v>
      </c>
      <c r="L22">
        <f>+'[4]AUG 2025'!$I34</f>
        <v>0</v>
      </c>
      <c r="M22">
        <f>+'[4]SEP 2025'!$I34</f>
        <v>0</v>
      </c>
      <c r="N22">
        <f>SUM(B22:M22)</f>
        <v>65590</v>
      </c>
    </row>
    <row r="23">
      <c r="A23" t="str">
        <v>Starkey</v>
      </c>
      <c r="B23">
        <f>+'[5]OCT 2024'!$I$40</f>
        <v>2896</v>
      </c>
      <c r="C23">
        <f>+'[5]NOV 2024'!$I$46</f>
        <v>3069</v>
      </c>
      <c r="D23">
        <f>+'[5]DEC 2024'!$I$43</f>
        <v>0</v>
      </c>
      <c r="E23">
        <f>+'[5]JAN 2025'!$I$43</f>
        <v>0</v>
      </c>
      <c r="F23">
        <f>+'[5]FEB 2025'!$I$43</f>
        <v>0</v>
      </c>
      <c r="G23">
        <f>+'[5]MAR 2025'!$I$43</f>
        <v>0</v>
      </c>
      <c r="H23">
        <f>+'[5]APR 2025'!$I$43</f>
        <v>0</v>
      </c>
      <c r="I23">
        <f>+'[5]MAY 2025'!$I$43</f>
        <v>0</v>
      </c>
      <c r="J23">
        <f>+'[5]JUN 2025'!$I$43</f>
        <v>0</v>
      </c>
      <c r="K23">
        <f>+'[5]JUL 2025'!$I$43</f>
        <v>0</v>
      </c>
      <c r="L23">
        <f>+'[5]AUG 2025'!$I$43</f>
        <v>0</v>
      </c>
      <c r="M23">
        <f>+'[5]SEP 2025'!$I$43</f>
        <v>0</v>
      </c>
      <c r="N23">
        <f>SUM(B23:M23)</f>
        <v>5965</v>
      </c>
    </row>
    <row r="24">
      <c r="A24" t="str">
        <v xml:space="preserve">Total # </v>
      </c>
      <c r="B24">
        <f>SUM(B19:B23)</f>
        <v>61529</v>
      </c>
      <c r="C24">
        <f>SUM(C19:C23)</f>
        <v>60917</v>
      </c>
      <c r="D24">
        <f>SUM(D19:D23)</f>
        <v>0</v>
      </c>
      <c r="E24">
        <f>SUM(E19:E23)</f>
        <v>0</v>
      </c>
      <c r="F24">
        <f>SUM(F19:F23)</f>
        <v>0</v>
      </c>
      <c r="G24">
        <f>SUM(G19:G23)</f>
        <v>0</v>
      </c>
      <c r="H24">
        <f>SUM(H19:H23)</f>
        <v>0</v>
      </c>
      <c r="I24">
        <f>SUM(I19:I23)</f>
        <v>0</v>
      </c>
      <c r="J24">
        <f>SUM(J19:J23)</f>
        <v>0</v>
      </c>
      <c r="K24">
        <f>SUM(K19:K23)</f>
        <v>0</v>
      </c>
      <c r="L24">
        <f>SUM(L19:L23)</f>
        <v>0</v>
      </c>
      <c r="M24">
        <f>SUM(M19:M23)</f>
        <v>0</v>
      </c>
      <c r="N24">
        <f>SUM(N19:N23)</f>
        <v>122446</v>
      </c>
    </row>
    <row r="26">
      <c r="A26" t="str">
        <v>% of #</v>
      </c>
      <c r="B26" t="str">
        <v>OCT 2024</v>
      </c>
      <c r="C26" t="str">
        <v>NOV 2024</v>
      </c>
      <c r="D26" t="str">
        <v>DEC 2024</v>
      </c>
      <c r="E26" t="str">
        <v>JAN 2025</v>
      </c>
      <c r="F26" t="str">
        <v>FEB 2025</v>
      </c>
      <c r="G26" t="str">
        <v>MAR 2025</v>
      </c>
      <c r="H26" t="str">
        <v>APR 2025</v>
      </c>
      <c r="I26" t="str">
        <v>MAY 2025</v>
      </c>
      <c r="J26" t="str">
        <v>JUNE 2025</v>
      </c>
      <c r="K26" t="str">
        <v>JUL 2025</v>
      </c>
      <c r="L26" t="str">
        <v>AUG 2025</v>
      </c>
      <c r="M26" t="str">
        <v>SEP 2025</v>
      </c>
      <c r="N26" t="str">
        <v>TOTAL</v>
      </c>
    </row>
    <row r="27">
      <c r="A27" t="str">
        <v>GN Resound</v>
      </c>
      <c r="B27">
        <f>B19/$B$24</f>
        <v>0.11025695200637098</v>
      </c>
      <c r="C27">
        <f>C19/$C$24</f>
        <v>0.09765746835858627</v>
      </c>
      <c r="D27" t="e">
        <f>D19/$D$24</f>
        <v>#DIV/0!</v>
      </c>
      <c r="E27" t="e">
        <f>E19/$E$24</f>
        <v>#DIV/0!</v>
      </c>
      <c r="F27" t="e">
        <f>F19/$F$24</f>
        <v>#DIV/0!</v>
      </c>
      <c r="G27" t="e">
        <f>G19/$G$24</f>
        <v>#DIV/0!</v>
      </c>
      <c r="H27" t="e">
        <f>H19/$H$24</f>
        <v>#DIV/0!</v>
      </c>
      <c r="I27" t="e">
        <f>I19/$I$24</f>
        <v>#DIV/0!</v>
      </c>
      <c r="J27" t="e">
        <f>J19/$J$24</f>
        <v>#DIV/0!</v>
      </c>
      <c r="K27" t="e">
        <f>K19/$K$24</f>
        <v>#DIV/0!</v>
      </c>
      <c r="L27" t="e">
        <f>L19/$L$24</f>
        <v>#DIV/0!</v>
      </c>
      <c r="M27" t="e">
        <f>M19/$M$24</f>
        <v>#DIV/0!</v>
      </c>
      <c r="N27">
        <f>N19/N24</f>
        <v>0.10398869705829508</v>
      </c>
    </row>
    <row r="28">
      <c r="A28" t="str">
        <v>Oticon</v>
      </c>
      <c r="B28">
        <f>B20/$B$24</f>
        <v>0.24957337190593054</v>
      </c>
      <c r="C28">
        <f>C20/$C$24</f>
        <v>0.22729287391040268</v>
      </c>
      <c r="D28" t="e">
        <f>D20/$D$24</f>
        <v>#DIV/0!</v>
      </c>
      <c r="E28" t="e">
        <f>E20/$E$24</f>
        <v>#DIV/0!</v>
      </c>
      <c r="F28" t="e">
        <f>F20/$F$24</f>
        <v>#DIV/0!</v>
      </c>
      <c r="G28" t="e">
        <f>G20/$G$24</f>
        <v>#DIV/0!</v>
      </c>
      <c r="H28" t="e">
        <f>H20/$H$24</f>
        <v>#DIV/0!</v>
      </c>
      <c r="I28" t="e">
        <f>I20/$I$24</f>
        <v>#DIV/0!</v>
      </c>
      <c r="J28" t="e">
        <f>J20/$J$24</f>
        <v>#DIV/0!</v>
      </c>
      <c r="K28" t="e">
        <f>K20/$K$24</f>
        <v>#DIV/0!</v>
      </c>
      <c r="L28" t="e">
        <f>L20/$L$24</f>
        <v>#DIV/0!</v>
      </c>
      <c r="M28" t="e">
        <f>M20/$M$24</f>
        <v>#DIV/0!</v>
      </c>
      <c r="N28">
        <f>N20/N24</f>
        <v>0.2384888032275452</v>
      </c>
    </row>
    <row r="29">
      <c r="A29" t="str">
        <v>WS Audiology</v>
      </c>
      <c r="B29">
        <f>B21/$B$24</f>
        <v>0.07580165450438005</v>
      </c>
      <c r="C29">
        <f>C21/$C$24</f>
        <v>0.07045652280972471</v>
      </c>
      <c r="D29" t="e">
        <f>D21/$D$24</f>
        <v>#DIV/0!</v>
      </c>
      <c r="E29" t="e">
        <f>E21/$E$24</f>
        <v>#DIV/0!</v>
      </c>
      <c r="F29" t="e">
        <f>F21/$F$24</f>
        <v>#DIV/0!</v>
      </c>
      <c r="G29" t="e">
        <f>G21/$G$24</f>
        <v>#DIV/0!</v>
      </c>
      <c r="H29" t="e">
        <f>H21/$H$24</f>
        <v>#DIV/0!</v>
      </c>
      <c r="I29" t="e">
        <f>I21/$I$24</f>
        <v>#DIV/0!</v>
      </c>
      <c r="J29" t="e">
        <f>J21/$J$24</f>
        <v>#DIV/0!</v>
      </c>
      <c r="K29" t="e">
        <f>K21/$K$24</f>
        <v>#DIV/0!</v>
      </c>
      <c r="L29" t="e">
        <f>L21/$L$24</f>
        <v>#DIV/0!</v>
      </c>
      <c r="M29" t="e">
        <f>M21/$M$24</f>
        <v>#DIV/0!</v>
      </c>
      <c r="N29">
        <f>N21/N24</f>
        <v>0.07314244646619734</v>
      </c>
    </row>
    <row r="30">
      <c r="A30" t="str">
        <v>Sonova/Phonak</v>
      </c>
      <c r="B30">
        <f>B22/$B$24</f>
        <v>0.5173007849956931</v>
      </c>
      <c r="C30">
        <f>C22/$C$24</f>
        <v>0.5542131096409869</v>
      </c>
      <c r="D30" t="e">
        <f>D22/$D$24</f>
        <v>#DIV/0!</v>
      </c>
      <c r="E30" t="e">
        <f>E22/$E$24</f>
        <v>#DIV/0!</v>
      </c>
      <c r="F30" t="e">
        <f>F22/$F$24</f>
        <v>#DIV/0!</v>
      </c>
      <c r="G30" t="e">
        <f>G22/$G$24</f>
        <v>#DIV/0!</v>
      </c>
      <c r="H30" t="e">
        <f>H22/$H$24</f>
        <v>#DIV/0!</v>
      </c>
      <c r="I30" t="e">
        <f>I22/$I$24</f>
        <v>#DIV/0!</v>
      </c>
      <c r="J30" t="e">
        <f>J22/$J$24</f>
        <v>#DIV/0!</v>
      </c>
      <c r="K30" t="e">
        <f>K22/$K$24</f>
        <v>#DIV/0!</v>
      </c>
      <c r="L30" t="e">
        <f>L22/$L$24</f>
        <v>#DIV/0!</v>
      </c>
      <c r="M30" t="e">
        <f>M22/$M$24</f>
        <v>#DIV/0!</v>
      </c>
      <c r="N30">
        <f>N22/N24</f>
        <v>0.5356647011743952</v>
      </c>
    </row>
    <row r="31">
      <c r="A31" t="str">
        <v>Starkey</v>
      </c>
      <c r="B31">
        <f>B23/$B$24</f>
        <v>0.04706723658762535</v>
      </c>
      <c r="C31">
        <f>C23/$C$24</f>
        <v>0.050380025280299424</v>
      </c>
      <c r="D31" t="e">
        <f>D23/$D$24</f>
        <v>#DIV/0!</v>
      </c>
      <c r="E31" t="e">
        <f>E23/$E$24</f>
        <v>#DIV/0!</v>
      </c>
      <c r="F31" t="e">
        <f>F23/$F$24</f>
        <v>#DIV/0!</v>
      </c>
      <c r="G31" t="e">
        <f>G23/$G$24</f>
        <v>#DIV/0!</v>
      </c>
      <c r="H31" t="e">
        <f>H23/$H$24</f>
        <v>#DIV/0!</v>
      </c>
      <c r="I31" t="e">
        <f>I23/$I$24</f>
        <v>#DIV/0!</v>
      </c>
      <c r="J31" t="e">
        <f>J23/$J$24</f>
        <v>#DIV/0!</v>
      </c>
      <c r="K31" t="e">
        <f>K23/$K$24</f>
        <v>#DIV/0!</v>
      </c>
      <c r="L31" t="e">
        <f>L23/$L$24</f>
        <v>#DIV/0!</v>
      </c>
      <c r="M31" t="e">
        <f>M23/$M$24</f>
        <v>#DIV/0!</v>
      </c>
      <c r="N31">
        <f>N23/N24</f>
        <v>0.04871535207356712</v>
      </c>
    </row>
    <row r="32">
      <c r="A32" t="str">
        <v>Total %</v>
      </c>
      <c r="B32">
        <f>SUM(B27:B31)</f>
        <v>1</v>
      </c>
      <c r="C32">
        <f>SUM(C27:C31)</f>
        <v>0.9999999999999999</v>
      </c>
      <c r="D32" t="e">
        <f>SUM(D27:D31)</f>
        <v>#DIV/0!</v>
      </c>
      <c r="E32" t="e">
        <f>SUM(E27:E31)</f>
        <v>#DIV/0!</v>
      </c>
      <c r="F32" t="e">
        <f>SUM(F27:F31)</f>
        <v>#DIV/0!</v>
      </c>
      <c r="G32" t="e">
        <f>SUM(G27:G31)</f>
        <v>#DIV/0!</v>
      </c>
      <c r="H32" t="e">
        <f>SUM(H27:H31)</f>
        <v>#DIV/0!</v>
      </c>
      <c r="I32" t="e">
        <f>SUM(I27:I31)</f>
        <v>#DIV/0!</v>
      </c>
      <c r="J32" t="e">
        <f>SUM(J27:J31)</f>
        <v>#DIV/0!</v>
      </c>
      <c r="K32" t="e">
        <f>SUM(K27:K31)</f>
        <v>#DIV/0!</v>
      </c>
      <c r="L32" t="e">
        <f>SUM(L27:L31)</f>
        <v>#DIV/0!</v>
      </c>
      <c r="M32" t="e">
        <f>SUM(M27:M31)</f>
        <v>#DIV/0!</v>
      </c>
      <c r="N32">
        <f>SUM(N27:N31)</f>
        <v>1</v>
      </c>
    </row>
    <row r="34">
      <c r="A34" t="str">
        <v>Avg Cost</v>
      </c>
      <c r="B34" t="str">
        <v>OCT 2024</v>
      </c>
      <c r="C34" t="str">
        <v>NOV 2024</v>
      </c>
      <c r="D34" t="str">
        <v>DEC 2024</v>
      </c>
      <c r="E34" t="str">
        <v>JAN 2025</v>
      </c>
      <c r="F34" t="str">
        <v>FEB 2025</v>
      </c>
      <c r="G34" t="str">
        <v>MAR 2025</v>
      </c>
      <c r="H34" t="str">
        <v>APR 2025</v>
      </c>
      <c r="I34" t="str">
        <v>MAY 2025</v>
      </c>
      <c r="J34" t="str">
        <v>JUNE 2025</v>
      </c>
      <c r="K34" t="str">
        <v>JUL 2025</v>
      </c>
      <c r="L34" t="str">
        <v>AUG 2025</v>
      </c>
      <c r="M34" t="str">
        <v>SEP 2025</v>
      </c>
      <c r="N34" t="str">
        <v>TOTAL</v>
      </c>
    </row>
    <row r="35">
      <c r="A35" t="str">
        <v>GN Resound</v>
      </c>
      <c r="B35">
        <f>B3/B19</f>
        <v>471.1935436320755</v>
      </c>
      <c r="C35">
        <f>C3/C19</f>
        <v>471.29088922507987</v>
      </c>
      <c r="D35" t="e">
        <f>D3/D19</f>
        <v>#DIV/0!</v>
      </c>
      <c r="E35" t="e">
        <f>E3/E19</f>
        <v>#DIV/0!</v>
      </c>
      <c r="F35" t="e">
        <f>F3/F19</f>
        <v>#DIV/0!</v>
      </c>
      <c r="G35" t="e">
        <f>G3/G19</f>
        <v>#DIV/0!</v>
      </c>
      <c r="H35" t="e">
        <f>H3/H19</f>
        <v>#DIV/0!</v>
      </c>
      <c r="I35" t="e">
        <f>I3/I19</f>
        <v>#DIV/0!</v>
      </c>
      <c r="J35" t="e">
        <f>J3/J19</f>
        <v>#DIV/0!</v>
      </c>
      <c r="K35" t="e">
        <f>K3/K19</f>
        <v>#DIV/0!</v>
      </c>
      <c r="L35" t="e">
        <f>L3/L19</f>
        <v>#DIV/0!</v>
      </c>
      <c r="M35" t="e">
        <f>M3/M19</f>
        <v>#DIV/0!</v>
      </c>
      <c r="N35">
        <f>N3/N19</f>
        <v>471.2390245817953</v>
      </c>
    </row>
    <row r="36">
      <c r="A36" t="str">
        <v>Oticon</v>
      </c>
      <c r="B36">
        <f>B4/B20</f>
        <v>438.05157593123215</v>
      </c>
      <c r="C36">
        <f>C4/C20</f>
        <v>437.77795753286154</v>
      </c>
      <c r="D36" t="e">
        <f>D4/D20</f>
        <v>#DIV/0!</v>
      </c>
      <c r="E36" t="e">
        <f>E4/E20</f>
        <v>#DIV/0!</v>
      </c>
      <c r="F36" t="e">
        <f>F4/F20</f>
        <v>#DIV/0!</v>
      </c>
      <c r="G36" t="e">
        <f>G4/G20</f>
        <v>#DIV/0!</v>
      </c>
      <c r="H36" t="e">
        <f>H4/H20</f>
        <v>#DIV/0!</v>
      </c>
      <c r="I36" t="e">
        <f>I4/I20</f>
        <v>#DIV/0!</v>
      </c>
      <c r="J36" t="e">
        <f>J4/J20</f>
        <v>#DIV/0!</v>
      </c>
      <c r="K36" t="e">
        <f>K4/K20</f>
        <v>#DIV/0!</v>
      </c>
      <c r="L36" t="e">
        <f>L4/L20</f>
        <v>#DIV/0!</v>
      </c>
      <c r="M36" t="e">
        <f>M4/M20</f>
        <v>#DIV/0!</v>
      </c>
      <c r="N36">
        <f>N4/N20</f>
        <v>437.9218409697966</v>
      </c>
    </row>
    <row r="37">
      <c r="A37" t="str">
        <v xml:space="preserve">                   </v>
      </c>
      <c r="B37">
        <f>B5/B21</f>
        <v>437.8301886792452</v>
      </c>
      <c r="C37">
        <f>C5/C21</f>
        <v>437.9194780987885</v>
      </c>
      <c r="D37" t="e">
        <f>D5/D21</f>
        <v>#DIV/0!</v>
      </c>
      <c r="E37" t="e">
        <f>E5/E21</f>
        <v>#DIV/0!</v>
      </c>
      <c r="F37" t="e">
        <f>F5/F21</f>
        <v>#DIV/0!</v>
      </c>
      <c r="G37" t="e">
        <f>G5/G21</f>
        <v>#DIV/0!</v>
      </c>
      <c r="H37" t="e">
        <f>H5/H21</f>
        <v>#DIV/0!</v>
      </c>
      <c r="I37" t="e">
        <f>I5/I21</f>
        <v>#DIV/0!</v>
      </c>
      <c r="J37" t="e">
        <f>J5/J21</f>
        <v>#DIV/0!</v>
      </c>
      <c r="K37" t="e">
        <f>K5/K21</f>
        <v>#DIV/0!</v>
      </c>
      <c r="L37" t="e">
        <f>L5/L21</f>
        <v>#DIV/0!</v>
      </c>
      <c r="M37" t="e">
        <f>M5/M21</f>
        <v>#DIV/0!</v>
      </c>
      <c r="N37">
        <f>N5/N21</f>
        <v>437.8729790084859</v>
      </c>
    </row>
    <row r="38">
      <c r="A38" t="str">
        <v>Sonova/Phonak</v>
      </c>
      <c r="B38">
        <f>B6/B22</f>
        <v>473.6563712337805</v>
      </c>
      <c r="C38">
        <f>C6/C22</f>
        <v>473.3541530167945</v>
      </c>
      <c r="D38" t="e">
        <f>D6/D22</f>
        <v>#DIV/0!</v>
      </c>
      <c r="E38" t="e">
        <f>E6/E22</f>
        <v>#DIV/0!</v>
      </c>
      <c r="F38" t="e">
        <f>F6/F22</f>
        <v>#DIV/0!</v>
      </c>
      <c r="G38" t="e">
        <f>G6/G22</f>
        <v>#DIV/0!</v>
      </c>
      <c r="H38" t="e">
        <f>H6/H22</f>
        <v>#DIV/0!</v>
      </c>
      <c r="I38" t="e">
        <f>I6/I22</f>
        <v>#DIV/0!</v>
      </c>
      <c r="J38" t="e">
        <f>J6/J22</f>
        <v>#DIV/0!</v>
      </c>
      <c r="K38" t="e">
        <f>K6/K22</f>
        <v>#DIV/0!</v>
      </c>
      <c r="L38" t="e">
        <f>L6/L22</f>
        <v>#DIV/0!</v>
      </c>
      <c r="M38" t="e">
        <f>M6/M22</f>
        <v>#DIV/0!</v>
      </c>
      <c r="N38">
        <f>N6/N22</f>
        <v>473.50081109925287</v>
      </c>
    </row>
    <row r="39">
      <c r="A39" t="str">
        <v>Starkey</v>
      </c>
      <c r="B39">
        <f>B7/B23</f>
        <v>438.3082872928177</v>
      </c>
      <c r="C39">
        <f>C7/C23</f>
        <v>439.93118279569893</v>
      </c>
      <c r="D39" t="e">
        <f>D7/D23</f>
        <v>#DIV/0!</v>
      </c>
      <c r="E39" t="e">
        <f>E7/E23</f>
        <v>#DIV/0!</v>
      </c>
      <c r="F39" t="e">
        <f>F7/F23</f>
        <v>#DIV/0!</v>
      </c>
      <c r="G39" t="e">
        <f>G7/G23</f>
        <v>#DIV/0!</v>
      </c>
      <c r="H39" t="e">
        <f>H7/H23</f>
        <v>#DIV/0!</v>
      </c>
      <c r="I39" t="e">
        <f>I7/I23</f>
        <v>#DIV/0!</v>
      </c>
      <c r="J39" t="e">
        <f>J7/J23</f>
        <v>#DIV/0!</v>
      </c>
      <c r="K39" t="e">
        <f>K7/K23</f>
        <v>#DIV/0!</v>
      </c>
      <c r="L39" t="e">
        <f>L7/L23</f>
        <v>#DIV/0!</v>
      </c>
      <c r="M39" t="e">
        <f>M7/M23</f>
        <v>#DIV/0!</v>
      </c>
      <c r="N39">
        <f>N7/N23</f>
        <v>439.1432690695725</v>
      </c>
    </row>
    <row r="40">
      <c r="A40" t="str">
        <v>Avg Cost</v>
      </c>
      <c r="B40">
        <f>B8/B24</f>
        <v>460.1193980074437</v>
      </c>
      <c r="C40">
        <f>C8/C24</f>
        <v>460.88599011770117</v>
      </c>
      <c r="D40" t="e">
        <f>D8/D24</f>
        <v>#DIV/0!</v>
      </c>
      <c r="E40" t="e">
        <f>E8/E24</f>
        <v>#DIV/0!</v>
      </c>
      <c r="F40" t="e">
        <f>F8/F24</f>
        <v>#DIV/0!</v>
      </c>
      <c r="G40" t="e">
        <f>G8/G24</f>
        <v>#DIV/0!</v>
      </c>
      <c r="H40" t="e">
        <f>H8/H24</f>
        <v>#DIV/0!</v>
      </c>
      <c r="I40" t="e">
        <f>I8/I24</f>
        <v>#DIV/0!</v>
      </c>
      <c r="J40" t="e">
        <f>J8/J24</f>
        <v>#DIV/0!</v>
      </c>
      <c r="K40" t="e">
        <f>K8/K24</f>
        <v>#DIV/0!</v>
      </c>
      <c r="L40" t="e">
        <f>L8/L24</f>
        <v>#DIV/0!</v>
      </c>
      <c r="M40" t="e">
        <f>M8/M24</f>
        <v>#DIV/0!</v>
      </c>
      <c r="N40">
        <f>N8/N24</f>
        <v>460.500778302272</v>
      </c>
    </row>
  </sheetData>
  <pageMargins left="0.5" right="0.5" top="0.75" bottom="0.75" header="0.3" footer="0.3"/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3- RIC -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