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6 Remote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workbookViewId="0"/>
  </sheetViews>
  <sheetData>
    <row r="1">
      <c r="A1" t="str">
        <v xml:space="preserve">               GROUP 6 REMOTE CONTROLS</v>
      </c>
    </row>
    <row r="2">
      <c r="A2" t="str">
        <v>Sales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2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>TOTAL</v>
      </c>
    </row>
    <row r="3">
      <c r="A3" t="str">
        <v>GN Resound</v>
      </c>
      <c r="B3">
        <f>+'[1]Oct 2024'!$J$60</f>
        <v>45797.44</v>
      </c>
      <c r="C3">
        <f>+'[1]Nov 2024'!$J$52</f>
        <v>38655.76</v>
      </c>
      <c r="D3">
        <f>+'[1]Dec 2024'!$J$50</f>
        <v>0</v>
      </c>
      <c r="E3">
        <f>+'[1]Jan 2025'!$J$50</f>
        <v>0</v>
      </c>
      <c r="F3">
        <f>+'[1]Feb 2025'!$J$50</f>
        <v>0</v>
      </c>
      <c r="G3">
        <f>+'[1]Mar 2025'!$J$50</f>
        <v>0</v>
      </c>
      <c r="H3">
        <f>+'[1]Apr 2025'!$J$50</f>
        <v>0</v>
      </c>
      <c r="I3">
        <f>+'[1]May 2025'!$J$50</f>
        <v>0</v>
      </c>
      <c r="J3">
        <f>+'[1]Jun 2025'!$J$50</f>
        <v>0</v>
      </c>
      <c r="K3">
        <f>+'[1]Jul 2025'!$J$50</f>
        <v>0</v>
      </c>
      <c r="L3">
        <f>+'[1]Sep 2025'!$J$50</f>
        <v>0</v>
      </c>
      <c r="M3">
        <f>+'[1]Aug 2025'!$J$50</f>
        <v>0</v>
      </c>
      <c r="N3">
        <f>SUM(B3:M3)</f>
        <v>84453.20000000001</v>
      </c>
    </row>
    <row r="4">
      <c r="A4" t="str">
        <v>Oticon</v>
      </c>
      <c r="B4">
        <f>+'[2]Oct 2024'!$J$49</f>
        <v>59608.64</v>
      </c>
      <c r="C4">
        <f>+'[2]Nov 2024'!$J$49</f>
        <v>53684.8</v>
      </c>
      <c r="D4">
        <f>+'[2]Dec 2024'!$J$49</f>
        <v>0</v>
      </c>
      <c r="E4">
        <f>+'[2]Jan 2025'!$J$49</f>
        <v>0</v>
      </c>
      <c r="F4">
        <f>+'[2]Feb 2025'!$J$49</f>
        <v>0</v>
      </c>
      <c r="G4">
        <f>+'[2]Mar 2025'!$J$49</f>
        <v>0</v>
      </c>
      <c r="H4">
        <f>+'[2]Apr 2025'!$J$49</f>
        <v>0</v>
      </c>
      <c r="I4">
        <f>+'[2]May 2025'!$J$49</f>
        <v>0</v>
      </c>
      <c r="J4">
        <f>+'[2]Jun 2025'!$J$49</f>
        <v>0</v>
      </c>
      <c r="K4">
        <f>+'[2]Jul 2025'!$J$49</f>
        <v>0</v>
      </c>
      <c r="L4">
        <f>+'[2]Aug 2025'!$J$49</f>
        <v>0</v>
      </c>
      <c r="M4">
        <f>+'[2]Sep 2025'!$J$49</f>
        <v>0</v>
      </c>
      <c r="N4">
        <f>SUM(B4:M4)</f>
        <v>113293.44</v>
      </c>
    </row>
    <row r="5">
      <c r="A5" t="str">
        <v>WS Audiology</v>
      </c>
      <c r="B5">
        <f>+'[3]OCT 2024'!$J$56</f>
        <v>21936.72</v>
      </c>
      <c r="C5">
        <f>+'[3]NOV 2024'!$J$50</f>
        <v>25361.44</v>
      </c>
      <c r="D5">
        <f>+'[3]DEC 2024'!$J$51</f>
        <v>0</v>
      </c>
      <c r="E5">
        <f>+'[3]JAN 2025'!$J$51</f>
        <v>0</v>
      </c>
      <c r="F5">
        <f>+'[3]FEB 2025'!$J$51</f>
        <v>0</v>
      </c>
      <c r="G5">
        <f>+'[3]MAR 2025'!$J$51</f>
        <v>0</v>
      </c>
      <c r="H5">
        <f>+'[3]APR 2025'!$J$51</f>
        <v>0</v>
      </c>
      <c r="I5">
        <f>+'[3]MAY 2025'!$J$51</f>
        <v>0</v>
      </c>
      <c r="J5">
        <f>+'[3]JUN 2025'!$J$51</f>
        <v>0</v>
      </c>
      <c r="K5">
        <f>+'[3]JUL 2025'!$J$51</f>
        <v>0</v>
      </c>
      <c r="L5">
        <f>+'[3]AUG 2025'!$J$51</f>
        <v>0</v>
      </c>
      <c r="M5">
        <f>+'[3]SEP 2025'!$J$51</f>
        <v>0</v>
      </c>
      <c r="N5">
        <f>SUM(B5:M5)</f>
        <v>47298.16</v>
      </c>
    </row>
    <row r="6">
      <c r="A6" t="str">
        <v>Sonova/Phonak</v>
      </c>
      <c r="B6">
        <f>+'[4]OCT 2024'!$J$52</f>
        <v>175158.72</v>
      </c>
      <c r="C6">
        <f>+'[4]NOV 2024'!$J$52</f>
        <v>154994.4</v>
      </c>
      <c r="D6">
        <f>+'[4]DEC 2024'!$J$52</f>
        <v>0</v>
      </c>
      <c r="E6">
        <f>+'[4]JAN 2025'!$J$52</f>
        <v>0</v>
      </c>
      <c r="F6">
        <f>+'[4]FEB 2025'!$J$52</f>
        <v>0</v>
      </c>
      <c r="G6">
        <f>+'[4]MAR 2025'!$J$52</f>
        <v>0</v>
      </c>
      <c r="H6">
        <f>+'[4]APR 2025'!$J$52</f>
        <v>0</v>
      </c>
      <c r="I6">
        <f>+'[4]MAY 2025'!$J$52</f>
        <v>0</v>
      </c>
      <c r="J6">
        <f>+'[4]JUN 2025'!$J$52</f>
        <v>0</v>
      </c>
      <c r="K6">
        <f>+'[4]JUL 2025'!$J$52</f>
        <v>0</v>
      </c>
      <c r="L6">
        <f>+'[4]AUG 2025'!$J$52</f>
        <v>0</v>
      </c>
      <c r="M6">
        <f>+'[4]SEP 2025'!$J$52</f>
        <v>0</v>
      </c>
      <c r="N6">
        <f>SUM(B6:M6)</f>
        <v>330153.12</v>
      </c>
    </row>
    <row r="7">
      <c r="A7" t="str">
        <v>Starkey</v>
      </c>
      <c r="B7">
        <f>+'[5]OCT 2024'!$J$58</f>
        <v>153094.24000000002</v>
      </c>
      <c r="C7">
        <f>+'[5]NOV 2024'!$J$65</f>
        <v>154112.4</v>
      </c>
      <c r="D7">
        <f>+'[5]DEC 2024'!$J$62</f>
        <v>0</v>
      </c>
      <c r="E7">
        <f>+'[5]JAN 2025'!$J$62</f>
        <v>0</v>
      </c>
      <c r="F7">
        <f>+'[5]FEB 2025'!$J$62</f>
        <v>0</v>
      </c>
      <c r="G7">
        <f>+'[5]MAR 2025'!$J$62</f>
        <v>0</v>
      </c>
      <c r="H7">
        <f>+'[5]APR 2025'!$J$62</f>
        <v>0</v>
      </c>
      <c r="I7">
        <f>+'[5]MAY 2025'!$J$62</f>
        <v>0</v>
      </c>
      <c r="J7">
        <f>+'[5]JUN 2025'!$J$62</f>
        <v>0</v>
      </c>
      <c r="K7">
        <f>+'[5]JUL 2025'!$J$62</f>
        <v>0</v>
      </c>
      <c r="L7">
        <f>+'[5]AUG 2025'!$J$62</f>
        <v>0</v>
      </c>
      <c r="M7">
        <f>+'[5]SEP 2025'!$J$62</f>
        <v>0</v>
      </c>
      <c r="N7">
        <f>SUM(B7:M7)</f>
        <v>307206.64</v>
      </c>
    </row>
    <row r="9">
      <c r="A9" t="str">
        <v>Total Sales</v>
      </c>
      <c r="B9">
        <f>SUM(B3:B8)</f>
        <v>455595.76</v>
      </c>
      <c r="C9">
        <f>SUM(C3:C8)</f>
        <v>426808.80000000005</v>
      </c>
      <c r="D9">
        <f>SUM(D3:D8)</f>
        <v>0</v>
      </c>
      <c r="E9">
        <f>SUM(E3:E8)</f>
        <v>0</v>
      </c>
      <c r="F9">
        <f>SUM(F3:F8)</f>
        <v>0</v>
      </c>
      <c r="G9">
        <f>SUM(G3:G8)</f>
        <v>0</v>
      </c>
      <c r="H9">
        <f>SUM(H3:H8)</f>
        <v>0</v>
      </c>
      <c r="I9">
        <f>SUM(I3:I8)</f>
        <v>0</v>
      </c>
      <c r="J9">
        <f>SUM(J3:J8)</f>
        <v>0</v>
      </c>
      <c r="K9">
        <f>SUM(K3:K8)</f>
        <v>0</v>
      </c>
      <c r="L9">
        <f>SUM(L3:L8)</f>
        <v>0</v>
      </c>
      <c r="M9">
        <f>SUM(M3:M8)</f>
        <v>0</v>
      </c>
      <c r="N9">
        <f>SUM(N3:N8)</f>
        <v>882404.56</v>
      </c>
    </row>
    <row r="11">
      <c r="A11" t="str">
        <v>% Sales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>TOTAL</v>
      </c>
    </row>
    <row r="12">
      <c r="A12" t="str">
        <v>GN Resound</v>
      </c>
      <c r="B12">
        <f>B3/B9</f>
        <v>0.10052209441106301</v>
      </c>
      <c r="C12">
        <f>C3/C9</f>
        <v>0.09056926661305952</v>
      </c>
      <c r="D12" t="e">
        <f>D3/D9</f>
        <v>#DIV/0!</v>
      </c>
      <c r="E12" t="e">
        <f>E3/E9</f>
        <v>#DIV/0!</v>
      </c>
      <c r="F12" t="e">
        <f>F3/F9</f>
        <v>#DIV/0!</v>
      </c>
      <c r="G12" t="e">
        <f>G3/G9</f>
        <v>#DIV/0!</v>
      </c>
      <c r="H12" t="e">
        <f>H3/H9</f>
        <v>#DIV/0!</v>
      </c>
      <c r="I12" t="e">
        <f>I3/I9</f>
        <v>#DIV/0!</v>
      </c>
      <c r="J12" t="e">
        <f>J3/J9</f>
        <v>#DIV/0!</v>
      </c>
      <c r="K12" t="e">
        <f>K3/K9</f>
        <v>#DIV/0!</v>
      </c>
      <c r="L12" t="e">
        <f>L3/L9</f>
        <v>#DIV/0!</v>
      </c>
      <c r="M12" t="e">
        <f>M3/M9</f>
        <v>#DIV/0!</v>
      </c>
      <c r="N12">
        <f>N3/N9</f>
        <v>0.09570802761944024</v>
      </c>
    </row>
    <row r="13">
      <c r="A13" t="str">
        <v>Oticon</v>
      </c>
      <c r="B13">
        <f>B4/B9</f>
        <v>0.13083668733001377</v>
      </c>
      <c r="C13">
        <f>C4/C9</f>
        <v>0.12578184892157798</v>
      </c>
      <c r="D13" t="e">
        <f>D4/D9</f>
        <v>#DIV/0!</v>
      </c>
      <c r="E13" t="e">
        <f>E4/E9</f>
        <v>#DIV/0!</v>
      </c>
      <c r="F13" t="e">
        <f>F4/F9</f>
        <v>#DIV/0!</v>
      </c>
      <c r="G13" t="e">
        <f>G4/G9</f>
        <v>#DIV/0!</v>
      </c>
      <c r="H13" t="e">
        <f>H4/H9</f>
        <v>#DIV/0!</v>
      </c>
      <c r="I13" t="e">
        <f>I4/I9</f>
        <v>#DIV/0!</v>
      </c>
      <c r="J13" t="e">
        <f>J4/J9</f>
        <v>#DIV/0!</v>
      </c>
      <c r="K13" t="e">
        <f>K4/K9</f>
        <v>#DIV/0!</v>
      </c>
      <c r="L13" t="e">
        <f>L4/L9</f>
        <v>#DIV/0!</v>
      </c>
      <c r="M13" t="e">
        <f>M4/M9</f>
        <v>#DIV/0!</v>
      </c>
      <c r="N13">
        <f>N4/N9</f>
        <v>0.1283917209131376</v>
      </c>
    </row>
    <row r="14">
      <c r="A14" t="str">
        <v>WS Audiology</v>
      </c>
      <c r="B14">
        <f>B5/B9</f>
        <v>0.0481495262379088</v>
      </c>
      <c r="C14">
        <f>C5/C9</f>
        <v>0.05942108035260753</v>
      </c>
      <c r="D14" t="e">
        <f>D5/D9</f>
        <v>#DIV/0!</v>
      </c>
      <c r="E14" t="e">
        <f>E5/E9</f>
        <v>#DIV/0!</v>
      </c>
      <c r="F14" t="e">
        <f>F5/F9</f>
        <v>#DIV/0!</v>
      </c>
      <c r="G14" t="e">
        <f>G5/G9</f>
        <v>#DIV/0!</v>
      </c>
      <c r="H14" t="e">
        <f>H5/H9</f>
        <v>#DIV/0!</v>
      </c>
      <c r="I14" t="e">
        <f>I5/I9</f>
        <v>#DIV/0!</v>
      </c>
      <c r="J14" t="e">
        <f>J5/J9</f>
        <v>#DIV/0!</v>
      </c>
      <c r="K14" t="e">
        <f>K5/K9</f>
        <v>#DIV/0!</v>
      </c>
      <c r="L14" t="e">
        <f>L5/L9</f>
        <v>#DIV/0!</v>
      </c>
      <c r="M14" t="e">
        <f>M5/M9</f>
        <v>#DIV/0!</v>
      </c>
      <c r="N14">
        <f>N5/N9</f>
        <v>0.05360144557729847</v>
      </c>
    </row>
    <row r="15">
      <c r="A15" t="str">
        <v>Sonova/Phonak</v>
      </c>
      <c r="B15">
        <f>B6/B9</f>
        <v>0.38446082114548213</v>
      </c>
      <c r="C15">
        <f>C6/C9</f>
        <v>0.3631471516051215</v>
      </c>
      <c r="D15" t="e">
        <f>D6/D9</f>
        <v>#DIV/0!</v>
      </c>
      <c r="E15" t="e">
        <f>E6/E9</f>
        <v>#DIV/0!</v>
      </c>
      <c r="F15" t="e">
        <f>F6/F9</f>
        <v>#DIV/0!</v>
      </c>
      <c r="G15" t="e">
        <f>G6/G9</f>
        <v>#DIV/0!</v>
      </c>
      <c r="H15" t="e">
        <f>H6/H9</f>
        <v>#DIV/0!</v>
      </c>
      <c r="I15" t="e">
        <f>I6/I9</f>
        <v>#DIV/0!</v>
      </c>
      <c r="J15" t="e">
        <f>J6/J9</f>
        <v>#DIV/0!</v>
      </c>
      <c r="K15" t="e">
        <f>K6/K9</f>
        <v>#DIV/0!</v>
      </c>
      <c r="L15" t="e">
        <f>L6/L9</f>
        <v>#DIV/0!</v>
      </c>
      <c r="M15" t="e">
        <f>M6/M9</f>
        <v>#DIV/0!</v>
      </c>
      <c r="N15">
        <f>N6/N9</f>
        <v>0.3741516476297448</v>
      </c>
    </row>
    <row r="16">
      <c r="A16" t="str">
        <v>Starkey</v>
      </c>
      <c r="B16">
        <f>B7/B9</f>
        <v>0.33603087087553235</v>
      </c>
      <c r="C16">
        <f>C7/C9</f>
        <v>0.3610806525076333</v>
      </c>
      <c r="D16" t="e">
        <f>D7/D9</f>
        <v>#DIV/0!</v>
      </c>
      <c r="E16" t="e">
        <f>E7/E9</f>
        <v>#DIV/0!</v>
      </c>
      <c r="F16" t="e">
        <f>F7/F9</f>
        <v>#DIV/0!</v>
      </c>
      <c r="G16" t="e">
        <f>G7/G9</f>
        <v>#DIV/0!</v>
      </c>
      <c r="H16" t="e">
        <f>H7/H9</f>
        <v>#DIV/0!</v>
      </c>
      <c r="I16" t="e">
        <f>I7/I9</f>
        <v>#DIV/0!</v>
      </c>
      <c r="J16" t="e">
        <f>J7/J9</f>
        <v>#DIV/0!</v>
      </c>
      <c r="K16" t="e">
        <f>K7/K9</f>
        <v>#DIV/0!</v>
      </c>
      <c r="L16" t="e">
        <f>L7/L9</f>
        <v>#DIV/0!</v>
      </c>
      <c r="M16" t="e">
        <f>M7/M9</f>
        <v>#DIV/0!</v>
      </c>
      <c r="N16">
        <f>N7/N9</f>
        <v>0.3481471582603789</v>
      </c>
    </row>
    <row r="18">
      <c r="A18" t="str">
        <v>Total</v>
      </c>
      <c r="B18">
        <f>SUM(B12:B17)</f>
        <v>1</v>
      </c>
      <c r="C18">
        <f>SUM(C12:C17)</f>
        <v>0.9999999999999998</v>
      </c>
      <c r="D18" t="e">
        <f>SUM(D12:D17)</f>
        <v>#DIV/0!</v>
      </c>
      <c r="E18" t="e">
        <f>SUM(E12:E17)</f>
        <v>#DIV/0!</v>
      </c>
      <c r="F18" t="e">
        <f>SUM(F12:F17)</f>
        <v>#DIV/0!</v>
      </c>
      <c r="G18" t="e">
        <f>SUM(G12:G17)</f>
        <v>#DIV/0!</v>
      </c>
      <c r="H18" t="e">
        <f>SUM(H12:H17)</f>
        <v>#DIV/0!</v>
      </c>
      <c r="I18" t="e">
        <f>SUM(I12:I17)</f>
        <v>#DIV/0!</v>
      </c>
      <c r="J18" t="e">
        <f>SUM(J12:J17)</f>
        <v>#DIV/0!</v>
      </c>
      <c r="K18" t="e">
        <f>SUM(K12:K17)</f>
        <v>#DIV/0!</v>
      </c>
      <c r="L18" t="e">
        <f>SUM(L12:L17)</f>
        <v>#DIV/0!</v>
      </c>
      <c r="M18" t="e">
        <f>SUM(M12:M17)</f>
        <v>#DIV/0!</v>
      </c>
      <c r="N18">
        <f>SUM(N12:N17)</f>
        <v>1</v>
      </c>
    </row>
    <row r="20">
      <c r="B20" t="str">
        <v>OCT 2021</v>
      </c>
      <c r="C20" t="str">
        <v>NOV 2021</v>
      </c>
      <c r="D20" t="str">
        <v>DEC 2021</v>
      </c>
      <c r="E20" t="str">
        <v>JAN 2022</v>
      </c>
      <c r="F20" t="str">
        <v>FEB 2022</v>
      </c>
      <c r="G20" t="str">
        <v>MAR 2022</v>
      </c>
      <c r="H20" t="str">
        <v>APR 2022</v>
      </c>
      <c r="I20" t="str">
        <v>MAY 2022</v>
      </c>
      <c r="J20" t="str">
        <v>JUNE 2022</v>
      </c>
      <c r="K20" t="str">
        <v>JUL 2022</v>
      </c>
      <c r="L20" t="str">
        <v>AUG 2022</v>
      </c>
      <c r="M20" t="str">
        <v>SEP 2022</v>
      </c>
    </row>
    <row r="21">
      <c r="A21" t="str">
        <v># Sold</v>
      </c>
      <c r="B21" t="str">
        <v>OCT 2024</v>
      </c>
      <c r="C21" t="str">
        <v>NOV 2024</v>
      </c>
      <c r="D21" t="str">
        <v>DEC 2024</v>
      </c>
      <c r="E21" t="str">
        <v>JAN 2025</v>
      </c>
      <c r="F21" t="str">
        <v>FEB 2025</v>
      </c>
      <c r="G21" t="str">
        <v>MAR 2025</v>
      </c>
      <c r="H21" t="str">
        <v>APR 2025</v>
      </c>
      <c r="I21" t="str">
        <v>MAY 2025</v>
      </c>
      <c r="J21" t="str">
        <v>JUNE 2025</v>
      </c>
      <c r="K21" t="str">
        <v>JUL 2025</v>
      </c>
      <c r="L21" t="str">
        <v>AUG 2025</v>
      </c>
      <c r="M21" t="str">
        <v>SEP 2025</v>
      </c>
      <c r="N21" t="str">
        <v>TOTAL</v>
      </c>
    </row>
    <row r="22">
      <c r="A22" t="str">
        <v>GN Resound</v>
      </c>
      <c r="B22">
        <f>+'[1]Oct 2024'!$I$60</f>
        <v>401</v>
      </c>
      <c r="C22">
        <f>+'[1]Nov 2024'!$I$52</f>
        <v>337</v>
      </c>
      <c r="D22">
        <f>+'[1]Dec 2024'!$I$50</f>
        <v>0</v>
      </c>
      <c r="E22">
        <f>+'[1]Jan 2025'!$I$50</f>
        <v>0</v>
      </c>
      <c r="F22">
        <f>+'[1]Feb 2025'!$I$50</f>
        <v>0</v>
      </c>
      <c r="G22">
        <f>+'[1]Mar 2025'!$I$50</f>
        <v>0</v>
      </c>
      <c r="H22">
        <f>+'[1]Apr 2025'!$I$50</f>
        <v>0</v>
      </c>
      <c r="I22">
        <f>+'[1]May 2025'!$I$50</f>
        <v>0</v>
      </c>
      <c r="J22">
        <f>+'[1]Jun 2025'!$I$50</f>
        <v>0</v>
      </c>
      <c r="K22">
        <f>+'[1]Jul 2025'!$I$50</f>
        <v>0</v>
      </c>
      <c r="L22">
        <f>+'[1]Aug 2025'!$I$50</f>
        <v>0</v>
      </c>
      <c r="M22">
        <f>+'[1]Sep 2025'!$I$50</f>
        <v>0</v>
      </c>
      <c r="N22">
        <f>SUM(B22:M22)</f>
        <v>738</v>
      </c>
    </row>
    <row r="23">
      <c r="A23" t="str">
        <v>Oticon</v>
      </c>
      <c r="B23">
        <f>+'[2]Oct 2024'!$I$49</f>
        <v>643</v>
      </c>
      <c r="C23">
        <f>+'[2]Nov 2024'!$I$49</f>
        <v>579</v>
      </c>
      <c r="D23">
        <f>+'[2]Dec 2024'!$I$49</f>
        <v>0</v>
      </c>
      <c r="E23">
        <f>+'[2]Jan 2025'!$I$49</f>
        <v>0</v>
      </c>
      <c r="F23">
        <f>+'[2]Feb 2025'!$I$49</f>
        <v>0</v>
      </c>
      <c r="G23">
        <f>+'[2]Mar 2025'!$I$49</f>
        <v>0</v>
      </c>
      <c r="H23">
        <f>+'[2]Apr 2025'!$I$49</f>
        <v>0</v>
      </c>
      <c r="I23">
        <f>+'[2]May 2025'!$I$49</f>
        <v>0</v>
      </c>
      <c r="J23">
        <f>+'[2]Jun 2025'!$I$49</f>
        <v>0</v>
      </c>
      <c r="K23">
        <f>+'[2]Jul 2025'!$I$49</f>
        <v>0</v>
      </c>
      <c r="L23">
        <f>+'[2]Aug 2025'!$I$49</f>
        <v>0</v>
      </c>
      <c r="M23">
        <f>+'[2]Sep 2025'!$I$49</f>
        <v>0</v>
      </c>
      <c r="N23">
        <f>SUM(B23:M23)</f>
        <v>1222</v>
      </c>
    </row>
    <row r="24">
      <c r="A24" t="str">
        <v>WS Audiology</v>
      </c>
      <c r="B24">
        <f>+'[3]OCT 2024'!$I$56</f>
        <v>236</v>
      </c>
      <c r="C24">
        <f>+'[3]NOV 2024'!$I$50</f>
        <v>274</v>
      </c>
      <c r="D24">
        <f>+'[3]DEC 2024'!$I$51</f>
        <v>0</v>
      </c>
      <c r="E24">
        <f>+'[3]JAN 2025'!$I$51</f>
        <v>0</v>
      </c>
      <c r="F24">
        <f>+'[3]FEB 2025'!$I$51</f>
        <v>0</v>
      </c>
      <c r="G24">
        <f>+'[3]MAR 2025'!$I$51</f>
        <v>0</v>
      </c>
      <c r="H24">
        <f>+'[3]APR 2025'!$I$51</f>
        <v>0</v>
      </c>
      <c r="I24">
        <f>+'[3]MAY 2025'!$I$51</f>
        <v>0</v>
      </c>
      <c r="J24">
        <f>+'[3]JUN 2025'!$I$51</f>
        <v>0</v>
      </c>
      <c r="K24">
        <f>+'[3]JUL 2025'!$I$51</f>
        <v>0</v>
      </c>
      <c r="L24">
        <f>+'[3]AUG 2025'!$I$51</f>
        <v>0</v>
      </c>
      <c r="M24">
        <f>+'[3]SEP 2025'!$I$51</f>
        <v>0</v>
      </c>
      <c r="N24">
        <f>SUM(B24:M24)</f>
        <v>510</v>
      </c>
    </row>
    <row r="25">
      <c r="A25" t="str">
        <v>Sonova/Phonak</v>
      </c>
      <c r="B25">
        <f>+'[4]OCT 2024'!$I$52</f>
        <v>1736</v>
      </c>
      <c r="C25">
        <f>+'[4]NOV 2024'!$I$52</f>
        <v>1540</v>
      </c>
      <c r="D25">
        <f>+'[4]DEC 2024'!$I$52</f>
        <v>0</v>
      </c>
      <c r="E25">
        <f>+'[4]JAN 2025'!$I$52</f>
        <v>0</v>
      </c>
      <c r="F25">
        <f>+'[4]FEB 2025'!$I$52</f>
        <v>0</v>
      </c>
      <c r="G25">
        <f>+'[4]MAR 2025'!$I$52</f>
        <v>0</v>
      </c>
      <c r="H25">
        <f>+'[4]APR 2025'!$I$52</f>
        <v>0</v>
      </c>
      <c r="I25">
        <f>+'[4]MAY 2025'!$I$52</f>
        <v>0</v>
      </c>
      <c r="J25">
        <f>+'[4]JUN 2025'!$I$52</f>
        <v>0</v>
      </c>
      <c r="K25">
        <f>+'[4]JUL 2025'!$I$52</f>
        <v>0</v>
      </c>
      <c r="L25">
        <f>+'[4]AUG 2025'!$I$52</f>
        <v>0</v>
      </c>
      <c r="M25">
        <f>+'[4]SEP 2025'!$I$52</f>
        <v>0</v>
      </c>
      <c r="N25">
        <f>SUM(B25:M25)</f>
        <v>3276</v>
      </c>
    </row>
    <row r="26">
      <c r="A26" t="str">
        <v>Starkey</v>
      </c>
      <c r="B26">
        <f>+'[5]OCT 2024'!$I$58</f>
        <v>1643</v>
      </c>
      <c r="C26">
        <f>+'[5]NOV 2024'!$I$65</f>
        <v>1649</v>
      </c>
      <c r="D26">
        <f>+'[5]DEC 2024'!$I$62</f>
        <v>0</v>
      </c>
      <c r="E26">
        <f>+'[5]JAN 2025'!$I$62</f>
        <v>0</v>
      </c>
      <c r="F26">
        <f>+'[5]FEB 2025'!$I$62</f>
        <v>0</v>
      </c>
      <c r="G26">
        <f>+'[5]MAR 2025'!$I$62</f>
        <v>0</v>
      </c>
      <c r="H26">
        <f>+'[5]APR 2025'!$I$62</f>
        <v>0</v>
      </c>
      <c r="I26">
        <f>+'[5]MAY 2025'!$I$62</f>
        <v>0</v>
      </c>
      <c r="J26">
        <f>+'[5]JUN 2025'!$I$62</f>
        <v>0</v>
      </c>
      <c r="K26">
        <f>+'[5]JUL 2025'!$I$62</f>
        <v>0</v>
      </c>
      <c r="L26">
        <f>+'[5]AUG 2025'!$I$62</f>
        <v>0</v>
      </c>
      <c r="M26">
        <f>+'[5]SEP 2025'!$I$62</f>
        <v>0</v>
      </c>
      <c r="N26">
        <f>SUM(B26:M26)</f>
        <v>3292</v>
      </c>
    </row>
    <row r="28">
      <c r="A28" t="str">
        <v>Total #</v>
      </c>
      <c r="B28">
        <f>SUM(B22:B27)</f>
        <v>4659</v>
      </c>
      <c r="C28">
        <f>SUM(C22:C27)</f>
        <v>4379</v>
      </c>
      <c r="D28">
        <f>SUM(D22:D27)</f>
        <v>0</v>
      </c>
      <c r="E28">
        <f>SUM(E22:E27)</f>
        <v>0</v>
      </c>
      <c r="F28">
        <f>SUM(F22:F27)</f>
        <v>0</v>
      </c>
      <c r="G28">
        <f>SUM(G22:G27)</f>
        <v>0</v>
      </c>
      <c r="H28">
        <f>SUM(H22:H27)</f>
        <v>0</v>
      </c>
      <c r="I28">
        <f>SUM(I22:I27)</f>
        <v>0</v>
      </c>
      <c r="J28">
        <f>SUM(J22:J27)</f>
        <v>0</v>
      </c>
      <c r="K28">
        <f>SUM(K22:K27)</f>
        <v>0</v>
      </c>
      <c r="L28">
        <f>SUM(L22:L27)</f>
        <v>0</v>
      </c>
      <c r="M28">
        <f>SUM(M22:M27)</f>
        <v>0</v>
      </c>
      <c r="N28">
        <f>SUM(N22:N27)</f>
        <v>9038</v>
      </c>
    </row>
    <row r="30">
      <c r="A30" t="str">
        <v>% of #</v>
      </c>
      <c r="B30" t="str">
        <v>OCT 2024</v>
      </c>
      <c r="C30" t="str">
        <v>NOV 2024</v>
      </c>
      <c r="D30" t="str">
        <v>DEC 2024</v>
      </c>
      <c r="E30" t="str">
        <v>JAN 2025</v>
      </c>
      <c r="F30" t="str">
        <v>FEB 2025</v>
      </c>
      <c r="G30" t="str">
        <v>MAR 2025</v>
      </c>
      <c r="H30" t="str">
        <v>APR 2025</v>
      </c>
      <c r="I30" t="str">
        <v>MAY 2025</v>
      </c>
      <c r="J30" t="str">
        <v>JUNE 2025</v>
      </c>
      <c r="K30" t="str">
        <v>JUL 2025</v>
      </c>
      <c r="L30" t="str">
        <v>AUG 2025</v>
      </c>
      <c r="M30" t="str">
        <v>SEP 2025</v>
      </c>
      <c r="N30" t="str">
        <v>TOTAL</v>
      </c>
    </row>
    <row r="31">
      <c r="A31" t="str">
        <v>GN Resound</v>
      </c>
      <c r="B31">
        <f>B22/B28</f>
        <v>0.08606997209701653</v>
      </c>
      <c r="C31">
        <f>C22/C28</f>
        <v>0.0769582096369034</v>
      </c>
      <c r="D31" t="e">
        <f>D22/D28</f>
        <v>#DIV/0!</v>
      </c>
      <c r="E31" t="e">
        <f>E22/E28</f>
        <v>#DIV/0!</v>
      </c>
      <c r="F31" t="e">
        <f>F22/F28</f>
        <v>#DIV/0!</v>
      </c>
      <c r="G31" t="e">
        <f>G22/G28</f>
        <v>#DIV/0!</v>
      </c>
      <c r="H31" t="e">
        <f>H22/H28</f>
        <v>#DIV/0!</v>
      </c>
      <c r="I31" t="e">
        <f>I22/I28</f>
        <v>#DIV/0!</v>
      </c>
      <c r="J31" t="e">
        <f>J22/J28</f>
        <v>#DIV/0!</v>
      </c>
      <c r="K31" t="e">
        <f>K22/K28</f>
        <v>#DIV/0!</v>
      </c>
      <c r="L31" t="e">
        <f>L22/L28</f>
        <v>#DIV/0!</v>
      </c>
      <c r="M31" t="e">
        <f>M22/M28</f>
        <v>#DIV/0!</v>
      </c>
      <c r="N31">
        <f>N22/N28</f>
        <v>0.08165523345872981</v>
      </c>
    </row>
    <row r="32">
      <c r="A32" t="str">
        <v>Oticon</v>
      </c>
      <c r="B32">
        <f>B23/B28</f>
        <v>0.13801244902339557</v>
      </c>
      <c r="C32">
        <f>C23/C28</f>
        <v>0.1322219684859557</v>
      </c>
      <c r="D32" t="e">
        <f>D23/D28</f>
        <v>#DIV/0!</v>
      </c>
      <c r="E32" t="e">
        <f>E23/E28</f>
        <v>#DIV/0!</v>
      </c>
      <c r="F32" t="e">
        <f>F23/F28</f>
        <v>#DIV/0!</v>
      </c>
      <c r="G32" t="e">
        <f>G23/G28</f>
        <v>#DIV/0!</v>
      </c>
      <c r="H32" t="e">
        <f>H23/H28</f>
        <v>#DIV/0!</v>
      </c>
      <c r="I32" t="e">
        <f>I23/I28</f>
        <v>#DIV/0!</v>
      </c>
      <c r="J32" t="e">
        <f>J23/J28</f>
        <v>#DIV/0!</v>
      </c>
      <c r="K32" t="e">
        <f>K23/K28</f>
        <v>#DIV/0!</v>
      </c>
      <c r="L32" t="e">
        <f>L23/L28</f>
        <v>#DIV/0!</v>
      </c>
      <c r="M32" t="e">
        <f>M23/M28</f>
        <v>#DIV/0!</v>
      </c>
      <c r="N32">
        <f>N23/N28</f>
        <v>0.13520690418234121</v>
      </c>
    </row>
    <row r="33">
      <c r="A33" t="str">
        <v>WS Audiology</v>
      </c>
      <c r="B33">
        <f>B24/B28</f>
        <v>0.0506546469199399</v>
      </c>
      <c r="C33">
        <f>C24/C28</f>
        <v>0.06257136332496004</v>
      </c>
      <c r="D33" t="e">
        <f>D24/D28</f>
        <v>#DIV/0!</v>
      </c>
      <c r="E33" t="e">
        <f>E24/E28</f>
        <v>#DIV/0!</v>
      </c>
      <c r="F33" t="e">
        <f>F24/F28</f>
        <v>#DIV/0!</v>
      </c>
      <c r="G33" t="e">
        <f>G24/G28</f>
        <v>#DIV/0!</v>
      </c>
      <c r="H33" t="e">
        <f>H24/H28</f>
        <v>#DIV/0!</v>
      </c>
      <c r="I33" t="e">
        <f>I24/I28</f>
        <v>#DIV/0!</v>
      </c>
      <c r="J33" t="e">
        <f>J24/J28</f>
        <v>#DIV/0!</v>
      </c>
      <c r="K33" t="e">
        <f>K24/K28</f>
        <v>#DIV/0!</v>
      </c>
      <c r="L33" t="e">
        <f>L24/L28</f>
        <v>#DIV/0!</v>
      </c>
      <c r="M33" t="e">
        <f>M24/M28</f>
        <v>#DIV/0!</v>
      </c>
      <c r="N33">
        <f>N24/N28</f>
        <v>0.05642841336578889</v>
      </c>
    </row>
    <row r="34">
      <c r="A34" t="str">
        <v>Sonova/Phonak</v>
      </c>
      <c r="B34">
        <f>B25/B28</f>
        <v>0.3726121485297274</v>
      </c>
      <c r="C34">
        <f>C25/C28</f>
        <v>0.3516784654030601</v>
      </c>
      <c r="D34" t="e">
        <f>D25/D28</f>
        <v>#DIV/0!</v>
      </c>
      <c r="E34" t="e">
        <f>E25/E28</f>
        <v>#DIV/0!</v>
      </c>
      <c r="F34" t="e">
        <f>F25/F28</f>
        <v>#DIV/0!</v>
      </c>
      <c r="G34" t="e">
        <f>G25/G28</f>
        <v>#DIV/0!</v>
      </c>
      <c r="H34" t="e">
        <f>H25/H28</f>
        <v>#DIV/0!</v>
      </c>
      <c r="I34" t="e">
        <f>I25/I28</f>
        <v>#DIV/0!</v>
      </c>
      <c r="J34" t="e">
        <f>J25/J28</f>
        <v>#DIV/0!</v>
      </c>
      <c r="K34" t="e">
        <f>K25/K28</f>
        <v>#DIV/0!</v>
      </c>
      <c r="L34" t="e">
        <f>L25/L28</f>
        <v>#DIV/0!</v>
      </c>
      <c r="M34" t="e">
        <f>M25/M28</f>
        <v>#DIV/0!</v>
      </c>
      <c r="N34">
        <f>N25/N28</f>
        <v>0.3624695729143616</v>
      </c>
    </row>
    <row r="35">
      <c r="A35" t="str">
        <v>Starkey</v>
      </c>
      <c r="B35">
        <f>B26/B28</f>
        <v>0.35265078342992057</v>
      </c>
      <c r="C35">
        <f>C26/C28</f>
        <v>0.3765699931491208</v>
      </c>
      <c r="D35" t="e">
        <f>D26/D28</f>
        <v>#DIV/0!</v>
      </c>
      <c r="E35" t="e">
        <f>E26/E28</f>
        <v>#DIV/0!</v>
      </c>
      <c r="F35" t="e">
        <f>F26/F28</f>
        <v>#DIV/0!</v>
      </c>
      <c r="G35" t="e">
        <f>G26/G28</f>
        <v>#DIV/0!</v>
      </c>
      <c r="H35" t="e">
        <f>H26/H28</f>
        <v>#DIV/0!</v>
      </c>
      <c r="I35" t="e">
        <f>I26/I28</f>
        <v>#DIV/0!</v>
      </c>
      <c r="J35" t="e">
        <f>J26/J28</f>
        <v>#DIV/0!</v>
      </c>
      <c r="K35" t="e">
        <f>K26/K28</f>
        <v>#DIV/0!</v>
      </c>
      <c r="L35" t="e">
        <f>L26/L28</f>
        <v>#DIV/0!</v>
      </c>
      <c r="M35" t="e">
        <f>M26/M28</f>
        <v>#DIV/0!</v>
      </c>
      <c r="N35">
        <f>N26/N28</f>
        <v>0.3642398760787785</v>
      </c>
    </row>
    <row r="37">
      <c r="A37" t="str">
        <v>Total</v>
      </c>
      <c r="B37">
        <f>SUM(B31:B36)</f>
        <v>1</v>
      </c>
      <c r="C37">
        <f>SUM(C31:C36)</f>
        <v>1</v>
      </c>
      <c r="D37" t="e">
        <f>SUM(D31:D36)</f>
        <v>#DIV/0!</v>
      </c>
      <c r="E37" t="e">
        <f>SUM(E31:E36)</f>
        <v>#DIV/0!</v>
      </c>
      <c r="F37" t="e">
        <f>SUM(F31:F36)</f>
        <v>#DIV/0!</v>
      </c>
      <c r="G37" t="e">
        <f>SUM(G31:G36)</f>
        <v>#DIV/0!</v>
      </c>
      <c r="H37" t="e">
        <f>SUM(H31:H36)</f>
        <v>#DIV/0!</v>
      </c>
      <c r="I37" t="e">
        <f>SUM(I31:I36)</f>
        <v>#DIV/0!</v>
      </c>
      <c r="J37" t="e">
        <f>SUM(J31:J36)</f>
        <v>#DIV/0!</v>
      </c>
      <c r="K37" t="e">
        <f>SUM(K31:K36)</f>
        <v>#DIV/0!</v>
      </c>
      <c r="L37" t="e">
        <f>SUM(L31:L36)</f>
        <v>#DIV/0!</v>
      </c>
      <c r="M37" t="e">
        <f>SUM(M31:M36)</f>
        <v>#DIV/0!</v>
      </c>
      <c r="N37">
        <f>SUM(N31:N36)</f>
        <v>1</v>
      </c>
    </row>
    <row r="39">
      <c r="A39" t="str">
        <v>Avg Cost</v>
      </c>
      <c r="B39" t="str">
        <v>OCT 2024</v>
      </c>
      <c r="C39" t="str">
        <v>NOV 2024</v>
      </c>
      <c r="D39" t="str">
        <v>DEC 2024</v>
      </c>
      <c r="E39" t="str">
        <v>JAN 2025</v>
      </c>
      <c r="F39" t="str">
        <v>FEB 2025</v>
      </c>
      <c r="G39" t="str">
        <v>MAR 2025</v>
      </c>
      <c r="H39" t="str">
        <v>APR 2025</v>
      </c>
      <c r="I39" t="str">
        <v>MAY 2025</v>
      </c>
      <c r="J39" t="str">
        <v>JUNE 2025</v>
      </c>
      <c r="K39" t="str">
        <v>JUL 2025</v>
      </c>
      <c r="L39" t="str">
        <v>AUG 2025</v>
      </c>
      <c r="M39" t="str">
        <v>SEP 2025</v>
      </c>
      <c r="N39" t="str">
        <v>TOTAL</v>
      </c>
    </row>
    <row r="40">
      <c r="A40" t="str">
        <v>GN Resound</v>
      </c>
      <c r="B40">
        <f>B3/B22</f>
        <v>114.20807980049877</v>
      </c>
      <c r="C40">
        <f>C3/C22</f>
        <v>114.70551928783384</v>
      </c>
      <c r="D40" t="e">
        <f>D3/D22</f>
        <v>#DIV/0!</v>
      </c>
      <c r="E40" t="e">
        <f>E3/E22</f>
        <v>#DIV/0!</v>
      </c>
      <c r="F40" t="e">
        <f>F3/F22</f>
        <v>#DIV/0!</v>
      </c>
      <c r="G40" t="e">
        <f>G3/G22</f>
        <v>#DIV/0!</v>
      </c>
      <c r="H40" t="e">
        <f>H3/H22</f>
        <v>#DIV/0!</v>
      </c>
      <c r="I40" t="e">
        <f>I3/I22</f>
        <v>#DIV/0!</v>
      </c>
      <c r="J40" t="e">
        <f>J3/J22</f>
        <v>#DIV/0!</v>
      </c>
      <c r="K40" t="e">
        <f>K3/K22</f>
        <v>#DIV/0!</v>
      </c>
      <c r="L40" t="e">
        <f>L3/L22</f>
        <v>#DIV/0!</v>
      </c>
      <c r="M40" t="e">
        <f>M3/M22</f>
        <v>#DIV/0!</v>
      </c>
      <c r="N40">
        <f>N3/N22</f>
        <v>114.43523035230353</v>
      </c>
    </row>
    <row r="41">
      <c r="A41" t="str">
        <v>Oticon</v>
      </c>
      <c r="B41">
        <f>B4/B23</f>
        <v>92.70395023328149</v>
      </c>
      <c r="C41">
        <f>C4/C23</f>
        <v>92.71986183074266</v>
      </c>
      <c r="D41" t="e">
        <f>D4/D23</f>
        <v>#DIV/0!</v>
      </c>
      <c r="E41" t="e">
        <f>E4/E23</f>
        <v>#DIV/0!</v>
      </c>
      <c r="F41" t="e">
        <f>F4/F23</f>
        <v>#DIV/0!</v>
      </c>
      <c r="G41" t="e">
        <f>G4/G23</f>
        <v>#DIV/0!</v>
      </c>
      <c r="H41" t="e">
        <f>H4/H23</f>
        <v>#DIV/0!</v>
      </c>
      <c r="I41" t="e">
        <f>I4/I23</f>
        <v>#DIV/0!</v>
      </c>
      <c r="J41" t="e">
        <f>J4/J23</f>
        <v>#DIV/0!</v>
      </c>
      <c r="K41" t="e">
        <f>K4/K23</f>
        <v>#DIV/0!</v>
      </c>
      <c r="L41" t="e">
        <f>L4/L23</f>
        <v>#DIV/0!</v>
      </c>
      <c r="M41" t="e">
        <f>M4/M23</f>
        <v>#DIV/0!</v>
      </c>
      <c r="N41">
        <f>N4/N23</f>
        <v>92.71148936170214</v>
      </c>
    </row>
    <row r="42">
      <c r="A42" t="str">
        <v>WS Audiology</v>
      </c>
      <c r="B42">
        <f>B5/B24</f>
        <v>92.95220338983052</v>
      </c>
      <c r="C42">
        <f>C5/C24</f>
        <v>92.56</v>
      </c>
      <c r="D42" t="e">
        <f>D5/D24</f>
        <v>#DIV/0!</v>
      </c>
      <c r="E42" t="e">
        <f>E5/E24</f>
        <v>#DIV/0!</v>
      </c>
      <c r="F42" t="e">
        <f>F5/F24</f>
        <v>#DIV/0!</v>
      </c>
      <c r="G42" t="e">
        <f>G5/G24</f>
        <v>#DIV/0!</v>
      </c>
      <c r="H42" t="e">
        <f>H5/H24</f>
        <v>#DIV/0!</v>
      </c>
      <c r="I42" t="e">
        <f>I5/I24</f>
        <v>#DIV/0!</v>
      </c>
      <c r="J42" t="e">
        <f>J5/J24</f>
        <v>#DIV/0!</v>
      </c>
      <c r="K42" t="e">
        <f>K5/K24</f>
        <v>#DIV/0!</v>
      </c>
      <c r="L42" t="e">
        <f>L5/L24</f>
        <v>#DIV/0!</v>
      </c>
      <c r="M42" t="e">
        <f>M5/M24</f>
        <v>#DIV/0!</v>
      </c>
      <c r="N42">
        <f>N5/N24</f>
        <v>92.74149019607844</v>
      </c>
    </row>
    <row r="43">
      <c r="A43" t="str">
        <v>Sonova/Phonak</v>
      </c>
      <c r="B43">
        <f>B6/B25</f>
        <v>100.8978801843318</v>
      </c>
      <c r="C43">
        <f>C6/C25</f>
        <v>100.64571428571428</v>
      </c>
      <c r="D43" t="e">
        <f>D6/D25</f>
        <v>#DIV/0!</v>
      </c>
      <c r="E43" t="e">
        <f>E6/E25</f>
        <v>#DIV/0!</v>
      </c>
      <c r="F43" t="e">
        <f>F6/F25</f>
        <v>#DIV/0!</v>
      </c>
      <c r="G43" t="e">
        <f>G6/G25</f>
        <v>#DIV/0!</v>
      </c>
      <c r="H43" t="e">
        <f>H6/H25</f>
        <v>#DIV/0!</v>
      </c>
      <c r="I43" t="e">
        <f>I6/I25</f>
        <v>#DIV/0!</v>
      </c>
      <c r="J43" t="e">
        <f>J6/J25</f>
        <v>#DIV/0!</v>
      </c>
      <c r="K43" t="e">
        <f>K6/K25</f>
        <v>#DIV/0!</v>
      </c>
      <c r="L43" t="e">
        <f>L6/L25</f>
        <v>#DIV/0!</v>
      </c>
      <c r="M43" t="e">
        <f>M6/M25</f>
        <v>#DIV/0!</v>
      </c>
      <c r="N43">
        <f>N6/N25</f>
        <v>100.77934065934066</v>
      </c>
    </row>
    <row r="44">
      <c r="A44" t="str">
        <v>Starkey</v>
      </c>
      <c r="B44">
        <f>B7/B26</f>
        <v>93.17969567863665</v>
      </c>
      <c r="C44">
        <f>C7/C26</f>
        <v>93.45809581564585</v>
      </c>
      <c r="D44" t="e">
        <f>D7/D26</f>
        <v>#DIV/0!</v>
      </c>
      <c r="E44" t="e">
        <f>E7/E26</f>
        <v>#DIV/0!</v>
      </c>
      <c r="F44" t="e">
        <f>F7/F26</f>
        <v>#DIV/0!</v>
      </c>
      <c r="G44" t="e">
        <f>G7/G26</f>
        <v>#DIV/0!</v>
      </c>
      <c r="H44" t="e">
        <f>H7/H26</f>
        <v>#DIV/0!</v>
      </c>
      <c r="I44" t="e">
        <f>I7/I26</f>
        <v>#DIV/0!</v>
      </c>
      <c r="J44" t="e">
        <f>J7/J26</f>
        <v>#DIV/0!</v>
      </c>
      <c r="K44" t="e">
        <f>K7/K26</f>
        <v>#DIV/0!</v>
      </c>
      <c r="L44" t="e">
        <f>L7/L26</f>
        <v>#DIV/0!</v>
      </c>
      <c r="M44" t="e">
        <f>M7/M26</f>
        <v>#DIV/0!</v>
      </c>
      <c r="N44">
        <f>N7/N26</f>
        <v>93.31914945321994</v>
      </c>
    </row>
    <row r="46">
      <c r="A46" t="str">
        <v>Avg Cost</v>
      </c>
      <c r="B46">
        <f>B9/B28</f>
        <v>97.78831508907491</v>
      </c>
      <c r="C46">
        <f>C9/C28</f>
        <v>97.46718428865039</v>
      </c>
      <c r="D46" t="e">
        <f>D9/D28</f>
        <v>#DIV/0!</v>
      </c>
      <c r="E46" t="e">
        <f>E9/E28</f>
        <v>#DIV/0!</v>
      </c>
      <c r="F46" t="e">
        <f>F9/F28</f>
        <v>#DIV/0!</v>
      </c>
      <c r="G46" t="e">
        <f>G9/G28</f>
        <v>#DIV/0!</v>
      </c>
      <c r="H46" t="e">
        <f>H9/H28</f>
        <v>#DIV/0!</v>
      </c>
      <c r="I46" t="e">
        <f>I9/I28</f>
        <v>#DIV/0!</v>
      </c>
      <c r="J46" t="e">
        <f>J9/J28</f>
        <v>#DIV/0!</v>
      </c>
      <c r="K46" t="e">
        <f>K9/K28</f>
        <v>#DIV/0!</v>
      </c>
      <c r="L46" t="e">
        <f>L9/L28</f>
        <v>#DIV/0!</v>
      </c>
      <c r="M46" t="e">
        <f>M9/M28</f>
        <v>#DIV/0!</v>
      </c>
      <c r="N46">
        <f>N9/N28</f>
        <v>97.63272405399425</v>
      </c>
    </row>
    <row r="58">
      <c r="K58" t="str">
        <v xml:space="preserve"> </v>
      </c>
    </row>
  </sheetData>
  <pageMargins left="0.5" right="0.5" top="0.5" bottom="0.5" header="0.25" footer="0.25"/>
  <ignoredErrors>
    <ignoredError numberStoredAsText="1" sqref="A1:O5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6 Remotes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