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\SYNTRA\BUSINESS-SKILLS\VIRTUELE_LESSEN-BS-26-05\"/>
    </mc:Choice>
  </mc:AlternateContent>
  <xr:revisionPtr revIDLastSave="0" documentId="8_{F6651E38-76CA-4F68-80A7-F03B75F5B33E}" xr6:coauthVersionLast="45" xr6:coauthVersionMax="45" xr10:uidLastSave="{00000000-0000-0000-0000-000000000000}"/>
  <bookViews>
    <workbookView xWindow="4248" yWindow="0" windowWidth="16800" windowHeight="11472" xr2:uid="{EB7071C5-8312-4DCD-958F-C21F5CDD7BA7}"/>
  </bookViews>
  <sheets>
    <sheet name="VoorbeeldEV" sheetId="2" r:id="rId1"/>
    <sheet name="CPI" sheetId="3" r:id="rId2"/>
    <sheet name="SPI" sheetId="4" r:id="rId3"/>
    <sheet name="CV" sheetId="5" r:id="rId4"/>
    <sheet name="SV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2" l="1"/>
  <c r="C15" i="2"/>
  <c r="C14" i="2"/>
  <c r="C12" i="2"/>
  <c r="C11" i="2"/>
  <c r="D9" i="2" l="1"/>
  <c r="I9" i="2" s="1"/>
  <c r="D8" i="2"/>
  <c r="G9" i="2"/>
  <c r="F9" i="2"/>
  <c r="E11" i="2"/>
  <c r="D11" i="2"/>
  <c r="B11" i="2"/>
  <c r="H9" i="2"/>
  <c r="I8" i="2"/>
  <c r="H8" i="2"/>
  <c r="G8" i="2"/>
  <c r="F8" i="2"/>
  <c r="I11" i="2" l="1"/>
  <c r="G11" i="2"/>
  <c r="H11" i="2"/>
  <c r="F11" i="2"/>
</calcChain>
</file>

<file path=xl/sharedStrings.xml><?xml version="1.0" encoding="utf-8"?>
<sst xmlns="http://schemas.openxmlformats.org/spreadsheetml/2006/main" count="95" uniqueCount="69">
  <si>
    <t>EV</t>
  </si>
  <si>
    <t>AC</t>
  </si>
  <si>
    <t>https://www.youtube.com/watch?v=sEju-I_sXlM&amp;list=PL13IJTeX9RPWIdvbVjOBthLtZe_hbMws5&amp;index=12</t>
  </si>
  <si>
    <t>DAY 1 BUDGET = 50 euro</t>
  </si>
  <si>
    <t>Total Budget for the project is 200 euro</t>
  </si>
  <si>
    <t>PV</t>
  </si>
  <si>
    <t>The value of work scheduled to be done within a SPECIFIC time period</t>
  </si>
  <si>
    <t>The value of work accomplished within the specific time period</t>
  </si>
  <si>
    <t>How much I paid for the work accomplished within the specific time period</t>
  </si>
  <si>
    <t>DAY 1</t>
  </si>
  <si>
    <t>DAY 2</t>
  </si>
  <si>
    <t>END OF DAY 1</t>
  </si>
  <si>
    <t>DAY 1 budget = 50 euro</t>
  </si>
  <si>
    <t>DONE</t>
  </si>
  <si>
    <t>TOTAL BUDGET FOR THE PROJECT IS 200 EURO</t>
  </si>
  <si>
    <t>voorbeeld = wall painting in yellow, green, pink and blue</t>
  </si>
  <si>
    <t>DAY 1: WE WENT OVER BUDGET: 61 euro</t>
  </si>
  <si>
    <t>CPI               (EV/AC)</t>
  </si>
  <si>
    <t>SPI             (EV/PV)</t>
  </si>
  <si>
    <t>CV            (EV-AC)</t>
  </si>
  <si>
    <t>SV            (EV-PV)</t>
  </si>
  <si>
    <t>if CPI is:</t>
  </si>
  <si>
    <t>This means</t>
  </si>
  <si>
    <t>Cost is lower than budget = Good performance</t>
  </si>
  <si>
    <t>Less than 1</t>
  </si>
  <si>
    <t>Greater than 1</t>
  </si>
  <si>
    <t xml:space="preserve"> &gt; 1</t>
  </si>
  <si>
    <t xml:space="preserve"> &lt; 1</t>
  </si>
  <si>
    <t>Cost is higher than budget = Bad performance</t>
  </si>
  <si>
    <t>Equal to 1</t>
  </si>
  <si>
    <t xml:space="preserve"> = 1</t>
  </si>
  <si>
    <t>Project is according budget (on target)</t>
  </si>
  <si>
    <t>if SPI is:</t>
  </si>
  <si>
    <t>Project is ahead of schedule = Good performance</t>
  </si>
  <si>
    <t>Project is behind schedudule = Bad performance</t>
  </si>
  <si>
    <t>Project is on target (on schedule)</t>
  </si>
  <si>
    <t xml:space="preserve">Positive </t>
  </si>
  <si>
    <t xml:space="preserve"> &gt; 0</t>
  </si>
  <si>
    <t>Negative</t>
  </si>
  <si>
    <t xml:space="preserve"> &lt; 0</t>
  </si>
  <si>
    <t xml:space="preserve"> = 0</t>
  </si>
  <si>
    <t>Zero</t>
  </si>
  <si>
    <t>Cost is less than budget: work is under budget (Good)</t>
  </si>
  <si>
    <t>Cost is more than budget: work is over budget (Bad)</t>
  </si>
  <si>
    <t>Cost is equal to budget: work is on budget</t>
  </si>
  <si>
    <t>Work is ahead of schedule (Good)</t>
  </si>
  <si>
    <t>Work is behind schedule (Bad)</t>
  </si>
  <si>
    <t>Work is on schedule</t>
  </si>
  <si>
    <t>INCOMPLETE</t>
  </si>
  <si>
    <t>DAY 2: ONLY HALF OF THE SCHEDULED WORK IS DONE</t>
  </si>
  <si>
    <t>DAY 1 :The scheduled work was done</t>
  </si>
  <si>
    <t>DAY 2: 30 euro was spent</t>
  </si>
  <si>
    <t>% COMPLETE the amount of work actually completed</t>
  </si>
  <si>
    <t>DAY 3: 80 euro was spent</t>
  </si>
  <si>
    <t>CUMULATIEF NA 2e dag</t>
  </si>
  <si>
    <t>NA 2 DAGEN</t>
  </si>
  <si>
    <t>BAC (Budget At Completion)</t>
  </si>
  <si>
    <t>EV na 1 dag</t>
  </si>
  <si>
    <t>% completed x PV</t>
  </si>
  <si>
    <t>EV na 1 dag=</t>
  </si>
  <si>
    <t>EAC1</t>
  </si>
  <si>
    <t>optimistische schatting van de totale kost om het project volledig af te werken, gebaseerd op situatie na 2 dagen,</t>
  </si>
  <si>
    <t>met de veronderstelling dat Jantje het werk nog volgens de voorziene budget voor de 2 volgende dagen kan afwerken</t>
  </si>
  <si>
    <t xml:space="preserve">EAC2 </t>
  </si>
  <si>
    <t>EAC3</t>
  </si>
  <si>
    <t>EAC4</t>
  </si>
  <si>
    <t>if CV is:</t>
  </si>
  <si>
    <t>if SV is:</t>
  </si>
  <si>
    <t>Voorbeeld Earned Value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</si>
</sst>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813]\ #,##0.0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9" fontId="0" fillId="0" borderId="0" xfId="0" applyNumberFormat="1"/>
    <xf numFmtId="0" fontId="4" fillId="0" borderId="0" xfId="1"/>
    <xf numFmtId="0" fontId="5" fillId="0" borderId="0" xfId="0" applyFont="1"/>
    <xf numFmtId="49" fontId="2" fillId="0" borderId="1" xfId="0" applyNumberFormat="1" applyFont="1" applyBorder="1" applyAlignment="1">
      <alignment wrapText="1"/>
    </xf>
    <xf numFmtId="0" fontId="0" fillId="0" borderId="1" xfId="0" applyBorder="1"/>
    <xf numFmtId="49" fontId="2" fillId="3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wrapText="1"/>
    </xf>
    <xf numFmtId="49" fontId="2" fillId="8" borderId="2" xfId="0" applyNumberFormat="1" applyFont="1" applyFill="1" applyBorder="1" applyAlignment="1">
      <alignment wrapText="1"/>
    </xf>
    <xf numFmtId="0" fontId="2" fillId="0" borderId="1" xfId="0" applyFont="1" applyBorder="1"/>
    <xf numFmtId="49" fontId="1" fillId="9" borderId="1" xfId="0" applyNumberFormat="1" applyFont="1" applyFill="1" applyBorder="1" applyAlignment="1">
      <alignment wrapText="1"/>
    </xf>
    <xf numFmtId="49" fontId="2" fillId="10" borderId="1" xfId="0" applyNumberFormat="1" applyFont="1" applyFill="1" applyBorder="1" applyAlignment="1">
      <alignment wrapText="1"/>
    </xf>
    <xf numFmtId="0" fontId="3" fillId="9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wrapText="1"/>
    </xf>
    <xf numFmtId="0" fontId="8" fillId="3" borderId="1" xfId="0" applyFont="1" applyFill="1" applyBorder="1"/>
    <xf numFmtId="49" fontId="5" fillId="3" borderId="1" xfId="0" applyNumberFormat="1" applyFont="1" applyFill="1" applyBorder="1" applyAlignment="1">
      <alignment wrapText="1"/>
    </xf>
    <xf numFmtId="0" fontId="5" fillId="4" borderId="1" xfId="0" applyFont="1" applyFill="1" applyBorder="1"/>
    <xf numFmtId="0" fontId="2" fillId="0" borderId="0" xfId="0" applyFont="1" applyAlignment="1">
      <alignment wrapText="1"/>
    </xf>
    <xf numFmtId="0" fontId="2" fillId="6" borderId="1" xfId="0" applyFont="1" applyFill="1" applyBorder="1"/>
    <xf numFmtId="0" fontId="9" fillId="6" borderId="1" xfId="0" applyFont="1" applyFill="1" applyBorder="1" applyAlignment="1">
      <alignment horizontal="center" vertical="center" wrapText="1"/>
    </xf>
    <xf numFmtId="0" fontId="0" fillId="11" borderId="0" xfId="0" applyFill="1"/>
    <xf numFmtId="0" fontId="9" fillId="11" borderId="1" xfId="0" applyFont="1" applyFill="1" applyBorder="1" applyAlignment="1">
      <alignment horizontal="center" vertical="center" wrapText="1"/>
    </xf>
    <xf numFmtId="0" fontId="0" fillId="12" borderId="0" xfId="0" applyFill="1"/>
    <xf numFmtId="0" fontId="9" fillId="12" borderId="1" xfId="0" applyFont="1" applyFill="1" applyBorder="1" applyAlignment="1">
      <alignment horizontal="center" vertical="center" wrapText="1"/>
    </xf>
    <xf numFmtId="0" fontId="0" fillId="13" borderId="0" xfId="0" applyFill="1"/>
    <xf numFmtId="0" fontId="9" fillId="13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/>
    <xf numFmtId="9" fontId="2" fillId="0" borderId="1" xfId="0" applyNumberFormat="1" applyFont="1" applyBorder="1"/>
    <xf numFmtId="2" fontId="2" fillId="0" borderId="1" xfId="0" applyNumberFormat="1" applyFont="1" applyBorder="1"/>
    <xf numFmtId="0" fontId="2" fillId="0" borderId="1" xfId="0" quotePrefix="1" applyFont="1" applyBorder="1"/>
    <xf numFmtId="0" fontId="2" fillId="13" borderId="1" xfId="0" applyFont="1" applyFill="1" applyBorder="1"/>
    <xf numFmtId="164" fontId="2" fillId="5" borderId="1" xfId="0" applyNumberFormat="1" applyFont="1" applyFill="1" applyBorder="1"/>
    <xf numFmtId="164" fontId="2" fillId="6" borderId="1" xfId="0" applyNumberFormat="1" applyFont="1" applyFill="1" applyBorder="1"/>
    <xf numFmtId="164" fontId="2" fillId="3" borderId="1" xfId="0" applyNumberFormat="1" applyFont="1" applyFill="1" applyBorder="1"/>
    <xf numFmtId="164" fontId="2" fillId="7" borderId="1" xfId="0" applyNumberFormat="1" applyFont="1" applyFill="1" applyBorder="1"/>
    <xf numFmtId="0" fontId="2" fillId="14" borderId="1" xfId="0" applyFont="1" applyFill="1" applyBorder="1"/>
    <xf numFmtId="0" fontId="2" fillId="3" borderId="1" xfId="0" applyFont="1" applyFill="1" applyBorder="1"/>
    <xf numFmtId="0" fontId="2" fillId="11" borderId="1" xfId="0" applyFont="1" applyFill="1" applyBorder="1"/>
    <xf numFmtId="0" fontId="2" fillId="2" borderId="1" xfId="0" applyFont="1" applyFill="1" applyBorder="1"/>
    <xf numFmtId="49" fontId="2" fillId="14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2" fillId="0" borderId="3" xfId="0" applyNumberFormat="1" applyFont="1" applyFill="1" applyBorder="1" applyAlignment="1">
      <alignment wrapText="1"/>
    </xf>
    <xf numFmtId="0" fontId="0" fillId="0" borderId="0" xfId="0" quotePrefix="1"/>
    <xf numFmtId="0" fontId="10" fillId="0" borderId="0" xfId="0" applyFont="1"/>
    <xf numFmtId="2" fontId="2" fillId="0" borderId="1" xfId="0" applyNumberFormat="1" applyFont="1" applyBorder="1" applyAlignment="1">
      <alignment wrapText="1"/>
    </xf>
    <xf numFmtId="2" fontId="6" fillId="0" borderId="0" xfId="0" applyNumberFormat="1" applyFont="1"/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sEju-I_sXlM&amp;list=PL13IJTeX9RPWIdvbVjOBthLtZe_hbMws5&amp;index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E2B3-AAA1-47AF-9143-BDA8175AC8DF}">
  <sheetPr codeName="Sheet2"/>
  <dimension ref="A1:P16"/>
  <sheetViews>
    <sheetView tabSelected="1" zoomScale="85" zoomScaleNormal="85" workbookViewId="0">
      <selection activeCell="C1" sqref="C1"/>
    </sheetView>
  </sheetViews>
  <sheetFormatPr defaultColWidth="14.21875" defaultRowHeight="55.8" customHeight="1" x14ac:dyDescent="0.3"/>
  <cols>
    <col min="6" max="6" width="15.33203125" customWidth="1"/>
  </cols>
  <sheetData>
    <row r="1" spans="1:16" ht="55.8" customHeight="1" x14ac:dyDescent="0.35">
      <c r="B1" s="4" t="s">
        <v>68</v>
      </c>
      <c r="F1" s="3" t="s">
        <v>2</v>
      </c>
      <c r="L1" s="1" t="s">
        <v>11</v>
      </c>
      <c r="M1" s="2"/>
    </row>
    <row r="2" spans="1:16" ht="55.8" customHeight="1" x14ac:dyDescent="0.3">
      <c r="B2" s="5" t="s">
        <v>3</v>
      </c>
      <c r="C2" s="5" t="s">
        <v>3</v>
      </c>
      <c r="D2" s="5" t="s">
        <v>3</v>
      </c>
      <c r="E2" s="5" t="s">
        <v>3</v>
      </c>
      <c r="F2" s="5" t="s">
        <v>4</v>
      </c>
      <c r="G2" s="46" t="s">
        <v>56</v>
      </c>
      <c r="L2" s="11" t="s">
        <v>12</v>
      </c>
      <c r="M2" s="12" t="s">
        <v>12</v>
      </c>
      <c r="N2" s="12" t="s">
        <v>12</v>
      </c>
      <c r="O2" s="12" t="s">
        <v>12</v>
      </c>
      <c r="P2" s="12" t="s">
        <v>14</v>
      </c>
    </row>
    <row r="3" spans="1:16" ht="55.8" customHeight="1" x14ac:dyDescent="0.3">
      <c r="B3" s="35">
        <v>25</v>
      </c>
      <c r="C3" s="36">
        <v>25</v>
      </c>
      <c r="D3" s="37">
        <v>25</v>
      </c>
      <c r="E3" s="38">
        <v>25</v>
      </c>
      <c r="L3" s="13" t="s">
        <v>13</v>
      </c>
      <c r="M3" s="14" t="s">
        <v>13</v>
      </c>
      <c r="N3" s="15" t="s">
        <v>13</v>
      </c>
      <c r="O3" s="16">
        <v>4</v>
      </c>
      <c r="P3" s="6"/>
    </row>
    <row r="4" spans="1:16" ht="55.8" customHeight="1" x14ac:dyDescent="0.3">
      <c r="B4" s="35">
        <v>25</v>
      </c>
      <c r="C4" s="36">
        <v>25</v>
      </c>
      <c r="D4" s="37">
        <v>25</v>
      </c>
      <c r="E4" s="38">
        <v>25</v>
      </c>
      <c r="L4" s="13" t="s">
        <v>13</v>
      </c>
      <c r="M4" s="14" t="s">
        <v>48</v>
      </c>
      <c r="N4" s="15" t="s">
        <v>13</v>
      </c>
      <c r="O4" s="16">
        <v>4</v>
      </c>
      <c r="P4" s="6"/>
    </row>
    <row r="5" spans="1:16" ht="58.8" customHeight="1" x14ac:dyDescent="0.3">
      <c r="B5" s="1" t="s">
        <v>15</v>
      </c>
      <c r="L5" s="21" t="s">
        <v>50</v>
      </c>
      <c r="M5" s="21" t="s">
        <v>49</v>
      </c>
      <c r="N5" s="21" t="s">
        <v>50</v>
      </c>
    </row>
    <row r="6" spans="1:16" ht="45" customHeight="1" x14ac:dyDescent="0.35">
      <c r="B6" s="17" t="s">
        <v>5</v>
      </c>
      <c r="C6" s="18"/>
      <c r="D6" s="19" t="s">
        <v>0</v>
      </c>
      <c r="E6" s="20" t="s">
        <v>1</v>
      </c>
      <c r="F6" s="22"/>
      <c r="G6" s="24"/>
      <c r="H6" s="26"/>
      <c r="I6" s="28"/>
      <c r="L6" s="21" t="s">
        <v>16</v>
      </c>
      <c r="M6" s="21" t="s">
        <v>51</v>
      </c>
      <c r="N6" s="21" t="s">
        <v>53</v>
      </c>
    </row>
    <row r="7" spans="1:16" ht="87" customHeight="1" x14ac:dyDescent="0.3">
      <c r="B7" s="9" t="s">
        <v>6</v>
      </c>
      <c r="C7" s="7" t="s">
        <v>52</v>
      </c>
      <c r="D7" s="7" t="s">
        <v>7</v>
      </c>
      <c r="E7" s="8" t="s">
        <v>8</v>
      </c>
      <c r="F7" s="23" t="s">
        <v>17</v>
      </c>
      <c r="G7" s="25" t="s">
        <v>18</v>
      </c>
      <c r="H7" s="27" t="s">
        <v>19</v>
      </c>
      <c r="I7" s="29" t="s">
        <v>20</v>
      </c>
      <c r="L7" t="s">
        <v>59</v>
      </c>
      <c r="M7" s="47" t="s">
        <v>58</v>
      </c>
    </row>
    <row r="8" spans="1:16" ht="14.4" x14ac:dyDescent="0.3">
      <c r="A8" s="39" t="s">
        <v>9</v>
      </c>
      <c r="B8" s="30">
        <v>50</v>
      </c>
      <c r="C8" s="31">
        <v>1</v>
      </c>
      <c r="D8" s="30">
        <f>B8*C8</f>
        <v>50</v>
      </c>
      <c r="E8" s="30">
        <v>61</v>
      </c>
      <c r="F8" s="32">
        <f>D8/E8</f>
        <v>0.81967213114754101</v>
      </c>
      <c r="G8" s="10">
        <f>D8/B8</f>
        <v>1</v>
      </c>
      <c r="H8" s="30">
        <f>D8-E8</f>
        <v>-11</v>
      </c>
      <c r="I8" s="30">
        <f>D8-B8</f>
        <v>0</v>
      </c>
      <c r="K8" t="s">
        <v>57</v>
      </c>
    </row>
    <row r="9" spans="1:16" ht="14.4" x14ac:dyDescent="0.3">
      <c r="A9" s="39" t="s">
        <v>10</v>
      </c>
      <c r="B9" s="30">
        <v>50</v>
      </c>
      <c r="C9" s="31">
        <v>0.5</v>
      </c>
      <c r="D9" s="30">
        <f>B9*C9</f>
        <v>25</v>
      </c>
      <c r="E9" s="10">
        <v>30</v>
      </c>
      <c r="F9" s="32">
        <f t="shared" ref="F9:F11" si="0">D9/E9</f>
        <v>0.83333333333333337</v>
      </c>
      <c r="G9" s="10">
        <f t="shared" ref="G9:G11" si="1">D9/B9</f>
        <v>0.5</v>
      </c>
      <c r="H9" s="30">
        <f>D9-E9</f>
        <v>-5</v>
      </c>
      <c r="I9" s="30">
        <f t="shared" ref="I9:I11" si="2">D9-B9</f>
        <v>-25</v>
      </c>
    </row>
    <row r="10" spans="1:16" ht="11.4" customHeight="1" x14ac:dyDescent="0.3">
      <c r="A10" s="39"/>
      <c r="B10" s="30"/>
      <c r="C10" s="31"/>
      <c r="D10" s="30"/>
      <c r="E10" s="10"/>
      <c r="F10" s="32"/>
      <c r="G10" s="10"/>
      <c r="H10" s="30"/>
      <c r="I10" s="30"/>
    </row>
    <row r="11" spans="1:16" s="45" customFormat="1" ht="30.6" customHeight="1" x14ac:dyDescent="0.3">
      <c r="A11" s="43" t="s">
        <v>54</v>
      </c>
      <c r="B11" s="44">
        <f>SUM(B8:B10)</f>
        <v>100</v>
      </c>
      <c r="C11" s="44">
        <f>SUM(C8:C10)/2</f>
        <v>0.75</v>
      </c>
      <c r="D11" s="44">
        <f>SUM(D8:D10)</f>
        <v>75</v>
      </c>
      <c r="E11" s="44">
        <f>SUM(E8:E10)</f>
        <v>91</v>
      </c>
      <c r="F11" s="49">
        <f t="shared" si="0"/>
        <v>0.82417582417582413</v>
      </c>
      <c r="G11" s="5">
        <f t="shared" si="1"/>
        <v>0.75</v>
      </c>
      <c r="H11" s="5">
        <f t="shared" ref="H11" si="3">D11-E11</f>
        <v>-16</v>
      </c>
      <c r="I11" s="5">
        <f t="shared" si="2"/>
        <v>-25</v>
      </c>
      <c r="J11" s="45" t="s">
        <v>55</v>
      </c>
    </row>
    <row r="12" spans="1:16" ht="26.4" customHeight="1" x14ac:dyDescent="0.3">
      <c r="B12" s="1" t="s">
        <v>60</v>
      </c>
      <c r="C12" s="51">
        <f>E11+(200 -D11)</f>
        <v>216</v>
      </c>
      <c r="D12" s="48" t="s">
        <v>61</v>
      </c>
    </row>
    <row r="13" spans="1:16" ht="19.2" customHeight="1" x14ac:dyDescent="0.3">
      <c r="D13" t="s">
        <v>62</v>
      </c>
    </row>
    <row r="14" spans="1:16" ht="15" customHeight="1" x14ac:dyDescent="0.3">
      <c r="B14" s="1" t="s">
        <v>63</v>
      </c>
      <c r="C14" s="50">
        <f>200/F11</f>
        <v>242.66666666666669</v>
      </c>
    </row>
    <row r="15" spans="1:16" ht="18.600000000000001" customHeight="1" x14ac:dyDescent="0.3">
      <c r="B15" s="1" t="s">
        <v>64</v>
      </c>
      <c r="C15" s="50">
        <f>E11+((200-D11)/(F11*G11))</f>
        <v>293.22222222222217</v>
      </c>
    </row>
    <row r="16" spans="1:16" ht="16.2" customHeight="1" x14ac:dyDescent="0.3">
      <c r="B16" s="1" t="s">
        <v>65</v>
      </c>
      <c r="C16" s="50">
        <f>200/(F11*G11)</f>
        <v>323.55555555555554</v>
      </c>
    </row>
  </sheetData>
  <phoneticPr fontId="7" type="noConversion"/>
  <hyperlinks>
    <hyperlink ref="F1" r:id="rId1" xr:uid="{67C14715-90EA-4F27-8CD4-B6C5D288FF79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AF66-87AD-46EE-BB4C-11FF9E3A0983}">
  <sheetPr codeName="Sheet3"/>
  <dimension ref="A2:C5"/>
  <sheetViews>
    <sheetView workbookViewId="0">
      <selection activeCell="C5" sqref="C5"/>
    </sheetView>
  </sheetViews>
  <sheetFormatPr defaultRowHeight="14.4" x14ac:dyDescent="0.3"/>
  <cols>
    <col min="1" max="1" width="12.77734375" bestFit="1" customWidth="1"/>
    <col min="3" max="3" width="42.44140625" customWidth="1"/>
  </cols>
  <sheetData>
    <row r="2" spans="1:3" x14ac:dyDescent="0.3">
      <c r="A2" s="34" t="s">
        <v>21</v>
      </c>
      <c r="B2" s="34"/>
      <c r="C2" s="34" t="s">
        <v>22</v>
      </c>
    </row>
    <row r="3" spans="1:3" x14ac:dyDescent="0.3">
      <c r="A3" s="34" t="s">
        <v>25</v>
      </c>
      <c r="B3" s="33" t="s">
        <v>26</v>
      </c>
      <c r="C3" s="10" t="s">
        <v>23</v>
      </c>
    </row>
    <row r="4" spans="1:3" x14ac:dyDescent="0.3">
      <c r="A4" s="34" t="s">
        <v>24</v>
      </c>
      <c r="B4" s="33" t="s">
        <v>27</v>
      </c>
      <c r="C4" s="10" t="s">
        <v>28</v>
      </c>
    </row>
    <row r="5" spans="1:3" x14ac:dyDescent="0.3">
      <c r="A5" s="34" t="s">
        <v>29</v>
      </c>
      <c r="B5" s="33" t="s">
        <v>30</v>
      </c>
      <c r="C5" s="1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043A-E0E6-4011-A7C0-0FF1CD3DFC04}">
  <sheetPr codeName="Sheet4"/>
  <dimension ref="A2:C5"/>
  <sheetViews>
    <sheetView workbookViewId="0">
      <selection activeCell="C5" sqref="C5"/>
    </sheetView>
  </sheetViews>
  <sheetFormatPr defaultRowHeight="14.4" x14ac:dyDescent="0.3"/>
  <cols>
    <col min="1" max="1" width="13.109375" bestFit="1" customWidth="1"/>
    <col min="3" max="3" width="44" customWidth="1"/>
  </cols>
  <sheetData>
    <row r="2" spans="1:3" x14ac:dyDescent="0.3">
      <c r="A2" s="40" t="s">
        <v>32</v>
      </c>
      <c r="B2" s="40"/>
      <c r="C2" s="40" t="s">
        <v>22</v>
      </c>
    </row>
    <row r="3" spans="1:3" x14ac:dyDescent="0.3">
      <c r="A3" s="34" t="s">
        <v>25</v>
      </c>
      <c r="B3" s="33" t="s">
        <v>26</v>
      </c>
      <c r="C3" s="10" t="s">
        <v>33</v>
      </c>
    </row>
    <row r="4" spans="1:3" x14ac:dyDescent="0.3">
      <c r="A4" s="34" t="s">
        <v>24</v>
      </c>
      <c r="B4" s="33" t="s">
        <v>27</v>
      </c>
      <c r="C4" s="10" t="s">
        <v>34</v>
      </c>
    </row>
    <row r="5" spans="1:3" x14ac:dyDescent="0.3">
      <c r="A5" s="34" t="s">
        <v>29</v>
      </c>
      <c r="B5" s="33" t="s">
        <v>30</v>
      </c>
      <c r="C5" s="1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CDF0-6A30-41AC-854E-5CE903C396A0}">
  <sheetPr codeName="Sheet5"/>
  <dimension ref="A2:C5"/>
  <sheetViews>
    <sheetView workbookViewId="0">
      <selection activeCell="E3" sqref="E3:G3"/>
    </sheetView>
  </sheetViews>
  <sheetFormatPr defaultRowHeight="14.4" x14ac:dyDescent="0.3"/>
  <cols>
    <col min="1" max="1" width="13.109375" bestFit="1" customWidth="1"/>
    <col min="3" max="3" width="46.6640625" bestFit="1" customWidth="1"/>
  </cols>
  <sheetData>
    <row r="2" spans="1:3" x14ac:dyDescent="0.3">
      <c r="A2" s="41" t="s">
        <v>66</v>
      </c>
      <c r="B2" s="41"/>
      <c r="C2" s="41" t="s">
        <v>22</v>
      </c>
    </row>
    <row r="3" spans="1:3" x14ac:dyDescent="0.3">
      <c r="A3" s="42" t="s">
        <v>36</v>
      </c>
      <c r="B3" s="33" t="s">
        <v>37</v>
      </c>
      <c r="C3" s="10" t="s">
        <v>42</v>
      </c>
    </row>
    <row r="4" spans="1:3" x14ac:dyDescent="0.3">
      <c r="A4" s="42" t="s">
        <v>38</v>
      </c>
      <c r="B4" s="33" t="s">
        <v>39</v>
      </c>
      <c r="C4" s="10" t="s">
        <v>43</v>
      </c>
    </row>
    <row r="5" spans="1:3" x14ac:dyDescent="0.3">
      <c r="A5" s="42" t="s">
        <v>41</v>
      </c>
      <c r="B5" s="33" t="s">
        <v>40</v>
      </c>
      <c r="C5" s="10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52CA-C6A3-4225-9A46-394AE77DDD9B}">
  <sheetPr codeName="Sheet6"/>
  <dimension ref="A2:C5"/>
  <sheetViews>
    <sheetView workbookViewId="0">
      <selection activeCell="E3" sqref="E3"/>
    </sheetView>
  </sheetViews>
  <sheetFormatPr defaultRowHeight="14.4" x14ac:dyDescent="0.3"/>
  <cols>
    <col min="3" max="3" width="46.6640625" bestFit="1" customWidth="1"/>
  </cols>
  <sheetData>
    <row r="2" spans="1:3" x14ac:dyDescent="0.3">
      <c r="A2" s="40" t="s">
        <v>67</v>
      </c>
      <c r="B2" s="40"/>
      <c r="C2" s="40" t="s">
        <v>22</v>
      </c>
    </row>
    <row r="3" spans="1:3" x14ac:dyDescent="0.3">
      <c r="A3" s="34" t="s">
        <v>36</v>
      </c>
      <c r="B3" s="33" t="s">
        <v>37</v>
      </c>
      <c r="C3" s="10" t="s">
        <v>45</v>
      </c>
    </row>
    <row r="4" spans="1:3" x14ac:dyDescent="0.3">
      <c r="A4" s="34" t="s">
        <v>38</v>
      </c>
      <c r="B4" s="33" t="s">
        <v>39</v>
      </c>
      <c r="C4" s="10" t="s">
        <v>46</v>
      </c>
    </row>
    <row r="5" spans="1:3" x14ac:dyDescent="0.3">
      <c r="A5" s="34" t="s">
        <v>41</v>
      </c>
      <c r="B5" s="33" t="s">
        <v>40</v>
      </c>
      <c r="C5" s="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VoorbeeldEV</vt:lpstr>
      <vt:lpstr>CPI</vt:lpstr>
      <vt:lpstr>SPI</vt:lpstr>
      <vt:lpstr>CV</vt:lpstr>
      <vt:lpstr>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Coppieters</dc:creator>
  <cp:lastModifiedBy>Helena Coppieters</cp:lastModifiedBy>
  <dcterms:created xsi:type="dcterms:W3CDTF">2020-05-10T12:03:36Z</dcterms:created>
  <dcterms:modified xsi:type="dcterms:W3CDTF">2020-05-26T10:33:25Z</dcterms:modified>
</cp:coreProperties>
</file>