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BF8DA0D-6993-4CCE-9677-7584DBC39F64}" xr6:coauthVersionLast="47" xr6:coauthVersionMax="47" xr10:uidLastSave="{00000000-0000-0000-0000-000000000000}"/>
  <bookViews>
    <workbookView xWindow="-120" yWindow="-120" windowWidth="29040" windowHeight="15720" xr2:uid="{11846124-8DC9-4DC7-869C-C0AD760F25C8}"/>
  </bookViews>
  <sheets>
    <sheet name="Parser" sheetId="2" r:id="rId1"/>
    <sheet name="Shots" sheetId="3" r:id="rId2"/>
    <sheet name="Promp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M20" i="3"/>
  <c r="I20" i="3"/>
  <c r="F20" i="3"/>
  <c r="G20" i="3"/>
  <c r="H20" i="3"/>
  <c r="J20" i="3"/>
  <c r="K20" i="3"/>
  <c r="L20" i="3"/>
  <c r="Q20" i="3"/>
  <c r="O20" i="3"/>
  <c r="P20" i="3"/>
  <c r="N20" i="3"/>
  <c r="Q19" i="3"/>
  <c r="P19" i="3"/>
  <c r="O19" i="3"/>
  <c r="N19" i="3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Q4" i="4"/>
  <c r="P4" i="4"/>
  <c r="O4" i="4"/>
  <c r="N4" i="4"/>
  <c r="Q3" i="4"/>
  <c r="P3" i="4"/>
  <c r="O3" i="4"/>
  <c r="K19" i="3"/>
  <c r="C19" i="3"/>
  <c r="D19" i="3"/>
  <c r="E19" i="3"/>
  <c r="F19" i="3"/>
  <c r="G19" i="3"/>
  <c r="H19" i="3"/>
  <c r="I19" i="3"/>
  <c r="J19" i="3"/>
  <c r="L19" i="3"/>
  <c r="M19" i="3"/>
  <c r="B19" i="3"/>
  <c r="C19" i="4"/>
  <c r="D19" i="4"/>
  <c r="E19" i="4"/>
  <c r="F19" i="4"/>
  <c r="G19" i="4"/>
  <c r="H19" i="4"/>
  <c r="I19" i="4"/>
  <c r="J19" i="4"/>
  <c r="K19" i="4"/>
  <c r="L19" i="4"/>
  <c r="M19" i="4"/>
  <c r="B19" i="4"/>
  <c r="AK3" i="2"/>
  <c r="AJ3" i="2"/>
  <c r="AI3" i="2"/>
  <c r="AH3" i="2"/>
  <c r="AG3" i="2"/>
  <c r="AF3" i="2"/>
  <c r="AF5" i="2"/>
  <c r="V5" i="2"/>
  <c r="W5" i="2"/>
  <c r="X5" i="2"/>
  <c r="Y5" i="2"/>
  <c r="Z5" i="2"/>
  <c r="AA5" i="2"/>
  <c r="AB5" i="2"/>
  <c r="AC5" i="2"/>
  <c r="AD5" i="2"/>
  <c r="AE5" i="2"/>
  <c r="AG5" i="2"/>
  <c r="AH5" i="2"/>
  <c r="AI5" i="2"/>
  <c r="AJ5" i="2"/>
  <c r="AK5" i="2"/>
  <c r="AL5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L3" i="2"/>
  <c r="V3" i="2"/>
  <c r="W3" i="2"/>
  <c r="X3" i="2"/>
  <c r="Y3" i="2"/>
  <c r="Z3" i="2"/>
  <c r="AA3" i="2"/>
  <c r="AB3" i="2"/>
  <c r="AC3" i="2"/>
  <c r="AD3" i="2"/>
  <c r="AE3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V2" i="2"/>
  <c r="U5" i="2"/>
  <c r="U3" i="2"/>
  <c r="U4" i="2"/>
  <c r="U2" i="2"/>
  <c r="T5" i="2"/>
  <c r="T4" i="2"/>
  <c r="T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</calcChain>
</file>

<file path=xl/sharedStrings.xml><?xml version="1.0" encoding="utf-8"?>
<sst xmlns="http://schemas.openxmlformats.org/spreadsheetml/2006/main" count="180" uniqueCount="61">
  <si>
    <t>HDFS</t>
  </si>
  <si>
    <t>Hadoop</t>
  </si>
  <si>
    <t>Spark</t>
  </si>
  <si>
    <t>Zookeeper</t>
  </si>
  <si>
    <t>BGL</t>
  </si>
  <si>
    <t>HPC</t>
  </si>
  <si>
    <t>Thunderbird</t>
  </si>
  <si>
    <t>Windows</t>
  </si>
  <si>
    <t>Linux</t>
  </si>
  <si>
    <t>Android</t>
  </si>
  <si>
    <t>HealthApp</t>
  </si>
  <si>
    <t>Apache</t>
  </si>
  <si>
    <t>Proxifier</t>
  </si>
  <si>
    <t>OpenSSH</t>
  </si>
  <si>
    <t>OpenStack</t>
  </si>
  <si>
    <t>Mac</t>
  </si>
  <si>
    <t>AEL</t>
  </si>
  <si>
    <t>F1_measure</t>
  </si>
  <si>
    <t>MLA</t>
  </si>
  <si>
    <t>ED</t>
  </si>
  <si>
    <t>SHISO</t>
  </si>
  <si>
    <t>MoLFI</t>
  </si>
  <si>
    <t>Average</t>
  </si>
  <si>
    <t>LogSig</t>
  </si>
  <si>
    <t>LogMine</t>
  </si>
  <si>
    <t>LFA</t>
  </si>
  <si>
    <t>Lenma</t>
  </si>
  <si>
    <t>IPLoM</t>
  </si>
  <si>
    <t>ULP</t>
  </si>
  <si>
    <t>Drain</t>
  </si>
  <si>
    <t>Brain</t>
  </si>
  <si>
    <t>Spell</t>
  </si>
  <si>
    <t>LKE</t>
  </si>
  <si>
    <t>Logram</t>
  </si>
  <si>
    <t>ChatGPT</t>
  </si>
  <si>
    <t>GA</t>
  </si>
  <si>
    <t>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</si>
  <si>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</si>
  <si>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</si>
  <si>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</si>
  <si>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</si>
  <si>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</si>
  <si>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</si>
  <si>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</si>
  <si>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</si>
  <si>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</si>
  <si>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</si>
  <si>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</si>
  <si>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</si>
  <si>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</si>
  <si>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</si>
  <si>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</si>
  <si>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</si>
  <si>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1-Shot</t>
  </si>
  <si>
    <t>2-Shot</t>
  </si>
  <si>
    <t>4-Shot</t>
  </si>
  <si>
    <t>PT3 (Simple)</t>
  </si>
  <si>
    <t>PT4 (Enhance)</t>
  </si>
  <si>
    <t>PT1</t>
  </si>
  <si>
    <t>10-Shot</t>
  </si>
  <si>
    <t>Improvement compared to previous number of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</si>
</sst>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9" fontId="7" fillId="4" borderId="7" xfId="2" applyNumberFormat="1" applyBorder="1"/>
    <xf numFmtId="9" fontId="6" fillId="3" borderId="7" xfId="1" applyNumberFormat="1" applyBorder="1"/>
    <xf numFmtId="9" fontId="6" fillId="3" borderId="8" xfId="1" applyNumberFormat="1" applyBorder="1"/>
    <xf numFmtId="9" fontId="7" fillId="4" borderId="9" xfId="2" applyNumberFormat="1" applyBorder="1"/>
    <xf numFmtId="0" fontId="9" fillId="0" borderId="0" xfId="0" applyFont="1"/>
    <xf numFmtId="0" fontId="8" fillId="0" borderId="0" xfId="0" applyFont="1" applyFill="1"/>
    <xf numFmtId="0" fontId="9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0C6C-96C6-44B4-BC55-2A2A6E6F7258}">
  <dimension ref="A1:AN61"/>
  <sheetViews>
    <sheetView tabSelected="1" workbookViewId="0">
      <selection activeCell="AL2" sqref="AL2"/>
    </sheetView>
  </sheetViews>
  <sheetFormatPr defaultRowHeight="15" x14ac:dyDescent="0.25"/>
  <cols>
    <col min="1" max="1" width="11.85546875" style="10" customWidth="1"/>
    <col min="2" max="2" width="12.7109375" style="2" bestFit="1" customWidth="1"/>
    <col min="6" max="6" width="13" customWidth="1"/>
    <col min="9" max="9" width="14" customWidth="1"/>
    <col min="10" max="10" width="10.7109375" customWidth="1"/>
    <col min="11" max="11" width="10.28515625" customWidth="1"/>
    <col min="13" max="13" width="11.85546875" customWidth="1"/>
    <col min="16" max="16" width="10.5703125" customWidth="1"/>
    <col min="17" max="17" width="11.85546875" customWidth="1"/>
  </cols>
  <sheetData>
    <row r="1" spans="1:40" s="1" customFormat="1" x14ac:dyDescent="0.25">
      <c r="A1" s="11"/>
      <c r="B1" s="12"/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3" t="s">
        <v>15</v>
      </c>
      <c r="S1" s="15" t="s">
        <v>22</v>
      </c>
      <c r="T1" s="35" t="s">
        <v>36</v>
      </c>
      <c r="U1" s="35" t="s">
        <v>37</v>
      </c>
      <c r="V1" s="35" t="s">
        <v>38</v>
      </c>
      <c r="W1" s="35" t="s">
        <v>39</v>
      </c>
      <c r="X1" s="35" t="s">
        <v>40</v>
      </c>
      <c r="Y1" s="35" t="s">
        <v>41</v>
      </c>
      <c r="Z1" s="35" t="s">
        <v>42</v>
      </c>
      <c r="AA1" s="35" t="s">
        <v>43</v>
      </c>
      <c r="AB1" s="35" t="s">
        <v>44</v>
      </c>
      <c r="AC1" s="35" t="s">
        <v>45</v>
      </c>
      <c r="AD1" s="35" t="s">
        <v>46</v>
      </c>
      <c r="AE1" s="35" t="s">
        <v>47</v>
      </c>
      <c r="AF1" s="35" t="s">
        <v>48</v>
      </c>
      <c r="AG1" s="35" t="s">
        <v>49</v>
      </c>
      <c r="AH1" s="35" t="s">
        <v>50</v>
      </c>
      <c r="AI1" s="35" t="s">
        <v>51</v>
      </c>
      <c r="AJ1" s="35" t="s">
        <v>52</v>
      </c>
      <c r="AK1" s="35" t="s">
        <v>36</v>
      </c>
      <c r="AL1" s="35"/>
      <c r="AM1" s="35"/>
      <c r="AN1" s="35"/>
    </row>
    <row r="2" spans="1:40" x14ac:dyDescent="0.25">
      <c r="A2" s="22" t="s">
        <v>16</v>
      </c>
      <c r="B2" s="12" t="s">
        <v>17</v>
      </c>
      <c r="C2" s="16">
        <v>0.99998399999999998</v>
      </c>
      <c r="D2" s="16">
        <v>0.995869</v>
      </c>
      <c r="E2" s="16">
        <v>0.99101799999999995</v>
      </c>
      <c r="F2" s="16">
        <v>0.99529100000000004</v>
      </c>
      <c r="G2" s="16">
        <v>0.99955400000000005</v>
      </c>
      <c r="H2" s="16">
        <v>0.99220600000000003</v>
      </c>
      <c r="I2" s="16">
        <v>0.99912999999999996</v>
      </c>
      <c r="J2" s="16">
        <v>0.99928099999999997</v>
      </c>
      <c r="K2" s="16">
        <v>0.99234999999999995</v>
      </c>
      <c r="L2" s="16">
        <v>0.94963500000000001</v>
      </c>
      <c r="M2" s="16">
        <v>0.86396899999999999</v>
      </c>
      <c r="N2" s="12">
        <v>1</v>
      </c>
      <c r="O2" s="16">
        <v>0.78633600000000003</v>
      </c>
      <c r="P2" s="16">
        <v>0.987209</v>
      </c>
      <c r="Q2" s="17">
        <v>0.98604199999999997</v>
      </c>
      <c r="R2" s="16">
        <v>0.962113</v>
      </c>
      <c r="S2" s="18">
        <f>AVERAGE(C2:R2)</f>
        <v>0.96874918749999994</v>
      </c>
      <c r="T2" s="36" t="str">
        <f>ADDRESS(MATCH(MAX(S2,S6,S10,S14,S18,S22,S26,S30,S34,S38,S42,S46,S50,S54,S58),S:S,0),1)</f>
        <v>$A$42</v>
      </c>
      <c r="U2" s="36" t="str">
        <f>ADDRESS(MATCH(MAX(C2,C6,C10,C14,C18,C22,C26,C30,C34,C38,C42,C46,C50,C54,C58),C:C,0),3)</f>
        <v>$C$30</v>
      </c>
      <c r="V2" s="36" t="str">
        <f>ADDRESS(MATCH(MAX(D2,D6,D10,D14,D18,D22,D26,D30,D34,D38,D42,D46,D50,D54,D58),D:D,0),3)</f>
        <v>$C$42</v>
      </c>
      <c r="W2" s="36" t="str">
        <f t="shared" ref="W2:AN4" si="0">ADDRESS(MATCH(MAX(E2,E6,E10,E14,E18,E22,E26,E30,E34,E38,E42,E46,E50,E54,E58),E:E,0),3)</f>
        <v>$C$22</v>
      </c>
      <c r="X2" s="36" t="str">
        <f t="shared" si="0"/>
        <v>$C$42</v>
      </c>
      <c r="Y2" s="36" t="str">
        <f t="shared" si="0"/>
        <v>$C$42</v>
      </c>
      <c r="Z2" s="36" t="str">
        <f t="shared" si="0"/>
        <v>$C$42</v>
      </c>
      <c r="AA2" s="36" t="str">
        <f t="shared" si="0"/>
        <v>$C$26</v>
      </c>
      <c r="AB2" s="36" t="str">
        <f t="shared" si="0"/>
        <v>$C$38</v>
      </c>
      <c r="AC2" s="36" t="str">
        <f t="shared" si="0"/>
        <v>$C$42</v>
      </c>
      <c r="AD2" s="36" t="str">
        <f t="shared" si="0"/>
        <v>$C$42</v>
      </c>
      <c r="AE2" s="36" t="str">
        <f t="shared" si="0"/>
        <v>$C$34</v>
      </c>
      <c r="AF2" s="36" t="str">
        <f t="shared" si="0"/>
        <v>$C$2</v>
      </c>
      <c r="AG2" s="36" t="str">
        <f t="shared" si="0"/>
        <v>$C$42</v>
      </c>
      <c r="AH2" s="36" t="str">
        <f t="shared" si="0"/>
        <v>$C$42</v>
      </c>
      <c r="AI2" s="36" t="str">
        <f t="shared" si="0"/>
        <v>$C$42</v>
      </c>
      <c r="AJ2" s="36" t="str">
        <f t="shared" si="0"/>
        <v>$C$42</v>
      </c>
      <c r="AK2" s="36" t="str">
        <f t="shared" si="0"/>
        <v>$C$42</v>
      </c>
      <c r="AL2" s="36" t="e">
        <f t="shared" si="0"/>
        <v>#N/A</v>
      </c>
      <c r="AM2" s="36" t="e">
        <f t="shared" si="0"/>
        <v>#N/A</v>
      </c>
      <c r="AN2" s="36" t="e">
        <f t="shared" si="0"/>
        <v>#N/A</v>
      </c>
    </row>
    <row r="3" spans="1:40" x14ac:dyDescent="0.25">
      <c r="A3" s="22"/>
      <c r="B3" s="12" t="s">
        <v>35</v>
      </c>
      <c r="C3" s="16">
        <v>0.99750000000000005</v>
      </c>
      <c r="D3" s="16">
        <v>0.86899999999999999</v>
      </c>
      <c r="E3" s="16">
        <v>0.90500000000000003</v>
      </c>
      <c r="F3" s="16">
        <v>0.92100000000000004</v>
      </c>
      <c r="G3" s="16">
        <v>0.95699999999999996</v>
      </c>
      <c r="H3" s="16">
        <v>0.90300000000000002</v>
      </c>
      <c r="I3" s="16">
        <v>0.94099999999999995</v>
      </c>
      <c r="J3" s="16">
        <v>0.6895</v>
      </c>
      <c r="K3" s="16">
        <v>0.67249999999999999</v>
      </c>
      <c r="L3" s="16">
        <v>0.77249999999999996</v>
      </c>
      <c r="M3" s="16">
        <v>0.5675</v>
      </c>
      <c r="N3" s="12">
        <v>1</v>
      </c>
      <c r="O3" s="16">
        <v>0.495</v>
      </c>
      <c r="P3" s="16">
        <v>0.53649999999999998</v>
      </c>
      <c r="Q3" s="17">
        <v>0.75749999999999995</v>
      </c>
      <c r="R3" s="16">
        <v>0.76349999999999996</v>
      </c>
      <c r="S3" s="18">
        <f t="shared" ref="S3:S61" si="1">AVERAGE(C3:R3)</f>
        <v>0.79675000000000007</v>
      </c>
      <c r="T3" s="36" t="str">
        <f>ADDRESS(MATCH(MAX(S3,S7,S11,S15,S19,S23,S27,S31,S35,S39,S43,S47,S51,S55,S59),S:S,0),1)</f>
        <v>$A$43</v>
      </c>
      <c r="U3" s="36" t="str">
        <f t="shared" ref="U3:U4" si="2">ADDRESS(MATCH(MAX(C3,C7,C11,C15,C19,C23,C27,C31,C35,C39,C43,C47,C51,C55,C59),C:C,0),3)</f>
        <v>$C$30</v>
      </c>
      <c r="V3" s="36" t="str">
        <f t="shared" ref="V3:V4" si="3">ADDRESS(MATCH(MAX(D3,D7,D11,D15,D19,D23,D27,D31,D35,D39,D43,D47,D51,D55,D59),D:D,0),3)</f>
        <v>$C$43</v>
      </c>
      <c r="W3" s="36" t="str">
        <f t="shared" si="0"/>
        <v>$C$23</v>
      </c>
      <c r="X3" s="36" t="str">
        <f t="shared" si="0"/>
        <v>$C$43</v>
      </c>
      <c r="Y3" s="36" t="str">
        <f t="shared" si="0"/>
        <v>$C$43</v>
      </c>
      <c r="Z3" s="36" t="str">
        <f t="shared" si="0"/>
        <v>$C$43</v>
      </c>
      <c r="AA3" s="36" t="str">
        <f t="shared" si="0"/>
        <v>$C$39</v>
      </c>
      <c r="AB3" s="36" t="str">
        <f t="shared" si="0"/>
        <v>$C$39</v>
      </c>
      <c r="AC3" s="36" t="str">
        <f t="shared" si="0"/>
        <v>$C$43</v>
      </c>
      <c r="AD3" s="36" t="str">
        <f t="shared" si="0"/>
        <v>$C$43</v>
      </c>
      <c r="AE3" s="36" t="str">
        <f t="shared" si="0"/>
        <v>$C$35</v>
      </c>
      <c r="AF3" s="36" t="str">
        <f t="shared" ref="AF3" si="4">ADDRESS(MATCH(MAX(N3,N7,N11,N15,N19,N23,N27,N31,N35,N39,N43,N47,N51,N55,N59),N:N,0),3)</f>
        <v>$C$2</v>
      </c>
      <c r="AG3" s="36" t="str">
        <f t="shared" si="0"/>
        <v>$C$42</v>
      </c>
      <c r="AH3" s="36" t="str">
        <f t="shared" si="0"/>
        <v>$C$43</v>
      </c>
      <c r="AI3" s="36" t="str">
        <f t="shared" si="0"/>
        <v>$C$42</v>
      </c>
      <c r="AJ3" s="36" t="str">
        <f t="shared" si="0"/>
        <v>$C$43</v>
      </c>
      <c r="AK3" s="36" t="str">
        <f t="shared" si="0"/>
        <v>$C$43</v>
      </c>
      <c r="AL3" s="36" t="e">
        <f t="shared" si="0"/>
        <v>#N/A</v>
      </c>
      <c r="AM3" s="36"/>
      <c r="AN3" s="36"/>
    </row>
    <row r="4" spans="1:40" x14ac:dyDescent="0.25">
      <c r="A4" s="22"/>
      <c r="B4" s="12" t="s">
        <v>18</v>
      </c>
      <c r="C4" s="16">
        <v>0.62450000000000006</v>
      </c>
      <c r="D4" s="16">
        <v>0.50649999999999995</v>
      </c>
      <c r="E4" s="16">
        <v>0.38200000000000001</v>
      </c>
      <c r="F4" s="16">
        <v>0.496</v>
      </c>
      <c r="G4" s="16">
        <v>0.34350000000000003</v>
      </c>
      <c r="H4" s="12">
        <v>0.65949999999999998</v>
      </c>
      <c r="I4" s="16">
        <v>3.5999999999999997E-2</v>
      </c>
      <c r="J4" s="16">
        <v>0.153</v>
      </c>
      <c r="K4" s="16">
        <v>0.157</v>
      </c>
      <c r="L4" s="16">
        <v>0.39250000000000002</v>
      </c>
      <c r="M4" s="16">
        <v>0.16250000000000001</v>
      </c>
      <c r="N4" s="16">
        <v>0.69350000000000001</v>
      </c>
      <c r="O4" s="16">
        <v>0.495</v>
      </c>
      <c r="P4" s="16">
        <v>0.2455</v>
      </c>
      <c r="Q4" s="17">
        <v>1.8499999999999999E-2</v>
      </c>
      <c r="R4" s="16">
        <v>0.16600000000000001</v>
      </c>
      <c r="S4" s="18">
        <f t="shared" si="1"/>
        <v>0.34571875000000007</v>
      </c>
      <c r="T4" s="36" t="str">
        <f>ADDRESS(MATCH(MAX(S4,S8,S12,S16,S20,S24,S28,S32,S36,S40,S44,S48,S52,S56,S60),S:S,0),1)</f>
        <v>$A$60</v>
      </c>
      <c r="U4" s="36" t="str">
        <f t="shared" si="2"/>
        <v>$C$60</v>
      </c>
      <c r="V4" s="36" t="str">
        <f t="shared" si="3"/>
        <v>$C$44</v>
      </c>
      <c r="W4" s="36" t="str">
        <f t="shared" si="0"/>
        <v>$C$60</v>
      </c>
      <c r="X4" s="36" t="str">
        <f t="shared" si="0"/>
        <v>$C$40</v>
      </c>
      <c r="Y4" s="36" t="str">
        <f t="shared" si="0"/>
        <v>$C$60</v>
      </c>
      <c r="Z4" s="36" t="str">
        <f t="shared" si="0"/>
        <v>$C$4</v>
      </c>
      <c r="AA4" s="36" t="str">
        <f t="shared" si="0"/>
        <v>$C$60</v>
      </c>
      <c r="AB4" s="36" t="str">
        <f t="shared" si="0"/>
        <v>$C$40</v>
      </c>
      <c r="AC4" s="36" t="str">
        <f t="shared" si="0"/>
        <v>$C$60</v>
      </c>
      <c r="AD4" s="36" t="str">
        <f t="shared" si="0"/>
        <v>$C$60</v>
      </c>
      <c r="AE4" s="36" t="str">
        <f t="shared" si="0"/>
        <v>$C$60</v>
      </c>
      <c r="AF4" s="36" t="str">
        <f t="shared" si="0"/>
        <v>$C$2</v>
      </c>
      <c r="AG4" s="36" t="str">
        <f t="shared" si="0"/>
        <v>$C$44</v>
      </c>
      <c r="AH4" s="36" t="str">
        <f t="shared" si="0"/>
        <v>$C$40</v>
      </c>
      <c r="AI4" s="36" t="str">
        <f t="shared" si="0"/>
        <v>$C$60</v>
      </c>
      <c r="AJ4" s="36" t="str">
        <f t="shared" si="0"/>
        <v>$C$44</v>
      </c>
      <c r="AK4" s="36" t="str">
        <f t="shared" si="0"/>
        <v>$C$60</v>
      </c>
      <c r="AL4" s="36" t="e">
        <f t="shared" si="0"/>
        <v>#N/A</v>
      </c>
      <c r="AM4" s="36"/>
      <c r="AN4" s="36"/>
    </row>
    <row r="5" spans="1:40" x14ac:dyDescent="0.25">
      <c r="A5" s="22"/>
      <c r="B5" s="12" t="s">
        <v>19</v>
      </c>
      <c r="C5" s="16">
        <v>0.9425</v>
      </c>
      <c r="D5" s="16">
        <v>11.772500000000001</v>
      </c>
      <c r="E5" s="16">
        <v>2.944</v>
      </c>
      <c r="F5" s="16">
        <v>2.6715</v>
      </c>
      <c r="G5" s="16">
        <v>5.0570000000000004</v>
      </c>
      <c r="H5" s="12">
        <v>1.2055</v>
      </c>
      <c r="I5" s="16">
        <v>14.730499999999999</v>
      </c>
      <c r="J5" s="16">
        <v>10.766500000000001</v>
      </c>
      <c r="K5" s="16">
        <v>14.114000000000001</v>
      </c>
      <c r="L5" s="16">
        <v>9.3955000000000002</v>
      </c>
      <c r="M5" s="16">
        <v>19.055499999999999</v>
      </c>
      <c r="N5" s="16">
        <v>10.217499999999999</v>
      </c>
      <c r="O5" s="16">
        <v>10.2065</v>
      </c>
      <c r="P5" s="12">
        <v>4.9470000000000001</v>
      </c>
      <c r="Q5" s="17">
        <v>19.4025</v>
      </c>
      <c r="R5" s="16">
        <v>19.7605</v>
      </c>
      <c r="S5" s="18">
        <f t="shared" si="1"/>
        <v>9.8243125000000013</v>
      </c>
      <c r="T5" s="36" t="str">
        <f>ADDRESS(MATCH(MIN(S5,S9,S13,S17,S21,S25,S29,S33,S37,S41,S45,S49,S53,S57,S61),S:S,0),1)</f>
        <v>$A$45</v>
      </c>
      <c r="U5" s="36" t="str">
        <f>ADDRESS(MATCH(MIN(C5,C9,C13,C17,C21,C25,C29,C33,C37,C41,C45,C49,C53,C57,C61),C:C,0),3)</f>
        <v>$C$61</v>
      </c>
      <c r="V5" s="36" t="str">
        <f t="shared" ref="V5:AL5" si="5">ADDRESS(MATCH(MIN(D5,D9,D13,D17,D21,D25,D29,D33,D37,D41,D45,D49,D53,D57,D61),D:D,0),3)</f>
        <v>$C$45</v>
      </c>
      <c r="W5" s="36" t="str">
        <f t="shared" si="5"/>
        <v>$C$61</v>
      </c>
      <c r="X5" s="36" t="str">
        <f t="shared" si="5"/>
        <v>$C$41</v>
      </c>
      <c r="Y5" s="36" t="str">
        <f t="shared" si="5"/>
        <v>$C$45</v>
      </c>
      <c r="Z5" s="36" t="str">
        <f t="shared" si="5"/>
        <v>$C$5</v>
      </c>
      <c r="AA5" s="36" t="str">
        <f t="shared" si="5"/>
        <v>$C$45</v>
      </c>
      <c r="AB5" s="36" t="str">
        <f t="shared" si="5"/>
        <v>$C$49</v>
      </c>
      <c r="AC5" s="36" t="str">
        <f t="shared" si="5"/>
        <v>$C$45</v>
      </c>
      <c r="AD5" s="36" t="str">
        <f t="shared" si="5"/>
        <v>$C$41</v>
      </c>
      <c r="AE5" s="36" t="str">
        <f t="shared" si="5"/>
        <v>$C$61</v>
      </c>
      <c r="AF5" s="36" t="str">
        <f t="shared" si="5"/>
        <v>$C$8</v>
      </c>
      <c r="AG5" s="36" t="str">
        <f t="shared" si="5"/>
        <v>$C$29</v>
      </c>
      <c r="AH5" s="36" t="str">
        <f t="shared" si="5"/>
        <v>$C$5</v>
      </c>
      <c r="AI5" s="36" t="str">
        <f t="shared" si="5"/>
        <v>$C$45</v>
      </c>
      <c r="AJ5" s="36" t="str">
        <f t="shared" si="5"/>
        <v>$C$45</v>
      </c>
      <c r="AK5" s="36" t="str">
        <f t="shared" si="5"/>
        <v>$C$45</v>
      </c>
      <c r="AL5" s="36" t="e">
        <f t="shared" si="5"/>
        <v>#N/A</v>
      </c>
      <c r="AM5" s="36"/>
      <c r="AN5" s="36"/>
    </row>
    <row r="6" spans="1:40" x14ac:dyDescent="0.25">
      <c r="A6" s="22" t="s">
        <v>20</v>
      </c>
      <c r="B6" s="12" t="s">
        <v>17</v>
      </c>
      <c r="C6" s="16">
        <v>0.99998399999999998</v>
      </c>
      <c r="D6" s="16">
        <v>0.99751299999999998</v>
      </c>
      <c r="E6" s="16">
        <v>0.99152600000000002</v>
      </c>
      <c r="F6" s="16">
        <v>0.99333700000000003</v>
      </c>
      <c r="G6" s="16">
        <v>0.99444999999999995</v>
      </c>
      <c r="H6" s="16">
        <v>0.54133600000000004</v>
      </c>
      <c r="I6" s="16">
        <v>0.91118500000000002</v>
      </c>
      <c r="J6" s="16">
        <v>0.91298299999999999</v>
      </c>
      <c r="K6" s="16">
        <v>0.97545700000000002</v>
      </c>
      <c r="L6" s="16">
        <v>0.85100600000000004</v>
      </c>
      <c r="M6" s="16">
        <v>0.84247099999999997</v>
      </c>
      <c r="N6" s="12">
        <v>1</v>
      </c>
      <c r="O6" s="16">
        <v>0.77964</v>
      </c>
      <c r="P6" s="16">
        <v>0.99764299999999995</v>
      </c>
      <c r="Q6" s="17">
        <v>0.99369700000000005</v>
      </c>
      <c r="R6" s="16">
        <v>0.95984499999999995</v>
      </c>
      <c r="S6" s="18">
        <f t="shared" si="1"/>
        <v>0.92137956249999997</v>
      </c>
    </row>
    <row r="7" spans="1:40" x14ac:dyDescent="0.25">
      <c r="A7" s="22"/>
      <c r="B7" s="12" t="s">
        <v>35</v>
      </c>
      <c r="C7" s="16">
        <v>0.99750000000000005</v>
      </c>
      <c r="D7" s="16">
        <v>0.86699999999999999</v>
      </c>
      <c r="E7" s="16">
        <v>0.90600000000000003</v>
      </c>
      <c r="F7" s="16">
        <v>0.66</v>
      </c>
      <c r="G7" s="16">
        <v>0.71099999999999997</v>
      </c>
      <c r="H7" s="16">
        <v>0.32450000000000001</v>
      </c>
      <c r="I7" s="16">
        <v>0.57599999999999996</v>
      </c>
      <c r="J7" s="16">
        <v>0.70050000000000001</v>
      </c>
      <c r="K7" s="16">
        <v>0.67149999999999999</v>
      </c>
      <c r="L7" s="16">
        <v>0.59199999999999997</v>
      </c>
      <c r="M7" s="16">
        <v>0.39700000000000002</v>
      </c>
      <c r="N7" s="12">
        <v>1</v>
      </c>
      <c r="O7" s="16">
        <v>0.51649999999999996</v>
      </c>
      <c r="P7" s="16">
        <v>0.62050000000000005</v>
      </c>
      <c r="Q7" s="17">
        <v>0.72150000000000003</v>
      </c>
      <c r="R7" s="16">
        <v>0.59499999999999997</v>
      </c>
      <c r="S7" s="18">
        <f t="shared" si="1"/>
        <v>0.67853125000000014</v>
      </c>
    </row>
    <row r="8" spans="1:40" x14ac:dyDescent="0.25">
      <c r="A8" s="22"/>
      <c r="B8" s="12" t="s">
        <v>18</v>
      </c>
      <c r="C8" s="16">
        <v>0.124</v>
      </c>
      <c r="D8" s="16">
        <v>8.2500000000000004E-2</v>
      </c>
      <c r="E8" s="16">
        <v>4.0000000000000001E-3</v>
      </c>
      <c r="F8" s="16">
        <v>0.42849999999999999</v>
      </c>
      <c r="G8" s="16">
        <v>6.4500000000000002E-2</v>
      </c>
      <c r="H8" s="16">
        <v>0.22550000000000001</v>
      </c>
      <c r="I8" s="16">
        <v>0.02</v>
      </c>
      <c r="J8" s="16">
        <v>0.15</v>
      </c>
      <c r="K8" s="16">
        <v>9.8500000000000004E-2</v>
      </c>
      <c r="L8" s="16">
        <v>0.33850000000000002</v>
      </c>
      <c r="M8" s="16">
        <v>0.04</v>
      </c>
      <c r="N8" s="16">
        <v>0</v>
      </c>
      <c r="O8" s="16">
        <v>0.495</v>
      </c>
      <c r="P8" s="16">
        <v>0.13250000000000001</v>
      </c>
      <c r="Q8" s="17">
        <v>1.8499999999999999E-2</v>
      </c>
      <c r="R8" s="16">
        <v>0.156</v>
      </c>
      <c r="S8" s="18">
        <f t="shared" si="1"/>
        <v>0.14862500000000001</v>
      </c>
    </row>
    <row r="9" spans="1:40" x14ac:dyDescent="0.25">
      <c r="A9" s="22"/>
      <c r="B9" s="12" t="s">
        <v>19</v>
      </c>
      <c r="C9" s="16">
        <v>2.2349999999999999</v>
      </c>
      <c r="D9" s="16">
        <v>16.038499999999999</v>
      </c>
      <c r="E9" s="16">
        <v>6.7610000000000001</v>
      </c>
      <c r="F9" s="16">
        <v>5.4480000000000004</v>
      </c>
      <c r="G9" s="16">
        <v>8.6995000000000005</v>
      </c>
      <c r="H9" s="16">
        <v>7.6520000000000001</v>
      </c>
      <c r="I9" s="16">
        <v>12.477</v>
      </c>
      <c r="J9" s="16">
        <v>4.4225000000000003</v>
      </c>
      <c r="K9" s="16">
        <v>12.5275</v>
      </c>
      <c r="L9" s="16">
        <v>13.396000000000001</v>
      </c>
      <c r="M9" s="16">
        <v>24.373000000000001</v>
      </c>
      <c r="N9" s="16">
        <v>12.4405</v>
      </c>
      <c r="O9" s="16">
        <v>9.8644999999999996</v>
      </c>
      <c r="P9" s="16">
        <v>5.4740000000000002</v>
      </c>
      <c r="Q9" s="17">
        <v>20.937000000000001</v>
      </c>
      <c r="R9" s="16">
        <v>20.9</v>
      </c>
      <c r="S9" s="18">
        <f t="shared" si="1"/>
        <v>11.477875000000001</v>
      </c>
    </row>
    <row r="10" spans="1:40" x14ac:dyDescent="0.25">
      <c r="A10" s="22" t="s">
        <v>21</v>
      </c>
      <c r="B10" s="12" t="s">
        <v>17</v>
      </c>
      <c r="C10" s="16">
        <v>0.99998399999999998</v>
      </c>
      <c r="D10" s="16">
        <v>0.996784</v>
      </c>
      <c r="E10" s="16">
        <v>0.50398900000000002</v>
      </c>
      <c r="F10" s="16">
        <v>0.99957200000000002</v>
      </c>
      <c r="G10" s="16">
        <v>0.99924999999999997</v>
      </c>
      <c r="H10" s="16">
        <v>0.98177700000000001</v>
      </c>
      <c r="I10" s="16">
        <v>0.99871299999999996</v>
      </c>
      <c r="J10" s="16">
        <v>0.912277</v>
      </c>
      <c r="K10" s="16">
        <v>0.73386899999999999</v>
      </c>
      <c r="L10" s="16">
        <v>0.93281999999999998</v>
      </c>
      <c r="M10" s="16">
        <v>0.79422800000000005</v>
      </c>
      <c r="N10" s="12">
        <v>1</v>
      </c>
      <c r="O10" s="16">
        <v>0.74260599999999999</v>
      </c>
      <c r="P10" s="16">
        <v>0.99759299999999995</v>
      </c>
      <c r="Q10" s="17">
        <v>0.72679000000000005</v>
      </c>
      <c r="R10" s="16">
        <v>0.94321600000000005</v>
      </c>
      <c r="S10" s="18">
        <f t="shared" si="1"/>
        <v>0.89146674999999997</v>
      </c>
    </row>
    <row r="11" spans="1:40" x14ac:dyDescent="0.25">
      <c r="A11" s="22"/>
      <c r="B11" s="12" t="s">
        <v>35</v>
      </c>
      <c r="C11" s="16">
        <v>0.99750000000000005</v>
      </c>
      <c r="D11" s="16">
        <v>0.88249999999999995</v>
      </c>
      <c r="E11" s="16">
        <v>0.41799999999999998</v>
      </c>
      <c r="F11" s="16">
        <v>0.96450000000000002</v>
      </c>
      <c r="G11" s="16">
        <v>0.94350000000000001</v>
      </c>
      <c r="H11" s="16">
        <v>0.85350000000000004</v>
      </c>
      <c r="I11" s="16">
        <v>0.66</v>
      </c>
      <c r="J11" s="16">
        <v>0.40500000000000003</v>
      </c>
      <c r="K11" s="16">
        <v>0.28649999999999998</v>
      </c>
      <c r="L11" s="16">
        <v>0.72</v>
      </c>
      <c r="M11" s="16">
        <v>0.4395</v>
      </c>
      <c r="N11" s="12">
        <v>1</v>
      </c>
      <c r="O11" s="16">
        <v>0</v>
      </c>
      <c r="P11" s="16">
        <v>0.54149999999999998</v>
      </c>
      <c r="Q11" s="17">
        <v>0.21299999999999999</v>
      </c>
      <c r="R11" s="16">
        <v>0.61750000000000005</v>
      </c>
      <c r="S11" s="18">
        <f t="shared" si="1"/>
        <v>0.62140624999999994</v>
      </c>
    </row>
    <row r="12" spans="1:40" x14ac:dyDescent="0.25">
      <c r="A12" s="22"/>
      <c r="B12" s="12" t="s">
        <v>18</v>
      </c>
      <c r="C12" s="16">
        <v>0</v>
      </c>
      <c r="D12" s="16">
        <v>7.9500000000000001E-2</v>
      </c>
      <c r="E12" s="16">
        <v>2.5000000000000001E-3</v>
      </c>
      <c r="F12" s="16">
        <v>0.45100000000000001</v>
      </c>
      <c r="G12" s="16">
        <v>0.08</v>
      </c>
      <c r="H12" s="16">
        <v>0.63200000000000001</v>
      </c>
      <c r="I12" s="16">
        <v>1.6500000000000001E-2</v>
      </c>
      <c r="J12" s="16">
        <v>6.4999999999999997E-3</v>
      </c>
      <c r="K12" s="16">
        <v>3.0499999999999999E-2</v>
      </c>
      <c r="L12" s="16">
        <v>0.03</v>
      </c>
      <c r="M12" s="16">
        <v>2.7E-2</v>
      </c>
      <c r="N12" s="16">
        <v>0</v>
      </c>
      <c r="O12" s="16">
        <v>0</v>
      </c>
      <c r="P12" s="16">
        <v>0</v>
      </c>
      <c r="Q12" s="17">
        <v>0</v>
      </c>
      <c r="R12" s="16">
        <v>3.5999999999999997E-2</v>
      </c>
      <c r="S12" s="18">
        <f t="shared" si="1"/>
        <v>8.6968749999999997E-2</v>
      </c>
    </row>
    <row r="13" spans="1:40" x14ac:dyDescent="0.25">
      <c r="A13" s="22"/>
      <c r="B13" s="12" t="s">
        <v>19</v>
      </c>
      <c r="C13" s="16">
        <v>16.751999999999999</v>
      </c>
      <c r="D13" s="16">
        <v>24.459499999999998</v>
      </c>
      <c r="E13" s="16">
        <v>14.097</v>
      </c>
      <c r="F13" s="16">
        <v>4.82</v>
      </c>
      <c r="G13" s="16">
        <v>10.958</v>
      </c>
      <c r="H13" s="16">
        <v>3.6280000000000001</v>
      </c>
      <c r="I13" s="16">
        <v>20.909500000000001</v>
      </c>
      <c r="J13" s="16">
        <v>17.481999999999999</v>
      </c>
      <c r="K13" s="16">
        <v>23.458500000000001</v>
      </c>
      <c r="L13" s="16">
        <v>41.539499999999997</v>
      </c>
      <c r="M13" s="16">
        <v>21.696999999999999</v>
      </c>
      <c r="N13" s="16">
        <v>10.099</v>
      </c>
      <c r="O13" s="16">
        <v>40.616999999999997</v>
      </c>
      <c r="P13" s="16">
        <v>18.202000000000002</v>
      </c>
      <c r="Q13" s="17">
        <v>68.546499999999995</v>
      </c>
      <c r="R13" s="16">
        <v>28.273</v>
      </c>
      <c r="S13" s="18">
        <f t="shared" si="1"/>
        <v>22.84615625</v>
      </c>
    </row>
    <row r="14" spans="1:40" x14ac:dyDescent="0.25">
      <c r="A14" s="22" t="s">
        <v>23</v>
      </c>
      <c r="B14" s="12" t="s">
        <v>17</v>
      </c>
      <c r="C14" s="16">
        <v>0.87837500000000002</v>
      </c>
      <c r="D14" s="16">
        <v>0.99126300000000001</v>
      </c>
      <c r="E14" s="16">
        <v>0.95099299999999998</v>
      </c>
      <c r="F14" s="16">
        <v>0.99823200000000001</v>
      </c>
      <c r="G14" s="16">
        <v>0.93320800000000004</v>
      </c>
      <c r="H14" s="16">
        <v>0.74519100000000005</v>
      </c>
      <c r="I14" s="16">
        <v>0.98268699999999998</v>
      </c>
      <c r="J14" s="16">
        <v>0.91448600000000002</v>
      </c>
      <c r="K14" s="16">
        <v>0.65188100000000004</v>
      </c>
      <c r="L14" s="16">
        <v>0.85616400000000004</v>
      </c>
      <c r="M14" s="16">
        <v>0.61061699999999997</v>
      </c>
      <c r="N14" s="16">
        <v>0.94980600000000004</v>
      </c>
      <c r="O14" s="16">
        <v>0.91065499999999999</v>
      </c>
      <c r="P14" s="16">
        <v>0.96941900000000003</v>
      </c>
      <c r="Q14" s="17">
        <v>0.99639900000000003</v>
      </c>
      <c r="R14" s="16">
        <v>0.93787799999999999</v>
      </c>
      <c r="S14" s="18">
        <f t="shared" si="1"/>
        <v>0.89232837500000006</v>
      </c>
    </row>
    <row r="15" spans="1:40" x14ac:dyDescent="0.25">
      <c r="A15" s="22"/>
      <c r="B15" s="12" t="s">
        <v>35</v>
      </c>
      <c r="C15" s="16">
        <v>0.50800000000000001</v>
      </c>
      <c r="D15" s="16">
        <v>0.63249999999999995</v>
      </c>
      <c r="E15" s="16">
        <v>0.54349999999999998</v>
      </c>
      <c r="F15" s="16">
        <v>0.78249999999999997</v>
      </c>
      <c r="G15" s="16">
        <v>0.23200000000000001</v>
      </c>
      <c r="H15" s="16">
        <v>0.38200000000000001</v>
      </c>
      <c r="I15" s="16">
        <v>0.75549999999999995</v>
      </c>
      <c r="J15" s="16">
        <v>0.68149999999999999</v>
      </c>
      <c r="K15" s="16">
        <v>0.107</v>
      </c>
      <c r="L15" s="16">
        <v>0.48349999999999999</v>
      </c>
      <c r="M15" s="16">
        <v>9.1999999999999998E-2</v>
      </c>
      <c r="N15" s="16">
        <v>0.73050000000000004</v>
      </c>
      <c r="O15" s="16">
        <v>0.49349999999999999</v>
      </c>
      <c r="P15" s="16">
        <v>0.442</v>
      </c>
      <c r="Q15" s="17">
        <v>0.83850000000000002</v>
      </c>
      <c r="R15" s="16">
        <v>0.51749999999999996</v>
      </c>
      <c r="S15" s="18">
        <f t="shared" si="1"/>
        <v>0.51387499999999997</v>
      </c>
    </row>
    <row r="16" spans="1:40" x14ac:dyDescent="0.25">
      <c r="A16" s="22"/>
      <c r="B16" s="12" t="s">
        <v>18</v>
      </c>
      <c r="C16" s="16">
        <v>0</v>
      </c>
      <c r="D16" s="16">
        <v>7.3499999999999996E-2</v>
      </c>
      <c r="E16" s="16">
        <v>0</v>
      </c>
      <c r="F16" s="16">
        <v>0.44900000000000001</v>
      </c>
      <c r="G16" s="16">
        <v>8.1000000000000003E-2</v>
      </c>
      <c r="H16" s="16">
        <v>0.53349999999999997</v>
      </c>
      <c r="I16" s="16">
        <v>0</v>
      </c>
      <c r="J16" s="16">
        <v>0.14699999999999999</v>
      </c>
      <c r="K16" s="16">
        <v>0.08</v>
      </c>
      <c r="L16" s="16">
        <v>0.1275</v>
      </c>
      <c r="M16" s="16">
        <v>0.1215</v>
      </c>
      <c r="N16" s="16">
        <v>0</v>
      </c>
      <c r="O16" s="16">
        <v>0</v>
      </c>
      <c r="P16" s="16">
        <v>6.8000000000000005E-2</v>
      </c>
      <c r="Q16" s="17">
        <v>1.0500000000000001E-2</v>
      </c>
      <c r="R16" s="16">
        <v>0.11700000000000001</v>
      </c>
      <c r="S16" s="18">
        <f t="shared" si="1"/>
        <v>0.11303125</v>
      </c>
    </row>
    <row r="17" spans="1:19" x14ac:dyDescent="0.25">
      <c r="A17" s="22"/>
      <c r="B17" s="12" t="s">
        <v>19</v>
      </c>
      <c r="C17" s="16">
        <v>11.029</v>
      </c>
      <c r="D17" s="16">
        <v>24.290500000000002</v>
      </c>
      <c r="E17" s="16">
        <v>12.1075</v>
      </c>
      <c r="F17" s="16">
        <v>6.5525000000000002</v>
      </c>
      <c r="G17" s="16">
        <v>11.586499999999999</v>
      </c>
      <c r="H17" s="16">
        <v>4.2394999999999996</v>
      </c>
      <c r="I17" s="16">
        <v>11.9655</v>
      </c>
      <c r="J17" s="16">
        <v>6.4515000000000002</v>
      </c>
      <c r="K17" s="16">
        <v>13.5785</v>
      </c>
      <c r="L17" s="16">
        <v>19.739999999999998</v>
      </c>
      <c r="M17" s="16">
        <v>17.061</v>
      </c>
      <c r="N17" s="16">
        <v>14.442</v>
      </c>
      <c r="O17" s="16">
        <v>16.521000000000001</v>
      </c>
      <c r="P17" s="16">
        <v>8.7795000000000005</v>
      </c>
      <c r="Q17" s="17">
        <v>19.877500000000001</v>
      </c>
      <c r="R17" s="16">
        <v>28.56</v>
      </c>
      <c r="S17" s="18">
        <f t="shared" si="1"/>
        <v>14.173875000000001</v>
      </c>
    </row>
    <row r="18" spans="1:19" x14ac:dyDescent="0.25">
      <c r="A18" s="22" t="s">
        <v>24</v>
      </c>
      <c r="B18" s="12" t="s">
        <v>17</v>
      </c>
      <c r="C18" s="16">
        <v>0.99883999999999995</v>
      </c>
      <c r="D18" s="16">
        <v>0.99553000000000003</v>
      </c>
      <c r="E18" s="16">
        <v>0.84119600000000005</v>
      </c>
      <c r="F18" s="16">
        <v>0.985402</v>
      </c>
      <c r="G18" s="16">
        <v>0.97003799999999996</v>
      </c>
      <c r="H18" s="16">
        <v>0.97575199999999995</v>
      </c>
      <c r="I18" s="16">
        <v>0.99877499999999997</v>
      </c>
      <c r="J18" s="16">
        <v>0.99998699999999996</v>
      </c>
      <c r="K18" s="16">
        <v>0.93895200000000001</v>
      </c>
      <c r="L18" s="16">
        <v>0.90092499999999998</v>
      </c>
      <c r="M18" s="16">
        <v>0.91766499999999995</v>
      </c>
      <c r="N18" s="12">
        <v>1</v>
      </c>
      <c r="O18" s="16">
        <v>0.71912500000000001</v>
      </c>
      <c r="P18" s="16">
        <v>0.77587099999999998</v>
      </c>
      <c r="Q18" s="17">
        <v>0.99410799999999999</v>
      </c>
      <c r="R18" s="16">
        <v>0.98154399999999997</v>
      </c>
      <c r="S18" s="18">
        <f t="shared" si="1"/>
        <v>0.93710687500000001</v>
      </c>
    </row>
    <row r="19" spans="1:19" x14ac:dyDescent="0.25">
      <c r="A19" s="22"/>
      <c r="B19" s="12" t="s">
        <v>35</v>
      </c>
      <c r="C19" s="16">
        <v>0.85050000000000003</v>
      </c>
      <c r="D19" s="16">
        <v>0.86950000000000005</v>
      </c>
      <c r="E19" s="16">
        <v>0.57550000000000001</v>
      </c>
      <c r="F19" s="16">
        <v>0.6875</v>
      </c>
      <c r="G19" s="16">
        <v>0.72450000000000003</v>
      </c>
      <c r="H19" s="16">
        <v>0.78400000000000003</v>
      </c>
      <c r="I19" s="16">
        <v>0.91849999999999998</v>
      </c>
      <c r="J19" s="16">
        <v>0.99250000000000005</v>
      </c>
      <c r="K19" s="16">
        <v>0.61150000000000004</v>
      </c>
      <c r="L19" s="16">
        <v>0.51400000000000001</v>
      </c>
      <c r="M19" s="16">
        <v>0.6865</v>
      </c>
      <c r="N19" s="12">
        <v>1</v>
      </c>
      <c r="O19" s="16">
        <v>0.51649999999999996</v>
      </c>
      <c r="P19" s="16">
        <v>0.42899999999999999</v>
      </c>
      <c r="Q19" s="17">
        <v>0.74299999999999999</v>
      </c>
      <c r="R19" s="16">
        <v>0.876</v>
      </c>
      <c r="S19" s="18">
        <f t="shared" si="1"/>
        <v>0.73618750000000011</v>
      </c>
    </row>
    <row r="20" spans="1:19" x14ac:dyDescent="0.25">
      <c r="A20" s="22"/>
      <c r="B20" s="12" t="s">
        <v>18</v>
      </c>
      <c r="C20" s="16">
        <v>0</v>
      </c>
      <c r="D20" s="16">
        <v>0.4995</v>
      </c>
      <c r="E20" s="16">
        <v>0.189</v>
      </c>
      <c r="F20" s="16">
        <v>0.45150000000000001</v>
      </c>
      <c r="G20" s="16">
        <v>0.1055</v>
      </c>
      <c r="H20" s="16">
        <v>0.63200000000000001</v>
      </c>
      <c r="I20" s="16">
        <v>3.5999999999999997E-2</v>
      </c>
      <c r="J20" s="16">
        <v>0.45900000000000002</v>
      </c>
      <c r="K20" s="16">
        <v>9.6500000000000002E-2</v>
      </c>
      <c r="L20" s="16">
        <v>7.2499999999999995E-2</v>
      </c>
      <c r="M20" s="16">
        <v>0.2185</v>
      </c>
      <c r="N20" s="16">
        <v>0.69350000000000001</v>
      </c>
      <c r="O20" s="16">
        <v>0</v>
      </c>
      <c r="P20" s="16">
        <v>6.8000000000000005E-2</v>
      </c>
      <c r="Q20" s="17">
        <v>1.0500000000000001E-2</v>
      </c>
      <c r="R20" s="16">
        <v>0.222</v>
      </c>
      <c r="S20" s="18">
        <f t="shared" si="1"/>
        <v>0.234625</v>
      </c>
    </row>
    <row r="21" spans="1:19" x14ac:dyDescent="0.25">
      <c r="A21" s="22"/>
      <c r="B21" s="12" t="s">
        <v>19</v>
      </c>
      <c r="C21" s="16">
        <v>9.0220000000000002</v>
      </c>
      <c r="D21" s="16">
        <v>12</v>
      </c>
      <c r="E21" s="16">
        <v>14.839</v>
      </c>
      <c r="F21" s="16">
        <v>5.165</v>
      </c>
      <c r="G21" s="16">
        <v>19.402000000000001</v>
      </c>
      <c r="H21" s="16">
        <v>3.3904999999999998</v>
      </c>
      <c r="I21" s="16">
        <v>15.1335</v>
      </c>
      <c r="J21" s="16">
        <v>5.7130000000000001</v>
      </c>
      <c r="K21" s="16">
        <v>14.515499999999999</v>
      </c>
      <c r="L21" s="16">
        <v>24.215499999999999</v>
      </c>
      <c r="M21" s="16">
        <v>19.442</v>
      </c>
      <c r="N21" s="16">
        <v>10.265499999999999</v>
      </c>
      <c r="O21" s="16">
        <v>15.544499999999999</v>
      </c>
      <c r="P21" s="16">
        <v>8.8285</v>
      </c>
      <c r="Q21" s="17">
        <v>22.1555</v>
      </c>
      <c r="R21" s="16">
        <v>18.170999999999999</v>
      </c>
      <c r="S21" s="18">
        <f t="shared" si="1"/>
        <v>13.612687499999998</v>
      </c>
    </row>
    <row r="22" spans="1:19" x14ac:dyDescent="0.25">
      <c r="A22" s="22" t="s">
        <v>25</v>
      </c>
      <c r="B22" s="12" t="s">
        <v>17</v>
      </c>
      <c r="C22" s="16">
        <v>0.99954500000000002</v>
      </c>
      <c r="D22" s="16">
        <v>0.99812100000000004</v>
      </c>
      <c r="E22" s="12">
        <v>0.99996799999999997</v>
      </c>
      <c r="F22" s="16">
        <v>0.99847799999999998</v>
      </c>
      <c r="G22" s="16">
        <v>0.99790199999999996</v>
      </c>
      <c r="H22" s="16">
        <v>0.975881</v>
      </c>
      <c r="I22" s="16">
        <v>0.99865700000000002</v>
      </c>
      <c r="J22" s="16">
        <v>0.91020000000000001</v>
      </c>
      <c r="K22" s="16">
        <v>0.58143699999999998</v>
      </c>
      <c r="L22" s="16">
        <v>0.92380099999999998</v>
      </c>
      <c r="M22" s="16">
        <v>0.91697499999999998</v>
      </c>
      <c r="N22" s="12">
        <v>1</v>
      </c>
      <c r="O22" s="16">
        <v>0.80147999999999997</v>
      </c>
      <c r="P22" s="16">
        <v>0.97702</v>
      </c>
      <c r="Q22" s="17">
        <v>0.90189699999999995</v>
      </c>
      <c r="R22" s="16">
        <v>0.93358300000000005</v>
      </c>
      <c r="S22" s="18">
        <f t="shared" si="1"/>
        <v>0.93218406249999997</v>
      </c>
    </row>
    <row r="23" spans="1:19" x14ac:dyDescent="0.25">
      <c r="A23" s="22"/>
      <c r="B23" s="12" t="s">
        <v>35</v>
      </c>
      <c r="C23" s="16">
        <v>0.88500000000000001</v>
      </c>
      <c r="D23" s="16">
        <v>0.9</v>
      </c>
      <c r="E23" s="12">
        <v>0.99350000000000005</v>
      </c>
      <c r="F23" s="16">
        <v>0.83850000000000002</v>
      </c>
      <c r="G23" s="16">
        <v>0.85399999999999998</v>
      </c>
      <c r="H23" s="16">
        <v>0.8165</v>
      </c>
      <c r="I23" s="16">
        <v>0.64849999999999997</v>
      </c>
      <c r="J23" s="16">
        <v>0.58799999999999997</v>
      </c>
      <c r="K23" s="16">
        <v>0.27850000000000003</v>
      </c>
      <c r="L23" s="16">
        <v>0.67</v>
      </c>
      <c r="M23" s="16">
        <v>0.54849999999999999</v>
      </c>
      <c r="N23" s="12">
        <v>1</v>
      </c>
      <c r="O23" s="16">
        <v>2.5499999999999998E-2</v>
      </c>
      <c r="P23" s="16">
        <v>0.50049999999999994</v>
      </c>
      <c r="Q23" s="17">
        <v>0.2</v>
      </c>
      <c r="R23" s="16">
        <v>0.59899999999999998</v>
      </c>
      <c r="S23" s="18">
        <f t="shared" si="1"/>
        <v>0.64662500000000001</v>
      </c>
    </row>
    <row r="24" spans="1:19" x14ac:dyDescent="0.25">
      <c r="A24" s="22"/>
      <c r="B24" s="12" t="s">
        <v>18</v>
      </c>
      <c r="C24" s="16">
        <v>0.1555</v>
      </c>
      <c r="D24" s="16">
        <v>0.48349999999999999</v>
      </c>
      <c r="E24" s="16">
        <v>0.379</v>
      </c>
      <c r="F24" s="16">
        <v>0.28749999999999998</v>
      </c>
      <c r="G24" s="16">
        <v>0.23</v>
      </c>
      <c r="H24" s="16">
        <v>0.60899999999999999</v>
      </c>
      <c r="I24" s="16">
        <v>2.5499999999999998E-2</v>
      </c>
      <c r="J24" s="16">
        <v>0.44550000000000001</v>
      </c>
      <c r="K24" s="16">
        <v>2.5499999999999998E-2</v>
      </c>
      <c r="L24" s="16">
        <v>0.29599999999999999</v>
      </c>
      <c r="M24" s="16">
        <v>0.14799999999999999</v>
      </c>
      <c r="N24" s="16">
        <v>0.6875</v>
      </c>
      <c r="O24" s="16">
        <v>0</v>
      </c>
      <c r="P24" s="16">
        <v>0.16400000000000001</v>
      </c>
      <c r="Q24" s="17">
        <v>7.4999999999999997E-3</v>
      </c>
      <c r="R24" s="16">
        <v>0.10150000000000001</v>
      </c>
      <c r="S24" s="18">
        <f t="shared" si="1"/>
        <v>0.25284374999999998</v>
      </c>
    </row>
    <row r="25" spans="1:19" x14ac:dyDescent="0.25">
      <c r="A25" s="22"/>
      <c r="B25" s="12" t="s">
        <v>19</v>
      </c>
      <c r="C25" s="16">
        <v>23.851500000000001</v>
      </c>
      <c r="D25" s="16">
        <v>23.929500000000001</v>
      </c>
      <c r="E25" s="16">
        <v>8.0135000000000005</v>
      </c>
      <c r="F25" s="16">
        <v>18.524999999999999</v>
      </c>
      <c r="G25" s="16">
        <v>12.6015</v>
      </c>
      <c r="H25" s="16">
        <v>2.9780000000000002</v>
      </c>
      <c r="I25" s="16">
        <v>19.9055</v>
      </c>
      <c r="J25" s="16">
        <v>9.0024999999999995</v>
      </c>
      <c r="K25" s="16">
        <v>16.036999999999999</v>
      </c>
      <c r="L25" s="16">
        <v>12.472</v>
      </c>
      <c r="M25" s="16">
        <v>20.191500000000001</v>
      </c>
      <c r="N25" s="16">
        <v>10.3675</v>
      </c>
      <c r="O25" s="16">
        <v>17.966999999999999</v>
      </c>
      <c r="P25" s="16">
        <v>23.131</v>
      </c>
      <c r="Q25" s="17">
        <v>29.9665</v>
      </c>
      <c r="R25" s="16">
        <v>40.545499999999997</v>
      </c>
      <c r="S25" s="18">
        <f t="shared" si="1"/>
        <v>18.092812499999997</v>
      </c>
    </row>
    <row r="26" spans="1:19" x14ac:dyDescent="0.25">
      <c r="A26" s="22" t="s">
        <v>26</v>
      </c>
      <c r="B26" s="12" t="s">
        <v>17</v>
      </c>
      <c r="C26" s="16">
        <v>0.99998399999999998</v>
      </c>
      <c r="D26" s="16">
        <v>0.99653899999999995</v>
      </c>
      <c r="E26" s="16">
        <v>0.98907299999999998</v>
      </c>
      <c r="F26" s="16">
        <v>0.99841800000000003</v>
      </c>
      <c r="G26" s="16">
        <v>0.93936900000000001</v>
      </c>
      <c r="H26" s="16">
        <v>0.98082400000000003</v>
      </c>
      <c r="I26" s="12">
        <v>0.99970800000000004</v>
      </c>
      <c r="J26" s="16">
        <v>0.99459399999999998</v>
      </c>
      <c r="K26" s="16">
        <v>0.99510500000000002</v>
      </c>
      <c r="L26" s="16">
        <v>0.989622</v>
      </c>
      <c r="M26" s="16">
        <v>0.393984</v>
      </c>
      <c r="N26" s="12">
        <v>1</v>
      </c>
      <c r="O26" s="16">
        <v>0.77621899999999999</v>
      </c>
      <c r="P26" s="16">
        <v>0.99899300000000002</v>
      </c>
      <c r="Q26" s="17">
        <v>0.994537</v>
      </c>
      <c r="R26" s="16">
        <v>0.95865299999999998</v>
      </c>
      <c r="S26" s="18">
        <f t="shared" si="1"/>
        <v>0.93785137499999993</v>
      </c>
    </row>
    <row r="27" spans="1:19" x14ac:dyDescent="0.25">
      <c r="A27" s="22"/>
      <c r="B27" s="12" t="s">
        <v>35</v>
      </c>
      <c r="C27" s="16">
        <v>0.99750000000000005</v>
      </c>
      <c r="D27" s="16">
        <v>0.88500000000000001</v>
      </c>
      <c r="E27" s="16">
        <v>0.88349999999999995</v>
      </c>
      <c r="F27" s="16">
        <v>0.84050000000000002</v>
      </c>
      <c r="G27" s="16">
        <v>0.6895</v>
      </c>
      <c r="H27" s="16">
        <v>0.82950000000000002</v>
      </c>
      <c r="I27" s="16">
        <v>0.94299999999999995</v>
      </c>
      <c r="J27" s="16">
        <v>0.5655</v>
      </c>
      <c r="K27" s="16">
        <v>0.70099999999999996</v>
      </c>
      <c r="L27" s="16">
        <v>0.83350000000000002</v>
      </c>
      <c r="M27" s="16">
        <v>0.17399999999999999</v>
      </c>
      <c r="N27" s="12">
        <v>1</v>
      </c>
      <c r="O27" s="16">
        <v>0.50800000000000001</v>
      </c>
      <c r="P27" s="16">
        <v>0.92649999999999999</v>
      </c>
      <c r="Q27" s="17">
        <v>0.73199999999999998</v>
      </c>
      <c r="R27" s="16">
        <v>0.69799999999999995</v>
      </c>
      <c r="S27" s="18">
        <f t="shared" si="1"/>
        <v>0.76293750000000005</v>
      </c>
    </row>
    <row r="28" spans="1:19" x14ac:dyDescent="0.25">
      <c r="A28" s="22"/>
      <c r="B28" s="12" t="s">
        <v>18</v>
      </c>
      <c r="C28" s="16">
        <v>0.124</v>
      </c>
      <c r="D28" s="16">
        <v>8.2500000000000004E-2</v>
      </c>
      <c r="E28" s="16">
        <v>4.0000000000000001E-3</v>
      </c>
      <c r="F28" s="16">
        <v>0.45150000000000001</v>
      </c>
      <c r="G28" s="16">
        <v>8.2000000000000003E-2</v>
      </c>
      <c r="H28" s="16">
        <v>0.63200000000000001</v>
      </c>
      <c r="I28" s="16">
        <v>2.5499999999999998E-2</v>
      </c>
      <c r="J28" s="16">
        <v>0.1525</v>
      </c>
      <c r="K28" s="16">
        <v>0.1105</v>
      </c>
      <c r="L28" s="16">
        <v>0.54600000000000004</v>
      </c>
      <c r="M28" s="16">
        <v>0.129</v>
      </c>
      <c r="N28" s="16">
        <v>0</v>
      </c>
      <c r="O28" s="16">
        <v>0.495</v>
      </c>
      <c r="P28" s="16">
        <v>0.13250000000000001</v>
      </c>
      <c r="Q28" s="17">
        <v>1.8499999999999999E-2</v>
      </c>
      <c r="R28" s="16">
        <v>0.125</v>
      </c>
      <c r="S28" s="18">
        <f t="shared" si="1"/>
        <v>0.19440625</v>
      </c>
    </row>
    <row r="29" spans="1:19" x14ac:dyDescent="0.25">
      <c r="A29" s="22"/>
      <c r="B29" s="12" t="s">
        <v>19</v>
      </c>
      <c r="C29" s="16">
        <v>2.8824999999999998</v>
      </c>
      <c r="D29" s="16">
        <v>16.534500000000001</v>
      </c>
      <c r="E29" s="16">
        <v>10.343</v>
      </c>
      <c r="F29" s="16">
        <v>4.8434999999999997</v>
      </c>
      <c r="G29" s="16">
        <v>8.3989999999999991</v>
      </c>
      <c r="H29" s="16">
        <v>2.7040000000000002</v>
      </c>
      <c r="I29" s="16">
        <v>8.9275000000000002</v>
      </c>
      <c r="J29" s="16">
        <v>19.465</v>
      </c>
      <c r="K29" s="16">
        <v>12.151</v>
      </c>
      <c r="L29" s="16">
        <v>7.0869999999999997</v>
      </c>
      <c r="M29" s="16">
        <v>16.508500000000002</v>
      </c>
      <c r="N29" s="16">
        <v>13.552</v>
      </c>
      <c r="O29" s="12">
        <v>9.0455000000000005</v>
      </c>
      <c r="P29" s="16">
        <v>8.0414999999999992</v>
      </c>
      <c r="Q29" s="17">
        <v>21.197500000000002</v>
      </c>
      <c r="R29" s="16">
        <v>21.117000000000001</v>
      </c>
      <c r="S29" s="18">
        <f t="shared" si="1"/>
        <v>11.4249375</v>
      </c>
    </row>
    <row r="30" spans="1:19" x14ac:dyDescent="0.25">
      <c r="A30" s="22" t="s">
        <v>27</v>
      </c>
      <c r="B30" s="12" t="s">
        <v>17</v>
      </c>
      <c r="C30" s="12">
        <v>1</v>
      </c>
      <c r="D30" s="16">
        <v>0.99637699999999996</v>
      </c>
      <c r="E30" s="16">
        <v>0.99187599999999998</v>
      </c>
      <c r="F30" s="16">
        <v>0.99946199999999996</v>
      </c>
      <c r="G30" s="16">
        <v>0.99911000000000005</v>
      </c>
      <c r="H30" s="16">
        <v>0.978379</v>
      </c>
      <c r="I30" s="16">
        <v>0.99871100000000002</v>
      </c>
      <c r="J30" s="16">
        <v>0.99460400000000004</v>
      </c>
      <c r="K30" s="16">
        <v>0.96411800000000003</v>
      </c>
      <c r="L30" s="16">
        <v>0.94916299999999998</v>
      </c>
      <c r="M30" s="16">
        <v>0.95811000000000002</v>
      </c>
      <c r="N30" s="12">
        <v>1</v>
      </c>
      <c r="O30" s="16">
        <v>0.78639800000000004</v>
      </c>
      <c r="P30" s="16">
        <v>0.99759100000000001</v>
      </c>
      <c r="Q30" s="17">
        <v>0.909057</v>
      </c>
      <c r="R30" s="16">
        <v>0.95718499999999995</v>
      </c>
      <c r="S30" s="18">
        <f t="shared" si="1"/>
        <v>0.96750881249999998</v>
      </c>
    </row>
    <row r="31" spans="1:19" x14ac:dyDescent="0.25">
      <c r="A31" s="22"/>
      <c r="B31" s="12" t="s">
        <v>35</v>
      </c>
      <c r="C31" s="12">
        <v>1</v>
      </c>
      <c r="D31" s="16">
        <v>0.95399999999999996</v>
      </c>
      <c r="E31" s="16">
        <v>0.92</v>
      </c>
      <c r="F31" s="16">
        <v>0.96150000000000002</v>
      </c>
      <c r="G31" s="16">
        <v>0.93899999999999995</v>
      </c>
      <c r="H31" s="16">
        <v>0.82899999999999996</v>
      </c>
      <c r="I31" s="16">
        <v>0.66300000000000003</v>
      </c>
      <c r="J31" s="16">
        <v>0.56699999999999995</v>
      </c>
      <c r="K31" s="16">
        <v>0.67149999999999999</v>
      </c>
      <c r="L31" s="16">
        <v>0.75600000000000001</v>
      </c>
      <c r="M31" s="16">
        <v>0.82150000000000001</v>
      </c>
      <c r="N31" s="12">
        <v>1</v>
      </c>
      <c r="O31" s="16">
        <v>0.51649999999999996</v>
      </c>
      <c r="P31" s="16">
        <v>0.54149999999999998</v>
      </c>
      <c r="Q31" s="17">
        <v>0.33050000000000002</v>
      </c>
      <c r="R31" s="16">
        <v>0.67049999999999998</v>
      </c>
      <c r="S31" s="18">
        <f t="shared" si="1"/>
        <v>0.75884375000000004</v>
      </c>
    </row>
    <row r="32" spans="1:19" x14ac:dyDescent="0.25">
      <c r="A32" s="22"/>
      <c r="B32" s="12" t="s">
        <v>18</v>
      </c>
      <c r="C32" s="16">
        <v>0</v>
      </c>
      <c r="D32" s="16">
        <v>0.1045</v>
      </c>
      <c r="E32" s="16">
        <v>0.32050000000000001</v>
      </c>
      <c r="F32" s="16">
        <v>0.45200000000000001</v>
      </c>
      <c r="G32" s="16">
        <v>0.29249999999999998</v>
      </c>
      <c r="H32" s="16">
        <v>0.63749999999999996</v>
      </c>
      <c r="I32" s="16">
        <v>2.9499999999999998E-2</v>
      </c>
      <c r="J32" s="16">
        <v>1E-3</v>
      </c>
      <c r="K32" s="16">
        <v>0.14799999999999999</v>
      </c>
      <c r="L32" s="16">
        <v>9.9500000000000005E-2</v>
      </c>
      <c r="M32" s="16">
        <v>0.14899999999999999</v>
      </c>
      <c r="N32" s="16">
        <v>0.69350000000000001</v>
      </c>
      <c r="O32" s="16">
        <v>0</v>
      </c>
      <c r="P32" s="16">
        <v>0</v>
      </c>
      <c r="Q32" s="17">
        <v>0</v>
      </c>
      <c r="R32" s="16">
        <v>4.0500000000000001E-2</v>
      </c>
      <c r="S32" s="18">
        <f t="shared" si="1"/>
        <v>0.18550000000000003</v>
      </c>
    </row>
    <row r="33" spans="1:19" x14ac:dyDescent="0.25">
      <c r="A33" s="22"/>
      <c r="B33" s="12" t="s">
        <v>19</v>
      </c>
      <c r="C33" s="16">
        <v>7.7995000000000001</v>
      </c>
      <c r="D33" s="16">
        <v>17.045999999999999</v>
      </c>
      <c r="E33" s="16">
        <v>4.5519999999999996</v>
      </c>
      <c r="F33" s="16">
        <v>4.4509999999999996</v>
      </c>
      <c r="G33" s="16">
        <v>6.9589999999999996</v>
      </c>
      <c r="H33" s="16">
        <v>2.1295000000000002</v>
      </c>
      <c r="I33" s="16">
        <v>13.3085</v>
      </c>
      <c r="J33" s="16">
        <v>14.5345</v>
      </c>
      <c r="K33" s="16">
        <v>10.387499999999999</v>
      </c>
      <c r="L33" s="16">
        <v>24.527999999999999</v>
      </c>
      <c r="M33" s="16">
        <v>11.945499999999999</v>
      </c>
      <c r="N33" s="16">
        <v>10.281499999999999</v>
      </c>
      <c r="O33" s="16">
        <v>16.794</v>
      </c>
      <c r="P33" s="16">
        <v>10.288</v>
      </c>
      <c r="Q33" s="17">
        <v>22.591999999999999</v>
      </c>
      <c r="R33" s="16">
        <v>21.644500000000001</v>
      </c>
      <c r="S33" s="18">
        <f t="shared" si="1"/>
        <v>12.452562499999999</v>
      </c>
    </row>
    <row r="34" spans="1:19" x14ac:dyDescent="0.25">
      <c r="A34" s="22" t="s">
        <v>28</v>
      </c>
      <c r="B34" s="12" t="s">
        <v>17</v>
      </c>
      <c r="C34" s="16">
        <v>0.99998399999999998</v>
      </c>
      <c r="D34" s="16">
        <v>0.99992300000000001</v>
      </c>
      <c r="E34" s="16">
        <v>0.99459299999999995</v>
      </c>
      <c r="F34" s="16">
        <v>0.99987599999999999</v>
      </c>
      <c r="G34" s="16">
        <v>0.99945300000000004</v>
      </c>
      <c r="H34" s="16">
        <v>0.99443300000000001</v>
      </c>
      <c r="I34" s="16">
        <v>0.99866500000000002</v>
      </c>
      <c r="J34" s="16">
        <v>0.98905100000000001</v>
      </c>
      <c r="K34" s="16">
        <v>0.47609899999999999</v>
      </c>
      <c r="L34" s="16">
        <v>0.97141699999999997</v>
      </c>
      <c r="M34" s="12">
        <v>0.99343099999999995</v>
      </c>
      <c r="N34" s="12">
        <v>1</v>
      </c>
      <c r="O34" s="16">
        <v>0.73976600000000003</v>
      </c>
      <c r="P34" s="16">
        <v>0.93979599999999996</v>
      </c>
      <c r="Q34" s="17">
        <v>0.834337</v>
      </c>
      <c r="R34" s="16">
        <v>0.981294</v>
      </c>
      <c r="S34" s="18">
        <f t="shared" si="1"/>
        <v>0.93200737499999986</v>
      </c>
    </row>
    <row r="35" spans="1:19" x14ac:dyDescent="0.25">
      <c r="A35" s="22"/>
      <c r="B35" s="12" t="s">
        <v>35</v>
      </c>
      <c r="C35" s="16">
        <v>0.99750000000000005</v>
      </c>
      <c r="D35" s="16">
        <v>0.98950000000000005</v>
      </c>
      <c r="E35" s="16">
        <v>0.92200000000000004</v>
      </c>
      <c r="F35" s="16">
        <v>0.99250000000000005</v>
      </c>
      <c r="G35" s="16">
        <v>0.93</v>
      </c>
      <c r="H35" s="16">
        <v>0.95050000000000001</v>
      </c>
      <c r="I35" s="16">
        <v>0.67549999999999999</v>
      </c>
      <c r="J35" s="16">
        <v>0.41</v>
      </c>
      <c r="K35" s="16">
        <v>0.36349999999999999</v>
      </c>
      <c r="L35" s="16">
        <v>0.83799999999999997</v>
      </c>
      <c r="M35" s="12">
        <v>0.90149999999999997</v>
      </c>
      <c r="N35" s="12">
        <v>1</v>
      </c>
      <c r="O35" s="16">
        <v>2.4E-2</v>
      </c>
      <c r="P35" s="16">
        <v>0.434</v>
      </c>
      <c r="Q35" s="17">
        <v>0.49149999999999999</v>
      </c>
      <c r="R35" s="16">
        <v>0.81399999999999995</v>
      </c>
      <c r="S35" s="18">
        <f t="shared" si="1"/>
        <v>0.73337499999999989</v>
      </c>
    </row>
    <row r="36" spans="1:19" x14ac:dyDescent="0.25">
      <c r="A36" s="22"/>
      <c r="B36" s="12" t="s">
        <v>18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7">
        <v>0</v>
      </c>
      <c r="R36" s="16">
        <v>0</v>
      </c>
      <c r="S36" s="18">
        <f t="shared" si="1"/>
        <v>0</v>
      </c>
    </row>
    <row r="37" spans="1:19" x14ac:dyDescent="0.25">
      <c r="A37" s="22"/>
      <c r="B37" s="12" t="s">
        <v>19</v>
      </c>
      <c r="C37" s="16">
        <v>20.870999999999999</v>
      </c>
      <c r="D37" s="16">
        <v>29.094000000000001</v>
      </c>
      <c r="E37" s="16">
        <v>21.466999999999999</v>
      </c>
      <c r="F37" s="16">
        <v>12.3035</v>
      </c>
      <c r="G37" s="16">
        <v>19.196000000000002</v>
      </c>
      <c r="H37" s="16">
        <v>9.4004999999999992</v>
      </c>
      <c r="I37" s="16">
        <v>28.255500000000001</v>
      </c>
      <c r="J37" s="16">
        <v>35.329000000000001</v>
      </c>
      <c r="K37" s="16">
        <v>23.97</v>
      </c>
      <c r="L37" s="16">
        <v>34.401499999999999</v>
      </c>
      <c r="M37" s="16">
        <v>17.199000000000002</v>
      </c>
      <c r="N37" s="16">
        <v>24.074999999999999</v>
      </c>
      <c r="O37" s="16">
        <v>23.518000000000001</v>
      </c>
      <c r="P37" s="16">
        <v>21.292000000000002</v>
      </c>
      <c r="Q37" s="17">
        <v>41.195999999999998</v>
      </c>
      <c r="R37" s="16">
        <v>35.289499999999997</v>
      </c>
      <c r="S37" s="18">
        <f t="shared" si="1"/>
        <v>24.803593750000005</v>
      </c>
    </row>
    <row r="38" spans="1:19" x14ac:dyDescent="0.25">
      <c r="A38" s="22" t="s">
        <v>29</v>
      </c>
      <c r="B38" s="12" t="s">
        <v>17</v>
      </c>
      <c r="C38" s="16">
        <v>0.99998399999999998</v>
      </c>
      <c r="D38" s="16">
        <v>0.99898900000000002</v>
      </c>
      <c r="E38" s="16">
        <v>0.99187599999999998</v>
      </c>
      <c r="F38" s="16">
        <v>0.99953599999999998</v>
      </c>
      <c r="G38" s="16">
        <v>0.99959900000000002</v>
      </c>
      <c r="H38" s="16">
        <v>0.99064399999999997</v>
      </c>
      <c r="I38" s="16">
        <v>0.99932900000000002</v>
      </c>
      <c r="J38" s="12">
        <v>0.99999400000000005</v>
      </c>
      <c r="K38" s="16">
        <v>0.99243700000000001</v>
      </c>
      <c r="L38" s="16">
        <v>0.98717500000000002</v>
      </c>
      <c r="M38" s="16">
        <v>0.918381</v>
      </c>
      <c r="N38" s="12">
        <v>1</v>
      </c>
      <c r="O38" s="16">
        <v>0.78488599999999997</v>
      </c>
      <c r="P38" s="16">
        <v>0.999224</v>
      </c>
      <c r="Q38" s="17">
        <v>0.99253599999999997</v>
      </c>
      <c r="R38" s="16">
        <v>0.97545099999999996</v>
      </c>
      <c r="S38" s="18">
        <f t="shared" si="1"/>
        <v>0.97687756250000002</v>
      </c>
    </row>
    <row r="39" spans="1:19" x14ac:dyDescent="0.25">
      <c r="A39" s="22"/>
      <c r="B39" s="12" t="s">
        <v>35</v>
      </c>
      <c r="C39" s="16">
        <v>0.99750000000000005</v>
      </c>
      <c r="D39" s="16">
        <v>0.94750000000000001</v>
      </c>
      <c r="E39" s="16">
        <v>0.92</v>
      </c>
      <c r="F39" s="16">
        <v>0.96650000000000003</v>
      </c>
      <c r="G39" s="16">
        <v>0.96250000000000002</v>
      </c>
      <c r="H39" s="16">
        <v>0.88700000000000001</v>
      </c>
      <c r="I39" s="12">
        <v>0.95499999999999996</v>
      </c>
      <c r="J39" s="12">
        <v>0.997</v>
      </c>
      <c r="K39" s="16">
        <v>0.69</v>
      </c>
      <c r="L39" s="16">
        <v>0.83050000000000002</v>
      </c>
      <c r="M39" s="16">
        <v>0.78</v>
      </c>
      <c r="N39" s="12">
        <v>1</v>
      </c>
      <c r="O39" s="16">
        <v>0.52649999999999997</v>
      </c>
      <c r="P39" s="16">
        <v>0.78900000000000003</v>
      </c>
      <c r="Q39" s="17">
        <v>0.73250000000000004</v>
      </c>
      <c r="R39" s="16">
        <v>0.78649999999999998</v>
      </c>
      <c r="S39" s="18">
        <f t="shared" si="1"/>
        <v>0.86050000000000004</v>
      </c>
    </row>
    <row r="40" spans="1:19" x14ac:dyDescent="0.25">
      <c r="A40" s="22"/>
      <c r="B40" s="12" t="s">
        <v>18</v>
      </c>
      <c r="C40" s="16">
        <v>0.62549999999999994</v>
      </c>
      <c r="D40" s="16">
        <v>0.51349999999999996</v>
      </c>
      <c r="E40" s="16">
        <v>0.38200000000000001</v>
      </c>
      <c r="F40" s="12">
        <v>0.497</v>
      </c>
      <c r="G40" s="16">
        <v>0.34350000000000003</v>
      </c>
      <c r="H40" s="16">
        <v>0.63549999999999995</v>
      </c>
      <c r="I40" s="16">
        <v>4.65E-2</v>
      </c>
      <c r="J40" s="12">
        <v>0.46200000000000002</v>
      </c>
      <c r="K40" s="16">
        <v>0.17199999999999999</v>
      </c>
      <c r="L40" s="16">
        <v>0.54749999999999999</v>
      </c>
      <c r="M40" s="16">
        <v>0.23050000000000001</v>
      </c>
      <c r="N40" s="16">
        <v>0.69350000000000001</v>
      </c>
      <c r="O40" s="16">
        <v>0.50349999999999995</v>
      </c>
      <c r="P40" s="19">
        <v>0.50800000000000001</v>
      </c>
      <c r="Q40" s="17">
        <v>1.8499999999999999E-2</v>
      </c>
      <c r="R40" s="16">
        <v>0.2175</v>
      </c>
      <c r="S40" s="18">
        <f t="shared" si="1"/>
        <v>0.39978125000000009</v>
      </c>
    </row>
    <row r="41" spans="1:19" x14ac:dyDescent="0.25">
      <c r="A41" s="22"/>
      <c r="B41" s="12" t="s">
        <v>19</v>
      </c>
      <c r="C41" s="16">
        <v>0.94</v>
      </c>
      <c r="D41" s="16">
        <v>12.595499999999999</v>
      </c>
      <c r="E41" s="16">
        <v>2.3755000000000002</v>
      </c>
      <c r="F41" s="12">
        <v>2.2875000000000001</v>
      </c>
      <c r="G41" s="16">
        <v>4.9725000000000001</v>
      </c>
      <c r="H41" s="16">
        <v>1.8069999999999999</v>
      </c>
      <c r="I41" s="16">
        <v>14.632</v>
      </c>
      <c r="J41" s="16">
        <v>4.9660000000000002</v>
      </c>
      <c r="K41" s="16">
        <v>13.986000000000001</v>
      </c>
      <c r="L41" s="12">
        <v>6.9394999999999998</v>
      </c>
      <c r="M41" s="16">
        <v>18.466000000000001</v>
      </c>
      <c r="N41" s="16">
        <v>10.217499999999999</v>
      </c>
      <c r="O41" s="16">
        <v>10.138</v>
      </c>
      <c r="P41" s="16">
        <v>7.5134999999999996</v>
      </c>
      <c r="Q41" s="17">
        <v>30.603000000000002</v>
      </c>
      <c r="R41" s="16">
        <v>20.989000000000001</v>
      </c>
      <c r="S41" s="18">
        <f t="shared" si="1"/>
        <v>10.214281250000001</v>
      </c>
    </row>
    <row r="42" spans="1:19" x14ac:dyDescent="0.25">
      <c r="A42" s="22" t="s">
        <v>30</v>
      </c>
      <c r="B42" s="12" t="s">
        <v>17</v>
      </c>
      <c r="C42" s="12">
        <v>1</v>
      </c>
      <c r="D42" s="12">
        <v>0.99998399999999998</v>
      </c>
      <c r="E42" s="16">
        <v>0.998749</v>
      </c>
      <c r="F42" s="12">
        <v>0.99997999999999998</v>
      </c>
      <c r="G42" s="12">
        <v>0.99980000000000002</v>
      </c>
      <c r="H42" s="12">
        <v>0.99993200000000004</v>
      </c>
      <c r="I42" s="16">
        <v>0.99770700000000001</v>
      </c>
      <c r="J42" s="16">
        <v>0.99993299999999996</v>
      </c>
      <c r="K42" s="12">
        <v>0.99999499999999997</v>
      </c>
      <c r="L42" s="12">
        <v>0.99999199999999999</v>
      </c>
      <c r="M42" s="16">
        <v>0.987429</v>
      </c>
      <c r="N42" s="12">
        <v>1</v>
      </c>
      <c r="O42" s="12">
        <v>1</v>
      </c>
      <c r="P42" s="12">
        <v>0.999996</v>
      </c>
      <c r="Q42" s="20">
        <v>1</v>
      </c>
      <c r="R42" s="12">
        <v>0.99582099999999996</v>
      </c>
      <c r="S42" s="21">
        <f t="shared" si="1"/>
        <v>0.99870737500000006</v>
      </c>
    </row>
    <row r="43" spans="1:19" x14ac:dyDescent="0.25">
      <c r="A43" s="22"/>
      <c r="B43" s="12" t="s">
        <v>35</v>
      </c>
      <c r="C43" s="12">
        <v>1</v>
      </c>
      <c r="D43" s="12">
        <v>0.99750000000000005</v>
      </c>
      <c r="E43" s="16">
        <v>0.94899999999999995</v>
      </c>
      <c r="F43" s="12">
        <v>0.99750000000000005</v>
      </c>
      <c r="G43" s="12">
        <v>0.98750000000000004</v>
      </c>
      <c r="H43" s="12">
        <v>0.98599999999999999</v>
      </c>
      <c r="I43" s="16">
        <v>0.94499999999999995</v>
      </c>
      <c r="J43" s="16">
        <v>0.97099999999999997</v>
      </c>
      <c r="K43" s="12">
        <v>0.997</v>
      </c>
      <c r="L43" s="12">
        <v>0.996</v>
      </c>
      <c r="M43" s="16">
        <v>0.86299999999999999</v>
      </c>
      <c r="N43" s="12">
        <v>1</v>
      </c>
      <c r="O43" s="12">
        <v>1</v>
      </c>
      <c r="P43" s="12">
        <v>0.99850000000000005</v>
      </c>
      <c r="Q43" s="20">
        <v>1</v>
      </c>
      <c r="R43" s="12">
        <v>0.94199999999999995</v>
      </c>
      <c r="S43" s="21">
        <f t="shared" si="1"/>
        <v>0.97687500000000005</v>
      </c>
    </row>
    <row r="44" spans="1:19" x14ac:dyDescent="0.25">
      <c r="A44" s="22"/>
      <c r="B44" s="12" t="s">
        <v>18</v>
      </c>
      <c r="C44" s="16">
        <v>0.52649999999999997</v>
      </c>
      <c r="D44" s="12">
        <v>0.95850000000000002</v>
      </c>
      <c r="E44" s="16">
        <v>0.155</v>
      </c>
      <c r="F44" s="16">
        <v>0.3755</v>
      </c>
      <c r="G44" s="16">
        <v>0.501</v>
      </c>
      <c r="H44" s="16">
        <v>0.40699999999999997</v>
      </c>
      <c r="I44" s="16">
        <v>0.66</v>
      </c>
      <c r="J44" s="16">
        <v>4.4999999999999998E-2</v>
      </c>
      <c r="K44" s="16">
        <v>0.46100000000000002</v>
      </c>
      <c r="L44" s="16">
        <v>0.17449999999999999</v>
      </c>
      <c r="M44" s="16">
        <v>0.23849999999999999</v>
      </c>
      <c r="N44" s="16">
        <v>0.2535</v>
      </c>
      <c r="O44" s="12">
        <v>0.69950000000000001</v>
      </c>
      <c r="P44" s="16">
        <v>0.28499999999999998</v>
      </c>
      <c r="Q44" s="17">
        <v>0.112</v>
      </c>
      <c r="R44" s="12">
        <v>0.34200000000000003</v>
      </c>
      <c r="S44" s="18">
        <f t="shared" si="1"/>
        <v>0.38715625000000004</v>
      </c>
    </row>
    <row r="45" spans="1:19" x14ac:dyDescent="0.25">
      <c r="A45" s="22"/>
      <c r="B45" s="12" t="s">
        <v>19</v>
      </c>
      <c r="C45" s="16">
        <v>5.6820000000000004</v>
      </c>
      <c r="D45" s="12">
        <v>0.49199999999999999</v>
      </c>
      <c r="E45" s="16">
        <v>18.795000000000002</v>
      </c>
      <c r="F45" s="12">
        <v>2.8205</v>
      </c>
      <c r="G45" s="16">
        <v>2.31</v>
      </c>
      <c r="H45" s="16">
        <v>3.5225</v>
      </c>
      <c r="I45" s="12">
        <v>0.70050000000000001</v>
      </c>
      <c r="J45" s="16">
        <v>10.6965</v>
      </c>
      <c r="K45" s="12">
        <v>2.2029999999999998</v>
      </c>
      <c r="L45" s="16">
        <v>10.523</v>
      </c>
      <c r="M45" s="16">
        <v>12.176</v>
      </c>
      <c r="N45" s="16">
        <v>4.0545</v>
      </c>
      <c r="O45" s="16">
        <v>10.1975</v>
      </c>
      <c r="P45" s="16">
        <v>5.2949999999999999</v>
      </c>
      <c r="Q45" s="20">
        <v>3.282</v>
      </c>
      <c r="R45" s="12">
        <v>12.8055</v>
      </c>
      <c r="S45" s="21">
        <f t="shared" si="1"/>
        <v>6.5972187500000006</v>
      </c>
    </row>
    <row r="46" spans="1:19" x14ac:dyDescent="0.25">
      <c r="A46" s="22" t="s">
        <v>31</v>
      </c>
      <c r="B46" s="12" t="s">
        <v>17</v>
      </c>
      <c r="C46" s="12">
        <v>1</v>
      </c>
      <c r="D46" s="16">
        <v>0.92019700000000004</v>
      </c>
      <c r="E46" s="16">
        <v>0.99101799999999995</v>
      </c>
      <c r="F46" s="16">
        <v>0.99954900000000002</v>
      </c>
      <c r="G46" s="16">
        <v>0.956932</v>
      </c>
      <c r="H46" s="16">
        <v>0.98606300000000002</v>
      </c>
      <c r="I46" s="16">
        <v>0.99445600000000001</v>
      </c>
      <c r="J46" s="16">
        <v>0.99997400000000003</v>
      </c>
      <c r="K46" s="16">
        <v>0.93682200000000004</v>
      </c>
      <c r="L46" s="16">
        <v>0.98341900000000004</v>
      </c>
      <c r="M46" s="16">
        <v>0.88667399999999996</v>
      </c>
      <c r="N46" s="12">
        <v>1</v>
      </c>
      <c r="O46" s="16">
        <v>0.83204400000000001</v>
      </c>
      <c r="P46" s="16">
        <v>0.91804200000000002</v>
      </c>
      <c r="Q46" s="17">
        <v>0.99410799999999999</v>
      </c>
      <c r="R46" s="16">
        <v>0.963472</v>
      </c>
      <c r="S46" s="18">
        <f t="shared" si="1"/>
        <v>0.96017312499999985</v>
      </c>
    </row>
    <row r="47" spans="1:19" x14ac:dyDescent="0.25">
      <c r="A47" s="22"/>
      <c r="B47" s="12" t="s">
        <v>35</v>
      </c>
      <c r="C47" s="12">
        <v>1</v>
      </c>
      <c r="D47" s="16">
        <v>0.77749999999999997</v>
      </c>
      <c r="E47" s="16">
        <v>0.90500000000000003</v>
      </c>
      <c r="F47" s="16">
        <v>0.96350000000000002</v>
      </c>
      <c r="G47" s="16">
        <v>0.78649999999999998</v>
      </c>
      <c r="H47" s="16">
        <v>0.65400000000000003</v>
      </c>
      <c r="I47" s="16">
        <v>0.84350000000000003</v>
      </c>
      <c r="J47" s="16">
        <v>0.98850000000000005</v>
      </c>
      <c r="K47" s="16">
        <v>0.60499999999999998</v>
      </c>
      <c r="L47" s="16">
        <v>0.86250000000000004</v>
      </c>
      <c r="M47" s="16">
        <v>0.63900000000000001</v>
      </c>
      <c r="N47" s="12">
        <v>1</v>
      </c>
      <c r="O47" s="16">
        <v>0.52649999999999997</v>
      </c>
      <c r="P47" s="16">
        <v>0.55549999999999999</v>
      </c>
      <c r="Q47" s="17">
        <v>0.76400000000000001</v>
      </c>
      <c r="R47" s="16">
        <v>0.75649999999999995</v>
      </c>
      <c r="S47" s="18">
        <f t="shared" si="1"/>
        <v>0.78921875000000008</v>
      </c>
    </row>
    <row r="48" spans="1:19" x14ac:dyDescent="0.25">
      <c r="A48" s="22"/>
      <c r="B48" s="12" t="s">
        <v>18</v>
      </c>
      <c r="C48" s="16">
        <v>0.30049999999999999</v>
      </c>
      <c r="D48" s="16">
        <v>0.1125</v>
      </c>
      <c r="E48" s="16">
        <v>0.32050000000000001</v>
      </c>
      <c r="F48" s="16">
        <v>0.45200000000000001</v>
      </c>
      <c r="G48" s="16">
        <v>0.19650000000000001</v>
      </c>
      <c r="H48" s="16">
        <v>0.52949999999999997</v>
      </c>
      <c r="I48" s="16">
        <v>2.6499999999999999E-2</v>
      </c>
      <c r="J48" s="16">
        <v>3.5000000000000001E-3</v>
      </c>
      <c r="K48" s="16">
        <v>8.7499999999999994E-2</v>
      </c>
      <c r="L48" s="16">
        <v>0.15</v>
      </c>
      <c r="M48" s="16">
        <v>0.152</v>
      </c>
      <c r="N48" s="16">
        <v>0.69350000000000001</v>
      </c>
      <c r="O48" s="16">
        <v>0.47799999999999998</v>
      </c>
      <c r="P48" s="16">
        <v>0.1905</v>
      </c>
      <c r="Q48" s="17">
        <v>0</v>
      </c>
      <c r="R48" s="16">
        <v>3.2500000000000001E-2</v>
      </c>
      <c r="S48" s="18">
        <f t="shared" si="1"/>
        <v>0.23284375000000004</v>
      </c>
    </row>
    <row r="49" spans="1:19" x14ac:dyDescent="0.25">
      <c r="A49" s="22"/>
      <c r="B49" s="12" t="s">
        <v>19</v>
      </c>
      <c r="C49" s="16">
        <v>1.3855</v>
      </c>
      <c r="D49" s="16">
        <v>24.375</v>
      </c>
      <c r="E49" s="16">
        <v>5.6755000000000004</v>
      </c>
      <c r="F49" s="16">
        <v>3.1880000000000002</v>
      </c>
      <c r="G49" s="16">
        <v>7.9820000000000002</v>
      </c>
      <c r="H49" s="16">
        <v>4.9240000000000004</v>
      </c>
      <c r="I49" s="16">
        <v>15.6835</v>
      </c>
      <c r="J49" s="12">
        <v>3.1995</v>
      </c>
      <c r="K49" s="16">
        <v>17.6295</v>
      </c>
      <c r="L49" s="16">
        <v>12.573499999999999</v>
      </c>
      <c r="M49" s="16">
        <v>8.4574999999999996</v>
      </c>
      <c r="N49" s="16">
        <v>10.233499999999999</v>
      </c>
      <c r="O49" s="16">
        <v>12.842000000000001</v>
      </c>
      <c r="P49" s="16">
        <v>7.3029999999999999</v>
      </c>
      <c r="Q49" s="17">
        <v>30.591999999999999</v>
      </c>
      <c r="R49" s="16">
        <v>23.655000000000001</v>
      </c>
      <c r="S49" s="18">
        <f t="shared" si="1"/>
        <v>11.856187499999999</v>
      </c>
    </row>
    <row r="50" spans="1:19" x14ac:dyDescent="0.25">
      <c r="A50" s="22" t="s">
        <v>32</v>
      </c>
      <c r="B50" s="12" t="s">
        <v>17</v>
      </c>
      <c r="C50" s="12">
        <v>1</v>
      </c>
      <c r="D50" s="16">
        <v>0.86740600000000001</v>
      </c>
      <c r="E50" s="16">
        <v>0.226183</v>
      </c>
      <c r="F50" s="16">
        <v>0.44473699999999999</v>
      </c>
      <c r="G50" s="16">
        <v>0.94290099999999999</v>
      </c>
      <c r="H50" s="16">
        <v>0.17663699999999999</v>
      </c>
      <c r="I50" s="16">
        <v>0.98216400000000004</v>
      </c>
      <c r="J50" s="16">
        <v>0.99990400000000002</v>
      </c>
      <c r="K50" s="16">
        <v>0.92589600000000005</v>
      </c>
      <c r="L50" s="16">
        <v>0.98269099999999998</v>
      </c>
      <c r="M50" s="16">
        <v>0.745722</v>
      </c>
      <c r="N50" s="12">
        <v>1</v>
      </c>
      <c r="O50" s="16">
        <v>0.81339399999999995</v>
      </c>
      <c r="P50" s="16">
        <v>0.93639600000000001</v>
      </c>
      <c r="Q50" s="17">
        <v>0.93576700000000002</v>
      </c>
      <c r="R50" s="16">
        <v>2.8240999999999999E-2</v>
      </c>
      <c r="S50" s="18">
        <f t="shared" si="1"/>
        <v>0.75050243750000001</v>
      </c>
    </row>
    <row r="51" spans="1:19" x14ac:dyDescent="0.25">
      <c r="A51" s="22"/>
      <c r="B51" s="12" t="s">
        <v>35</v>
      </c>
      <c r="C51" s="12">
        <v>1</v>
      </c>
      <c r="D51" s="16">
        <v>0.66949999999999998</v>
      </c>
      <c r="E51" s="16">
        <v>2E-3</v>
      </c>
      <c r="F51" s="16">
        <v>0.4375</v>
      </c>
      <c r="G51" s="16">
        <v>0.64549999999999996</v>
      </c>
      <c r="H51" s="16">
        <v>0</v>
      </c>
      <c r="I51" s="16">
        <v>0.8125</v>
      </c>
      <c r="J51" s="16">
        <v>0.98950000000000005</v>
      </c>
      <c r="K51" s="16">
        <v>0.51849999999999996</v>
      </c>
      <c r="L51" s="16">
        <v>0.83899999999999997</v>
      </c>
      <c r="M51" s="16">
        <v>0.46150000000000002</v>
      </c>
      <c r="N51" s="12">
        <v>1</v>
      </c>
      <c r="O51" s="16">
        <v>0.495</v>
      </c>
      <c r="P51" s="16">
        <v>0.42399999999999999</v>
      </c>
      <c r="Q51" s="17">
        <v>0.78700000000000003</v>
      </c>
      <c r="R51" s="16">
        <v>0</v>
      </c>
      <c r="S51" s="18">
        <f t="shared" si="1"/>
        <v>0.56759375000000001</v>
      </c>
    </row>
    <row r="52" spans="1:19" x14ac:dyDescent="0.25">
      <c r="A52" s="22"/>
      <c r="B52" s="12" t="s">
        <v>18</v>
      </c>
      <c r="C52" s="16">
        <v>0</v>
      </c>
      <c r="D52" s="16">
        <v>2.5000000000000001E-3</v>
      </c>
      <c r="E52" s="16">
        <v>0</v>
      </c>
      <c r="F52" s="16">
        <v>0.28799999999999998</v>
      </c>
      <c r="G52" s="16">
        <v>8.2000000000000003E-2</v>
      </c>
      <c r="H52" s="16">
        <v>0</v>
      </c>
      <c r="I52" s="16">
        <v>8.0000000000000002E-3</v>
      </c>
      <c r="J52" s="16">
        <v>0.14749999999999999</v>
      </c>
      <c r="K52" s="16">
        <v>2.1000000000000001E-2</v>
      </c>
      <c r="L52" s="16">
        <v>0.14649999999999999</v>
      </c>
      <c r="M52" s="16">
        <v>0.1255</v>
      </c>
      <c r="N52" s="16">
        <v>0</v>
      </c>
      <c r="O52" s="16">
        <v>0</v>
      </c>
      <c r="P52" s="16">
        <v>6.8000000000000005E-2</v>
      </c>
      <c r="Q52" s="17">
        <v>1.0500000000000001E-2</v>
      </c>
      <c r="R52" s="16">
        <v>0</v>
      </c>
      <c r="S52" s="18">
        <f t="shared" si="1"/>
        <v>5.6218749999999998E-2</v>
      </c>
    </row>
    <row r="53" spans="1:19" x14ac:dyDescent="0.25">
      <c r="A53" s="22"/>
      <c r="B53" s="12" t="s">
        <v>19</v>
      </c>
      <c r="C53" s="16">
        <v>9.532</v>
      </c>
      <c r="D53" s="16">
        <v>25.4725</v>
      </c>
      <c r="E53" s="16">
        <v>40.741500000000002</v>
      </c>
      <c r="F53" s="16">
        <v>25.102</v>
      </c>
      <c r="G53" s="16">
        <v>12.781000000000001</v>
      </c>
      <c r="H53" s="16">
        <v>22.716000000000001</v>
      </c>
      <c r="I53" s="16">
        <v>12.035</v>
      </c>
      <c r="J53" s="16">
        <v>10.6235</v>
      </c>
      <c r="K53" s="16">
        <v>15.788</v>
      </c>
      <c r="L53" s="16">
        <v>15.535500000000001</v>
      </c>
      <c r="M53" s="16">
        <v>15.996499999999999</v>
      </c>
      <c r="N53" s="16">
        <v>14.711499999999999</v>
      </c>
      <c r="O53" s="16">
        <v>15.4985</v>
      </c>
      <c r="P53" s="16">
        <v>9.1265000000000001</v>
      </c>
      <c r="Q53" s="17">
        <v>27.116</v>
      </c>
      <c r="R53" s="16">
        <v>75.953500000000005</v>
      </c>
      <c r="S53" s="18">
        <f t="shared" si="1"/>
        <v>21.795593750000005</v>
      </c>
    </row>
    <row r="54" spans="1:19" x14ac:dyDescent="0.25">
      <c r="A54" s="22" t="s">
        <v>33</v>
      </c>
      <c r="B54" s="12" t="s">
        <v>17</v>
      </c>
      <c r="C54" s="16">
        <v>0.99051800000000001</v>
      </c>
      <c r="D54" s="16">
        <v>0.78249000000000002</v>
      </c>
      <c r="E54" s="16">
        <v>0.47969099999999998</v>
      </c>
      <c r="F54" s="16">
        <v>0.92393599999999998</v>
      </c>
      <c r="G54" s="16">
        <v>0.95603199999999999</v>
      </c>
      <c r="H54" s="16">
        <v>0.99374799999999996</v>
      </c>
      <c r="I54" s="16">
        <v>0.99387599999999998</v>
      </c>
      <c r="J54" s="16">
        <v>0.91373499999999996</v>
      </c>
      <c r="K54" s="16">
        <v>0.54137800000000003</v>
      </c>
      <c r="L54" s="16">
        <v>0.96672999999999998</v>
      </c>
      <c r="M54" s="16">
        <v>0.58793499999999999</v>
      </c>
      <c r="N54" s="16">
        <v>0.63766500000000004</v>
      </c>
      <c r="O54" s="16">
        <v>0.75047600000000003</v>
      </c>
      <c r="P54" s="16">
        <v>0.97934399999999999</v>
      </c>
      <c r="Q54" s="17">
        <v>0.74286600000000003</v>
      </c>
      <c r="R54" s="16">
        <v>0.89289600000000002</v>
      </c>
      <c r="S54" s="18">
        <f t="shared" si="1"/>
        <v>0.82083224999999993</v>
      </c>
    </row>
    <row r="55" spans="1:19" x14ac:dyDescent="0.25">
      <c r="A55" s="22"/>
      <c r="B55" s="12" t="s">
        <v>35</v>
      </c>
      <c r="C55" s="16">
        <v>0.93</v>
      </c>
      <c r="D55" s="16">
        <v>0.45100000000000001</v>
      </c>
      <c r="E55" s="16">
        <v>0.28199999999999997</v>
      </c>
      <c r="F55" s="16">
        <v>0.72350000000000003</v>
      </c>
      <c r="G55" s="16">
        <v>0.58699999999999997</v>
      </c>
      <c r="H55" s="16">
        <v>0.91049999999999998</v>
      </c>
      <c r="I55" s="16">
        <v>0.55400000000000005</v>
      </c>
      <c r="J55" s="16">
        <v>0.69399999999999995</v>
      </c>
      <c r="K55" s="16">
        <v>0.36099999999999999</v>
      </c>
      <c r="L55" s="16">
        <v>0.74199999999999999</v>
      </c>
      <c r="M55" s="16">
        <v>0.26650000000000001</v>
      </c>
      <c r="N55" s="16">
        <v>0.3125</v>
      </c>
      <c r="O55" s="16">
        <v>0.50349999999999995</v>
      </c>
      <c r="P55" s="16">
        <v>0.61050000000000004</v>
      </c>
      <c r="Q55" s="17">
        <v>0.32550000000000001</v>
      </c>
      <c r="R55" s="16">
        <v>0.56799999999999995</v>
      </c>
      <c r="S55" s="18">
        <f t="shared" si="1"/>
        <v>0.55134374999999991</v>
      </c>
    </row>
    <row r="56" spans="1:19" x14ac:dyDescent="0.25">
      <c r="A56" s="22"/>
      <c r="B56" s="12" t="s">
        <v>18</v>
      </c>
      <c r="C56" s="16">
        <v>4.4999999999999997E-3</v>
      </c>
      <c r="D56" s="16">
        <v>0.11899999999999999</v>
      </c>
      <c r="E56" s="16">
        <v>0.28100000000000003</v>
      </c>
      <c r="F56" s="16">
        <v>0.47349999999999998</v>
      </c>
      <c r="G56" s="16">
        <v>0.1245</v>
      </c>
      <c r="H56" s="16">
        <v>0.64300000000000002</v>
      </c>
      <c r="I56" s="16">
        <v>4.0000000000000001E-3</v>
      </c>
      <c r="J56" s="16">
        <v>0.14050000000000001</v>
      </c>
      <c r="K56" s="16">
        <v>0.124</v>
      </c>
      <c r="L56" s="16">
        <v>0.27800000000000002</v>
      </c>
      <c r="M56" s="16">
        <v>0.112</v>
      </c>
      <c r="N56" s="16">
        <v>6.4999999999999997E-3</v>
      </c>
      <c r="O56" s="16">
        <v>0</v>
      </c>
      <c r="P56" s="16">
        <v>0.29799999999999999</v>
      </c>
      <c r="Q56" s="17">
        <v>0</v>
      </c>
      <c r="R56" s="16">
        <v>0.16850000000000001</v>
      </c>
      <c r="S56" s="18">
        <f t="shared" si="1"/>
        <v>0.17356250000000001</v>
      </c>
    </row>
    <row r="57" spans="1:19" x14ac:dyDescent="0.25">
      <c r="A57" s="22"/>
      <c r="B57" s="12" t="s">
        <v>19</v>
      </c>
      <c r="C57" s="16">
        <v>19.296500000000002</v>
      </c>
      <c r="D57" s="16">
        <v>27.234500000000001</v>
      </c>
      <c r="E57" s="16">
        <v>7.2595000000000001</v>
      </c>
      <c r="F57" s="16">
        <v>5.5335000000000001</v>
      </c>
      <c r="G57" s="16">
        <v>10.0205</v>
      </c>
      <c r="H57" s="16">
        <v>2.653</v>
      </c>
      <c r="I57" s="16">
        <v>16.207999999999998</v>
      </c>
      <c r="J57" s="16">
        <v>6.6994999999999996</v>
      </c>
      <c r="K57" s="16">
        <v>16.032499999999999</v>
      </c>
      <c r="L57" s="16">
        <v>17.733499999999999</v>
      </c>
      <c r="M57" s="16">
        <v>15.8245</v>
      </c>
      <c r="N57" s="16">
        <v>12.314500000000001</v>
      </c>
      <c r="O57" s="16">
        <v>27.221499999999999</v>
      </c>
      <c r="P57" s="16">
        <v>6.1905000000000001</v>
      </c>
      <c r="Q57" s="17">
        <v>63.960999999999999</v>
      </c>
      <c r="R57" s="16">
        <v>22.503</v>
      </c>
      <c r="S57" s="18">
        <f t="shared" si="1"/>
        <v>17.292875000000002</v>
      </c>
    </row>
    <row r="58" spans="1:19" x14ac:dyDescent="0.25">
      <c r="A58" s="22" t="s">
        <v>34</v>
      </c>
      <c r="B58" s="12" t="s">
        <v>17</v>
      </c>
      <c r="C58" s="16">
        <v>0.99890000000000001</v>
      </c>
      <c r="D58" s="16">
        <v>0.9879</v>
      </c>
      <c r="E58" s="16">
        <v>0.99470000000000003</v>
      </c>
      <c r="F58" s="16">
        <v>0.98160000000000003</v>
      </c>
      <c r="G58" s="16">
        <v>0.99780000000000002</v>
      </c>
      <c r="H58" s="16">
        <v>0.97199999999999998</v>
      </c>
      <c r="I58" s="16">
        <v>0.9879</v>
      </c>
      <c r="J58" s="16">
        <v>0.99919999999999998</v>
      </c>
      <c r="K58" s="16">
        <v>0.99950000000000006</v>
      </c>
      <c r="L58" s="16">
        <v>0.89810000000000001</v>
      </c>
      <c r="M58" s="16">
        <v>0.99339999999999995</v>
      </c>
      <c r="N58" s="12">
        <v>1</v>
      </c>
      <c r="O58" s="16">
        <v>0.33960000000000001</v>
      </c>
      <c r="P58" s="16">
        <v>0.98560000000000003</v>
      </c>
      <c r="Q58" s="17">
        <v>0.77159999999999995</v>
      </c>
      <c r="R58" s="16">
        <v>0.71160000000000001</v>
      </c>
      <c r="S58" s="18">
        <f t="shared" si="1"/>
        <v>0.91371249999999993</v>
      </c>
    </row>
    <row r="59" spans="1:19" x14ac:dyDescent="0.25">
      <c r="A59" s="22"/>
      <c r="B59" s="12" t="s">
        <v>35</v>
      </c>
      <c r="C59" s="16">
        <v>0.96</v>
      </c>
      <c r="D59" s="16">
        <v>0.79500000000000004</v>
      </c>
      <c r="E59" s="16">
        <v>0.92449999999999999</v>
      </c>
      <c r="F59" s="16">
        <v>0.66649999999999998</v>
      </c>
      <c r="G59" s="16">
        <v>0.87749999999999995</v>
      </c>
      <c r="H59" s="16">
        <v>0.80649999999999999</v>
      </c>
      <c r="I59" s="16">
        <v>0.5675</v>
      </c>
      <c r="J59" s="16">
        <v>0.6855</v>
      </c>
      <c r="K59" s="16">
        <v>0.91</v>
      </c>
      <c r="L59" s="16">
        <v>0.71099999999999997</v>
      </c>
      <c r="M59" s="16">
        <v>0.89749999999999996</v>
      </c>
      <c r="N59" s="12">
        <v>1</v>
      </c>
      <c r="O59" s="16">
        <v>1E-3</v>
      </c>
      <c r="P59" s="16">
        <v>0.65900000000000003</v>
      </c>
      <c r="Q59" s="17">
        <v>0.44900000000000001</v>
      </c>
      <c r="R59" s="16">
        <v>0.61850000000000005</v>
      </c>
      <c r="S59" s="18">
        <f t="shared" si="1"/>
        <v>0.72056249999999999</v>
      </c>
    </row>
    <row r="60" spans="1:19" x14ac:dyDescent="0.25">
      <c r="A60" s="22"/>
      <c r="B60" s="12" t="s">
        <v>18</v>
      </c>
      <c r="C60" s="12">
        <v>0.9385</v>
      </c>
      <c r="D60" s="16">
        <v>0.77449999999999997</v>
      </c>
      <c r="E60" s="12">
        <v>0.9375</v>
      </c>
      <c r="F60" s="16">
        <v>0.23300000000000001</v>
      </c>
      <c r="G60" s="12">
        <v>0.79</v>
      </c>
      <c r="H60" s="16">
        <v>0.497</v>
      </c>
      <c r="I60" s="12">
        <v>0.8075</v>
      </c>
      <c r="J60" s="16">
        <v>0.30049999999999999</v>
      </c>
      <c r="K60" s="12">
        <v>0.63449999999999995</v>
      </c>
      <c r="L60" s="16">
        <v>0.54849999999999999</v>
      </c>
      <c r="M60" s="12">
        <v>0.62849999999999995</v>
      </c>
      <c r="N60" s="12">
        <v>1</v>
      </c>
      <c r="O60" s="16">
        <v>1.35E-2</v>
      </c>
      <c r="P60" s="16">
        <v>0.17</v>
      </c>
      <c r="Q60" s="20">
        <v>0.4375</v>
      </c>
      <c r="R60" s="16">
        <v>0.248</v>
      </c>
      <c r="S60" s="21">
        <f t="shared" si="1"/>
        <v>0.55993749999999998</v>
      </c>
    </row>
    <row r="61" spans="1:19" x14ac:dyDescent="0.25">
      <c r="A61" s="22"/>
      <c r="B61" s="12" t="s">
        <v>19</v>
      </c>
      <c r="C61" s="12">
        <v>6.1499999999999999E-2</v>
      </c>
      <c r="D61" s="16">
        <v>7.7569999999999997</v>
      </c>
      <c r="E61" s="12">
        <v>0.42149999999999999</v>
      </c>
      <c r="F61" s="16">
        <v>5.46</v>
      </c>
      <c r="G61" s="16">
        <v>5.258</v>
      </c>
      <c r="H61" s="16">
        <v>3.4975000000000001</v>
      </c>
      <c r="I61" s="16">
        <v>5.9325000000000001</v>
      </c>
      <c r="J61" s="16">
        <v>17.623000000000001</v>
      </c>
      <c r="K61" s="16">
        <v>3.3275000000000001</v>
      </c>
      <c r="L61" s="16">
        <v>10.762499999999999</v>
      </c>
      <c r="M61" s="12">
        <v>6.5475000000000003</v>
      </c>
      <c r="N61" s="12">
        <v>0</v>
      </c>
      <c r="O61" s="16">
        <v>27.024999999999999</v>
      </c>
      <c r="P61" s="16">
        <v>7.8244999999999996</v>
      </c>
      <c r="Q61" s="17">
        <v>7.2454999999999998</v>
      </c>
      <c r="R61" s="16">
        <v>25.53</v>
      </c>
      <c r="S61" s="18">
        <f t="shared" si="1"/>
        <v>8.392093749999999</v>
      </c>
    </row>
  </sheetData>
  <mergeCells count="15">
    <mergeCell ref="A50:A53"/>
    <mergeCell ref="A54:A57"/>
    <mergeCell ref="A58:A61"/>
    <mergeCell ref="A26:A29"/>
    <mergeCell ref="A30:A33"/>
    <mergeCell ref="A34:A37"/>
    <mergeCell ref="A38:A41"/>
    <mergeCell ref="A42:A45"/>
    <mergeCell ref="A46:A49"/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E68F-7111-439E-BB0F-FDE59F37F1F4}">
  <dimension ref="A1:Q20"/>
  <sheetViews>
    <sheetView workbookViewId="0">
      <selection activeCell="S32" sqref="S32"/>
    </sheetView>
  </sheetViews>
  <sheetFormatPr defaultRowHeight="15" x14ac:dyDescent="0.25"/>
  <cols>
    <col min="1" max="1" width="13.42578125" bestFit="1" customWidth="1"/>
    <col min="2" max="2" width="12.5703125" bestFit="1" customWidth="1"/>
    <col min="3" max="3" width="9.85546875" bestFit="1" customWidth="1"/>
    <col min="6" max="6" width="12.5703125" bestFit="1" customWidth="1"/>
    <col min="10" max="10" width="12.5703125" bestFit="1" customWidth="1"/>
    <col min="14" max="14" width="12.5703125" bestFit="1" customWidth="1"/>
  </cols>
  <sheetData>
    <row r="1" spans="1:17" x14ac:dyDescent="0.25">
      <c r="A1" s="3"/>
      <c r="B1" s="23" t="s">
        <v>53</v>
      </c>
      <c r="C1" s="24"/>
      <c r="D1" s="24"/>
      <c r="E1" s="24"/>
      <c r="F1" s="23" t="s">
        <v>54</v>
      </c>
      <c r="G1" s="24"/>
      <c r="H1" s="24"/>
      <c r="I1" s="24"/>
      <c r="J1" s="23" t="s">
        <v>55</v>
      </c>
      <c r="K1" s="24"/>
      <c r="L1" s="24"/>
      <c r="M1" s="24"/>
      <c r="N1" s="23" t="s">
        <v>59</v>
      </c>
      <c r="O1" s="24"/>
      <c r="P1" s="24"/>
      <c r="Q1" s="24"/>
    </row>
    <row r="2" spans="1:17" x14ac:dyDescent="0.25">
      <c r="A2" s="4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  <c r="N2" s="4" t="s">
        <v>17</v>
      </c>
      <c r="O2" s="4" t="s">
        <v>35</v>
      </c>
      <c r="P2" s="4" t="s">
        <v>18</v>
      </c>
      <c r="Q2" s="4" t="s">
        <v>19</v>
      </c>
    </row>
    <row r="3" spans="1:17" x14ac:dyDescent="0.25">
      <c r="A3" s="4" t="s">
        <v>0</v>
      </c>
      <c r="B3" s="5">
        <v>0.99829999999999997</v>
      </c>
      <c r="C3" s="5">
        <v>0.90249999999999997</v>
      </c>
      <c r="D3" s="5">
        <v>0.93899999999999995</v>
      </c>
      <c r="E3" s="5">
        <v>6.3E-2</v>
      </c>
      <c r="F3" s="5">
        <v>0.99819999999999998</v>
      </c>
      <c r="G3" s="4">
        <v>0.96</v>
      </c>
      <c r="H3" s="5">
        <v>0.99299999999999999</v>
      </c>
      <c r="I3" s="5">
        <v>7.0000000000000001E-3</v>
      </c>
      <c r="J3" s="5">
        <v>0.99180000000000001</v>
      </c>
      <c r="K3" s="5">
        <v>0.84450000000000003</v>
      </c>
      <c r="L3" s="5">
        <v>0.99299999999999999</v>
      </c>
      <c r="M3" s="5">
        <v>0.105</v>
      </c>
      <c r="N3" s="4">
        <v>0.99980000000000002</v>
      </c>
      <c r="O3" s="4">
        <v>0.96</v>
      </c>
      <c r="P3" s="4">
        <v>0.99950000000000006</v>
      </c>
      <c r="Q3" s="4">
        <v>5.0000000000000001E-4</v>
      </c>
    </row>
    <row r="4" spans="1:17" x14ac:dyDescent="0.25">
      <c r="A4" s="4" t="s">
        <v>1</v>
      </c>
      <c r="B4" s="5">
        <v>0.96340000000000003</v>
      </c>
      <c r="C4" s="5">
        <v>0.78649999999999998</v>
      </c>
      <c r="D4" s="5">
        <v>0.83450000000000002</v>
      </c>
      <c r="E4" s="5">
        <v>8.3849999999999998</v>
      </c>
      <c r="F4" s="5">
        <v>0.99919999999999998</v>
      </c>
      <c r="G4" s="5">
        <v>0.95899999999999996</v>
      </c>
      <c r="H4" s="5">
        <v>0.92049999999999998</v>
      </c>
      <c r="I4" s="5">
        <v>2.1905000000000001</v>
      </c>
      <c r="J4" s="5">
        <v>0.99960000000000004</v>
      </c>
      <c r="K4" s="5">
        <v>0.96850000000000003</v>
      </c>
      <c r="L4" s="5">
        <v>0.94699999999999995</v>
      </c>
      <c r="M4" s="5">
        <v>1.67</v>
      </c>
      <c r="N4" s="4">
        <v>0.99980000000000002</v>
      </c>
      <c r="O4" s="4">
        <v>0.98150000000000004</v>
      </c>
      <c r="P4" s="4">
        <v>0.95099999999999996</v>
      </c>
      <c r="Q4" s="4">
        <v>1.5845</v>
      </c>
    </row>
    <row r="5" spans="1:17" x14ac:dyDescent="0.25">
      <c r="A5" s="4" t="s">
        <v>2</v>
      </c>
      <c r="B5" s="5">
        <v>0.9919</v>
      </c>
      <c r="C5" s="5">
        <v>0.90949999999999998</v>
      </c>
      <c r="D5" s="5">
        <v>0.89500000000000002</v>
      </c>
      <c r="E5" s="5">
        <v>1.0145</v>
      </c>
      <c r="F5" s="5">
        <v>0.98370000000000002</v>
      </c>
      <c r="G5" s="5">
        <v>0.873</v>
      </c>
      <c r="H5" s="5">
        <v>0.879</v>
      </c>
      <c r="I5" s="5">
        <v>2.1415000000000002</v>
      </c>
      <c r="J5" s="5">
        <v>0.99139999999999995</v>
      </c>
      <c r="K5" s="5">
        <v>0.88700000000000001</v>
      </c>
      <c r="L5" s="5">
        <v>0.88700000000000001</v>
      </c>
      <c r="M5" s="4">
        <v>0.40450000000000003</v>
      </c>
      <c r="N5" s="4">
        <v>0.99370000000000003</v>
      </c>
      <c r="O5" s="4">
        <v>0.92049999999999998</v>
      </c>
      <c r="P5" s="4">
        <v>0.93</v>
      </c>
      <c r="Q5" s="5">
        <v>0.44550000000000001</v>
      </c>
    </row>
    <row r="6" spans="1:17" x14ac:dyDescent="0.25">
      <c r="A6" s="4" t="s">
        <v>3</v>
      </c>
      <c r="B6" s="5">
        <v>0.99839999999999995</v>
      </c>
      <c r="C6" s="5">
        <v>0.84199999999999997</v>
      </c>
      <c r="D6" s="4">
        <v>0.66600000000000004</v>
      </c>
      <c r="E6" s="4">
        <v>1.4995000000000001</v>
      </c>
      <c r="F6" s="5">
        <v>0.99050000000000005</v>
      </c>
      <c r="G6" s="5">
        <v>0.77900000000000003</v>
      </c>
      <c r="H6" s="5">
        <v>0.66300000000000003</v>
      </c>
      <c r="I6" s="5">
        <v>1.5880000000000001</v>
      </c>
      <c r="J6" s="5">
        <v>0.97360000000000002</v>
      </c>
      <c r="K6" s="5">
        <v>0.84150000000000003</v>
      </c>
      <c r="L6" s="5">
        <v>0.54449999999999998</v>
      </c>
      <c r="M6" s="5">
        <v>2.0205000000000002</v>
      </c>
      <c r="N6" s="4">
        <v>0.99970000000000003</v>
      </c>
      <c r="O6" s="4">
        <v>0.96750000000000003</v>
      </c>
      <c r="P6" s="4">
        <v>0.66600000000000004</v>
      </c>
      <c r="Q6" s="5">
        <v>1.609</v>
      </c>
    </row>
    <row r="7" spans="1:17" x14ac:dyDescent="0.25">
      <c r="A7" s="4" t="s">
        <v>4</v>
      </c>
      <c r="B7" s="5">
        <v>0.99529999999999996</v>
      </c>
      <c r="C7" s="5">
        <v>0.88749999999999996</v>
      </c>
      <c r="D7" s="5">
        <v>0.91900000000000004</v>
      </c>
      <c r="E7" s="4">
        <v>1.6475</v>
      </c>
      <c r="F7" s="5">
        <v>0.99880000000000002</v>
      </c>
      <c r="G7" s="5">
        <v>0.9355</v>
      </c>
      <c r="H7" s="5">
        <v>0.93400000000000005</v>
      </c>
      <c r="I7" s="5">
        <v>2.7389999999999999</v>
      </c>
      <c r="J7" s="5">
        <v>0.99870000000000003</v>
      </c>
      <c r="K7" s="4">
        <v>0.95199999999999996</v>
      </c>
      <c r="L7" s="5">
        <v>0.93500000000000005</v>
      </c>
      <c r="M7" s="5">
        <v>2.9615</v>
      </c>
      <c r="N7" s="4">
        <v>0.99919999999999998</v>
      </c>
      <c r="O7" s="5">
        <v>0.91600000000000004</v>
      </c>
      <c r="P7" s="4">
        <v>0.95499999999999996</v>
      </c>
      <c r="Q7" s="5">
        <v>1.7915000000000001</v>
      </c>
    </row>
    <row r="8" spans="1:17" x14ac:dyDescent="0.25">
      <c r="A8" s="4" t="s">
        <v>5</v>
      </c>
      <c r="B8" s="5">
        <v>0.98870000000000002</v>
      </c>
      <c r="C8" s="5">
        <v>0.872</v>
      </c>
      <c r="D8" s="5">
        <v>0.89700000000000002</v>
      </c>
      <c r="E8" s="5">
        <v>1.0285</v>
      </c>
      <c r="F8" s="5">
        <v>0.99399999999999999</v>
      </c>
      <c r="G8" s="5">
        <v>0.93</v>
      </c>
      <c r="H8" s="5">
        <v>0.93500000000000005</v>
      </c>
      <c r="I8" s="5">
        <v>0.67500000000000004</v>
      </c>
      <c r="J8" s="5">
        <v>0.99439999999999995</v>
      </c>
      <c r="K8" s="5">
        <v>0.93200000000000005</v>
      </c>
      <c r="L8" s="4">
        <v>0.9375</v>
      </c>
      <c r="M8" s="4">
        <v>0.46100000000000002</v>
      </c>
      <c r="N8" s="4">
        <v>1</v>
      </c>
      <c r="O8" s="4">
        <v>0.996</v>
      </c>
      <c r="P8" s="5">
        <v>0.92700000000000005</v>
      </c>
      <c r="Q8" s="5">
        <v>0.52500000000000002</v>
      </c>
    </row>
    <row r="9" spans="1:17" x14ac:dyDescent="0.25">
      <c r="A9" s="4" t="s">
        <v>6</v>
      </c>
      <c r="B9" s="5">
        <v>0.9577</v>
      </c>
      <c r="C9" s="5">
        <v>0.17150000000000001</v>
      </c>
      <c r="D9" s="5">
        <v>0.49199999999999999</v>
      </c>
      <c r="E9" s="5">
        <v>6.8209999999999997</v>
      </c>
      <c r="F9" s="5">
        <v>0.9879</v>
      </c>
      <c r="G9" s="5">
        <v>0.57450000000000001</v>
      </c>
      <c r="H9" s="5">
        <v>0.82699999999999996</v>
      </c>
      <c r="I9" s="5">
        <v>5.8094999999999999</v>
      </c>
      <c r="J9" s="5">
        <v>0.86009999999999998</v>
      </c>
      <c r="K9" s="5">
        <v>0.47299999999999998</v>
      </c>
      <c r="L9" s="5">
        <v>0.79100000000000004</v>
      </c>
      <c r="M9" s="5">
        <v>2.9380000000000002</v>
      </c>
      <c r="N9" s="4">
        <v>0.99980000000000002</v>
      </c>
      <c r="O9" s="4">
        <v>0.96599999999999997</v>
      </c>
      <c r="P9" s="4">
        <v>0.92049999999999998</v>
      </c>
      <c r="Q9" s="4">
        <v>1.1455</v>
      </c>
    </row>
    <row r="10" spans="1:17" x14ac:dyDescent="0.25">
      <c r="A10" s="4" t="s">
        <v>7</v>
      </c>
      <c r="B10" s="5">
        <v>0.98650000000000004</v>
      </c>
      <c r="C10" s="5">
        <v>0.5665</v>
      </c>
      <c r="D10" s="5">
        <v>0.63749999999999996</v>
      </c>
      <c r="E10" s="5">
        <v>6.8529999999999998</v>
      </c>
      <c r="F10" s="5">
        <v>0.98499999999999999</v>
      </c>
      <c r="G10" s="5">
        <v>0.5655</v>
      </c>
      <c r="H10" s="5">
        <v>0.48249999999999998</v>
      </c>
      <c r="I10" s="5">
        <v>9.1199999999999992</v>
      </c>
      <c r="J10" s="5">
        <v>0.99990000000000001</v>
      </c>
      <c r="K10" s="5">
        <v>0.98199999999999998</v>
      </c>
      <c r="L10" s="5">
        <v>0.97899999999999998</v>
      </c>
      <c r="M10" s="5">
        <v>0.72699999999999998</v>
      </c>
      <c r="N10" s="4">
        <v>1</v>
      </c>
      <c r="O10" s="4">
        <v>0.98950000000000005</v>
      </c>
      <c r="P10" s="4">
        <v>0.98599999999999999</v>
      </c>
      <c r="Q10" s="4">
        <v>0.17949999999999999</v>
      </c>
    </row>
    <row r="11" spans="1:17" x14ac:dyDescent="0.25">
      <c r="A11" s="4" t="s">
        <v>8</v>
      </c>
      <c r="B11" s="5">
        <v>0.93689999999999996</v>
      </c>
      <c r="C11" s="5">
        <v>0.61950000000000005</v>
      </c>
      <c r="D11" s="5">
        <v>0.67100000000000004</v>
      </c>
      <c r="E11" s="5">
        <v>2.5070000000000001</v>
      </c>
      <c r="F11" s="5">
        <v>0.96499999999999997</v>
      </c>
      <c r="G11" s="5">
        <v>0.753</v>
      </c>
      <c r="H11" s="5">
        <v>0.71799999999999997</v>
      </c>
      <c r="I11" s="4">
        <v>2.2090000000000001</v>
      </c>
      <c r="J11" s="5">
        <v>0.97209999999999996</v>
      </c>
      <c r="K11" s="5">
        <v>0.74150000000000005</v>
      </c>
      <c r="L11" s="5">
        <v>0.71899999999999997</v>
      </c>
      <c r="M11" s="5">
        <v>2.2530000000000001</v>
      </c>
      <c r="N11" s="4">
        <v>1</v>
      </c>
      <c r="O11" s="4">
        <v>0.998</v>
      </c>
      <c r="P11" s="4">
        <v>0.72250000000000003</v>
      </c>
      <c r="Q11" s="5">
        <v>2.6745000000000001</v>
      </c>
    </row>
    <row r="12" spans="1:17" x14ac:dyDescent="0.25">
      <c r="A12" s="4" t="s">
        <v>9</v>
      </c>
      <c r="B12" s="5">
        <v>0.9708</v>
      </c>
      <c r="C12" s="5">
        <v>0.81</v>
      </c>
      <c r="D12" s="5">
        <v>0.66300000000000003</v>
      </c>
      <c r="E12" s="5">
        <v>9.7255000000000003</v>
      </c>
      <c r="F12" s="4">
        <v>0.98860000000000003</v>
      </c>
      <c r="G12" s="5">
        <v>0.87</v>
      </c>
      <c r="H12" s="5">
        <v>0.68200000000000005</v>
      </c>
      <c r="I12" s="5">
        <v>11.932</v>
      </c>
      <c r="J12" s="5">
        <v>0.98780000000000001</v>
      </c>
      <c r="K12" s="5">
        <v>0.88400000000000001</v>
      </c>
      <c r="L12" s="5">
        <v>0.69750000000000001</v>
      </c>
      <c r="M12" s="5">
        <v>7.3840000000000003</v>
      </c>
      <c r="N12" s="5">
        <v>0.98850000000000005</v>
      </c>
      <c r="O12" s="4">
        <v>0.91149999999999998</v>
      </c>
      <c r="P12" s="4">
        <v>0.70699999999999996</v>
      </c>
      <c r="Q12" s="4">
        <v>7.1784999999999997</v>
      </c>
    </row>
    <row r="13" spans="1:17" x14ac:dyDescent="0.25">
      <c r="A13" s="4" t="s">
        <v>10</v>
      </c>
      <c r="B13" s="5">
        <v>0.99409999999999998</v>
      </c>
      <c r="C13" s="5">
        <v>0.90800000000000003</v>
      </c>
      <c r="D13" s="5">
        <v>0.65749999999999997</v>
      </c>
      <c r="E13" s="5">
        <v>5.94</v>
      </c>
      <c r="F13" s="5">
        <v>0.99529999999999996</v>
      </c>
      <c r="G13" s="5">
        <v>0.91949999999999998</v>
      </c>
      <c r="H13" s="5">
        <v>0.74199999999999999</v>
      </c>
      <c r="I13" s="5">
        <v>3.3959999999999999</v>
      </c>
      <c r="J13" s="4">
        <v>0.99950000000000006</v>
      </c>
      <c r="K13" s="4">
        <v>0.91949999999999998</v>
      </c>
      <c r="L13" s="4">
        <v>0.747</v>
      </c>
      <c r="M13" s="4">
        <v>3.1989999999999998</v>
      </c>
      <c r="N13" s="5">
        <v>0.99929999999999997</v>
      </c>
      <c r="O13" s="5">
        <v>0.86350000000000005</v>
      </c>
      <c r="P13" s="5">
        <v>0.60599999999999998</v>
      </c>
      <c r="Q13" s="5">
        <v>6.8879999999999999</v>
      </c>
    </row>
    <row r="14" spans="1:17" x14ac:dyDescent="0.25">
      <c r="A14" s="4" t="s">
        <v>11</v>
      </c>
      <c r="B14" s="5">
        <v>0.96319999999999995</v>
      </c>
      <c r="C14" s="5">
        <v>0.73050000000000004</v>
      </c>
      <c r="D14" s="5">
        <v>0.94599999999999995</v>
      </c>
      <c r="E14" s="5">
        <v>0.48599999999999999</v>
      </c>
      <c r="F14" s="5">
        <v>0.95899999999999996</v>
      </c>
      <c r="G14" s="5">
        <v>0.73050000000000004</v>
      </c>
      <c r="H14" s="5">
        <v>0.79300000000000004</v>
      </c>
      <c r="I14" s="5">
        <v>1.863</v>
      </c>
      <c r="J14" s="4">
        <v>1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1</v>
      </c>
      <c r="Q14" s="4">
        <v>0</v>
      </c>
    </row>
    <row r="15" spans="1:17" x14ac:dyDescent="0.25">
      <c r="A15" s="4" t="s">
        <v>12</v>
      </c>
      <c r="B15" s="5">
        <v>0.87939999999999996</v>
      </c>
      <c r="C15" s="5">
        <v>0</v>
      </c>
      <c r="D15" s="5">
        <v>0.32900000000000001</v>
      </c>
      <c r="E15" s="5">
        <v>6.6204999999999998</v>
      </c>
      <c r="F15" s="5">
        <v>0.50609999999999999</v>
      </c>
      <c r="G15" s="5">
        <v>2.4E-2</v>
      </c>
      <c r="H15" s="5">
        <v>0.315</v>
      </c>
      <c r="I15" s="5">
        <v>11.631</v>
      </c>
      <c r="J15" s="5">
        <v>0.79359999999999997</v>
      </c>
      <c r="K15" s="4">
        <v>4.9500000000000002E-2</v>
      </c>
      <c r="L15" s="5">
        <v>0.78049999999999997</v>
      </c>
      <c r="M15" s="5">
        <v>2.379</v>
      </c>
      <c r="N15" s="4">
        <v>0.88770000000000004</v>
      </c>
      <c r="O15" s="4">
        <v>4.9500000000000002E-2</v>
      </c>
      <c r="P15" s="4">
        <v>0.88100000000000001</v>
      </c>
      <c r="Q15" s="4">
        <v>1.3380000000000001</v>
      </c>
    </row>
    <row r="16" spans="1:17" x14ac:dyDescent="0.25">
      <c r="A16" s="4" t="s">
        <v>13</v>
      </c>
      <c r="B16" s="5">
        <v>0.92449999999999999</v>
      </c>
      <c r="C16" s="5">
        <v>0.23949999999999999</v>
      </c>
      <c r="D16" s="5">
        <v>0.3735</v>
      </c>
      <c r="E16" s="5">
        <v>4.7130000000000001</v>
      </c>
      <c r="F16" s="5">
        <v>0.96950000000000003</v>
      </c>
      <c r="G16" s="5">
        <v>0.54400000000000004</v>
      </c>
      <c r="H16" s="5">
        <v>0.20899999999999999</v>
      </c>
      <c r="I16" s="5">
        <v>5.8304999999999998</v>
      </c>
      <c r="J16" s="5">
        <v>0.98370000000000002</v>
      </c>
      <c r="K16" s="5">
        <v>0.52300000000000002</v>
      </c>
      <c r="L16" s="5">
        <v>0.51149999999999995</v>
      </c>
      <c r="M16" s="5">
        <v>4.181</v>
      </c>
      <c r="N16" s="4">
        <v>0.99629999999999996</v>
      </c>
      <c r="O16" s="4">
        <v>0.79149999999999998</v>
      </c>
      <c r="P16" s="4">
        <v>0.99399999999999999</v>
      </c>
      <c r="Q16" s="4">
        <v>5.7000000000000002E-2</v>
      </c>
    </row>
    <row r="17" spans="1:17" x14ac:dyDescent="0.25">
      <c r="A17" s="4" t="s">
        <v>14</v>
      </c>
      <c r="B17" s="5">
        <v>0.53420000000000001</v>
      </c>
      <c r="C17" s="5">
        <v>0.152</v>
      </c>
      <c r="D17" s="5">
        <v>0.38950000000000001</v>
      </c>
      <c r="E17" s="5">
        <v>8.0734999999999992</v>
      </c>
      <c r="F17" s="5">
        <v>0.53790000000000004</v>
      </c>
      <c r="G17" s="5">
        <v>0.34250000000000003</v>
      </c>
      <c r="H17" s="5">
        <v>0.44400000000000001</v>
      </c>
      <c r="I17" s="5">
        <v>5.0709999999999997</v>
      </c>
      <c r="J17" s="4">
        <v>0.99780000000000002</v>
      </c>
      <c r="K17" s="4">
        <v>0.51249999999999996</v>
      </c>
      <c r="L17" s="4">
        <v>0.96499999999999997</v>
      </c>
      <c r="M17" s="4">
        <v>0.33250000000000002</v>
      </c>
      <c r="N17" s="5">
        <v>0.8488</v>
      </c>
      <c r="O17" s="5">
        <v>0.49099999999999999</v>
      </c>
      <c r="P17" s="5">
        <v>0.89500000000000002</v>
      </c>
      <c r="Q17" s="5">
        <v>1.1439999999999999</v>
      </c>
    </row>
    <row r="18" spans="1:17" ht="15.75" thickBot="1" x14ac:dyDescent="0.3">
      <c r="A18" s="8" t="s">
        <v>15</v>
      </c>
      <c r="B18" s="9">
        <v>0.66749999999999998</v>
      </c>
      <c r="C18" s="9">
        <v>0.57650000000000001</v>
      </c>
      <c r="D18" s="9">
        <v>0.34150000000000003</v>
      </c>
      <c r="E18" s="9">
        <v>27.687000000000001</v>
      </c>
      <c r="F18" s="9">
        <v>0.67700000000000005</v>
      </c>
      <c r="G18" s="9">
        <v>0.65249999999999997</v>
      </c>
      <c r="H18" s="9">
        <v>0.503</v>
      </c>
      <c r="I18" s="9">
        <v>16.485499999999998</v>
      </c>
      <c r="J18" s="9">
        <v>0.70450000000000002</v>
      </c>
      <c r="K18" s="8">
        <v>0.66949999999999998</v>
      </c>
      <c r="L18" s="8">
        <v>0.4995</v>
      </c>
      <c r="M18" s="8">
        <v>15.166</v>
      </c>
      <c r="N18" s="8">
        <v>0.70650000000000002</v>
      </c>
      <c r="O18" s="8">
        <v>0.64749999999999996</v>
      </c>
      <c r="P18" s="8">
        <v>0.47149999999999997</v>
      </c>
      <c r="Q18" s="8">
        <v>21.815000000000001</v>
      </c>
    </row>
    <row r="19" spans="1:17" ht="16.5" thickTop="1" thickBot="1" x14ac:dyDescent="0.3">
      <c r="A19" s="25" t="s">
        <v>22</v>
      </c>
      <c r="B19" s="26">
        <f>AVERAGE(B3:B18)</f>
        <v>0.92192500000000011</v>
      </c>
      <c r="C19" s="26">
        <f t="shared" ref="C19:Q19" si="0">AVERAGE(C3:C18)</f>
        <v>0.6233749999999999</v>
      </c>
      <c r="D19" s="26">
        <f t="shared" si="0"/>
        <v>0.6656875000000001</v>
      </c>
      <c r="E19" s="26">
        <f t="shared" si="0"/>
        <v>5.8165312499999997</v>
      </c>
      <c r="F19" s="7">
        <f t="shared" si="0"/>
        <v>0.90848125000000002</v>
      </c>
      <c r="G19" s="7">
        <f t="shared" si="0"/>
        <v>0.71328124999999976</v>
      </c>
      <c r="H19" s="7">
        <f t="shared" si="0"/>
        <v>0.69</v>
      </c>
      <c r="I19" s="7">
        <f t="shared" si="0"/>
        <v>5.1680312500000003</v>
      </c>
      <c r="J19" s="7">
        <f t="shared" si="0"/>
        <v>0.95303125</v>
      </c>
      <c r="K19" s="7">
        <f t="shared" si="0"/>
        <v>0.76124999999999987</v>
      </c>
      <c r="L19" s="7">
        <f t="shared" si="0"/>
        <v>0.80837499999999995</v>
      </c>
      <c r="M19" s="6">
        <f t="shared" si="0"/>
        <v>2.8863750000000001</v>
      </c>
      <c r="N19" s="25">
        <f t="shared" si="0"/>
        <v>0.96369375000000013</v>
      </c>
      <c r="O19" s="25">
        <f t="shared" si="0"/>
        <v>0.84059375000000003</v>
      </c>
      <c r="P19" s="25">
        <f t="shared" si="0"/>
        <v>0.85075000000000001</v>
      </c>
      <c r="Q19" s="25">
        <f t="shared" si="0"/>
        <v>3.0234999999999999</v>
      </c>
    </row>
    <row r="20" spans="1:17" ht="15.75" thickBot="1" x14ac:dyDescent="0.3">
      <c r="A20" s="27" t="s">
        <v>60</v>
      </c>
      <c r="B20" s="28"/>
      <c r="C20" s="28"/>
      <c r="D20" s="28"/>
      <c r="E20" s="29"/>
      <c r="F20" s="30">
        <f t="shared" ref="F20:M20" si="1">(F19-B19)/B19</f>
        <v>-1.4582259945223403E-2</v>
      </c>
      <c r="G20" s="31">
        <f t="shared" si="1"/>
        <v>0.14422498496089811</v>
      </c>
      <c r="H20" s="31">
        <f t="shared" si="1"/>
        <v>3.6522392263636981E-2</v>
      </c>
      <c r="I20" s="31">
        <f>(E19-I19)/I19</f>
        <v>0.12548298735616187</v>
      </c>
      <c r="J20" s="31">
        <f t="shared" si="1"/>
        <v>4.9037886032320399E-2</v>
      </c>
      <c r="K20" s="31">
        <f t="shared" si="1"/>
        <v>6.7250821467689126E-2</v>
      </c>
      <c r="L20" s="31">
        <f t="shared" si="1"/>
        <v>0.17155797101449277</v>
      </c>
      <c r="M20" s="31">
        <f>(I19-M19)/M19</f>
        <v>0.79049196656706078</v>
      </c>
      <c r="N20" s="31">
        <f>(N19-J19)/J19</f>
        <v>1.1187985703511958E-2</v>
      </c>
      <c r="O20" s="32">
        <f t="shared" ref="O20:Q20" si="2">(O19-K19)/K19</f>
        <v>0.1042282430213467</v>
      </c>
      <c r="P20" s="32">
        <f t="shared" si="2"/>
        <v>5.2419978351631424E-2</v>
      </c>
      <c r="Q20" s="33">
        <f>(M19-Q19)/Q19</f>
        <v>-4.5353067636844623E-2</v>
      </c>
    </row>
  </sheetData>
  <mergeCells count="5">
    <mergeCell ref="B1:E1"/>
    <mergeCell ref="F1:I1"/>
    <mergeCell ref="J1:M1"/>
    <mergeCell ref="N1:Q1"/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040D-2312-4342-B831-D481BA191011}">
  <dimension ref="A1:Q19"/>
  <sheetViews>
    <sheetView workbookViewId="0">
      <selection activeCell="S26" sqref="S26"/>
    </sheetView>
  </sheetViews>
  <sheetFormatPr defaultRowHeight="15" x14ac:dyDescent="0.25"/>
  <cols>
    <col min="1" max="1" width="13.42578125" bestFit="1" customWidth="1"/>
    <col min="2" max="2" width="12.5703125" bestFit="1" customWidth="1"/>
    <col min="6" max="6" width="12.5703125" bestFit="1" customWidth="1"/>
    <col min="10" max="10" width="12.5703125" bestFit="1" customWidth="1"/>
  </cols>
  <sheetData>
    <row r="1" spans="1:17" x14ac:dyDescent="0.25">
      <c r="A1" s="3"/>
      <c r="B1" s="23" t="s">
        <v>58</v>
      </c>
      <c r="C1" s="24"/>
      <c r="D1" s="24"/>
      <c r="E1" s="24"/>
      <c r="F1" s="23" t="s">
        <v>56</v>
      </c>
      <c r="G1" s="24"/>
      <c r="H1" s="24"/>
      <c r="I1" s="24"/>
      <c r="J1" s="23" t="s">
        <v>57</v>
      </c>
      <c r="K1" s="24"/>
      <c r="L1" s="24"/>
      <c r="M1" s="24"/>
    </row>
    <row r="2" spans="1:17" x14ac:dyDescent="0.25">
      <c r="A2" s="3"/>
      <c r="B2" s="4" t="s">
        <v>17</v>
      </c>
      <c r="C2" s="4" t="s">
        <v>35</v>
      </c>
      <c r="D2" s="4" t="s">
        <v>18</v>
      </c>
      <c r="E2" s="4" t="s">
        <v>19</v>
      </c>
      <c r="F2" s="4" t="s">
        <v>17</v>
      </c>
      <c r="G2" s="4" t="s">
        <v>35</v>
      </c>
      <c r="H2" s="4" t="s">
        <v>18</v>
      </c>
      <c r="I2" s="4" t="s">
        <v>19</v>
      </c>
      <c r="J2" s="4" t="s">
        <v>17</v>
      </c>
      <c r="K2" s="4" t="s">
        <v>35</v>
      </c>
      <c r="L2" s="4" t="s">
        <v>18</v>
      </c>
      <c r="M2" s="4" t="s">
        <v>19</v>
      </c>
    </row>
    <row r="3" spans="1:17" x14ac:dyDescent="0.25">
      <c r="A3" s="4" t="s">
        <v>0</v>
      </c>
      <c r="B3" s="4">
        <v>0.99890000000000001</v>
      </c>
      <c r="C3" s="4">
        <v>0.96</v>
      </c>
      <c r="D3" s="4">
        <v>0.9385</v>
      </c>
      <c r="E3" s="4">
        <v>6.1499999999999999E-2</v>
      </c>
      <c r="F3" s="5">
        <v>0.94740000000000002</v>
      </c>
      <c r="G3" s="5">
        <v>0.41249999999999998</v>
      </c>
      <c r="H3" s="5">
        <v>0.88349999999999995</v>
      </c>
      <c r="I3" s="5">
        <v>0.53500000000000003</v>
      </c>
      <c r="J3" s="5">
        <v>0.99429999999999996</v>
      </c>
      <c r="K3" s="5">
        <v>0.92</v>
      </c>
      <c r="L3" s="5">
        <v>0.89200000000000002</v>
      </c>
      <c r="M3" s="5">
        <v>1.1970000000000001</v>
      </c>
      <c r="N3" s="34">
        <f>MAX(B3,F3,J3)</f>
        <v>0.99890000000000001</v>
      </c>
      <c r="O3" s="34">
        <f>MAX(C3,G3,K3)</f>
        <v>0.96</v>
      </c>
      <c r="P3" s="34">
        <f>MAX(D3,H3,L3)</f>
        <v>0.9385</v>
      </c>
      <c r="Q3" s="34">
        <f>MIN(E3,I3,M3)</f>
        <v>6.1499999999999999E-2</v>
      </c>
    </row>
    <row r="4" spans="1:17" x14ac:dyDescent="0.25">
      <c r="A4" s="4" t="s">
        <v>1</v>
      </c>
      <c r="B4" s="4">
        <v>0.9879</v>
      </c>
      <c r="C4" s="5">
        <v>0.79500000000000004</v>
      </c>
      <c r="D4" s="4">
        <v>0.77449999999999997</v>
      </c>
      <c r="E4" s="5">
        <v>7.7569999999999997</v>
      </c>
      <c r="F4" s="5">
        <v>0.95469999999999999</v>
      </c>
      <c r="G4" s="5">
        <v>0.74</v>
      </c>
      <c r="H4" s="5">
        <v>0.70099999999999996</v>
      </c>
      <c r="I4" s="5">
        <v>8.2949999999999999</v>
      </c>
      <c r="J4" s="5">
        <v>0.94259999999999999</v>
      </c>
      <c r="K4" s="4">
        <v>0.80100000000000005</v>
      </c>
      <c r="L4" s="5">
        <v>0.70150000000000001</v>
      </c>
      <c r="M4" s="4">
        <v>7.4435000000000002</v>
      </c>
      <c r="N4" s="34">
        <f t="shared" ref="N4:P19" si="0">MAX(B4,F4,J4)</f>
        <v>0.9879</v>
      </c>
      <c r="O4" s="34">
        <f t="shared" si="0"/>
        <v>0.80100000000000005</v>
      </c>
      <c r="P4" s="34">
        <f t="shared" si="0"/>
        <v>0.77449999999999997</v>
      </c>
      <c r="Q4" s="34">
        <f t="shared" ref="Q4:Q19" si="1">MIN(E4,I4,M4)</f>
        <v>7.4435000000000002</v>
      </c>
    </row>
    <row r="5" spans="1:17" x14ac:dyDescent="0.25">
      <c r="A5" s="4" t="s">
        <v>2</v>
      </c>
      <c r="B5" s="4">
        <v>0.99470000000000003</v>
      </c>
      <c r="C5" s="4">
        <v>0.92449999999999999</v>
      </c>
      <c r="D5" s="4">
        <v>0.9375</v>
      </c>
      <c r="E5" s="4">
        <v>0.42149999999999999</v>
      </c>
      <c r="F5" s="5">
        <v>0.97740000000000005</v>
      </c>
      <c r="G5" s="5">
        <v>0.623</v>
      </c>
      <c r="H5" s="5">
        <v>0.80249999999999999</v>
      </c>
      <c r="I5" s="5">
        <v>0.9415</v>
      </c>
      <c r="J5" s="5">
        <v>0.99209999999999998</v>
      </c>
      <c r="K5" s="5">
        <v>0.69950000000000001</v>
      </c>
      <c r="L5" s="5">
        <v>0.9375</v>
      </c>
      <c r="M5" s="5">
        <v>0.69299999999999995</v>
      </c>
      <c r="N5" s="34">
        <f t="shared" si="0"/>
        <v>0.99470000000000003</v>
      </c>
      <c r="O5" s="34">
        <f t="shared" si="0"/>
        <v>0.92449999999999999</v>
      </c>
      <c r="P5" s="34">
        <f t="shared" si="0"/>
        <v>0.9375</v>
      </c>
      <c r="Q5" s="34">
        <f t="shared" si="1"/>
        <v>0.42149999999999999</v>
      </c>
    </row>
    <row r="6" spans="1:17" x14ac:dyDescent="0.25">
      <c r="A6" s="4" t="s">
        <v>3</v>
      </c>
      <c r="B6" s="5">
        <v>0.98160000000000003</v>
      </c>
      <c r="C6" s="5">
        <v>0.66649999999999998</v>
      </c>
      <c r="D6" s="5">
        <v>0.23300000000000001</v>
      </c>
      <c r="E6" s="5">
        <v>5.46</v>
      </c>
      <c r="F6" s="4">
        <v>0.99160000000000004</v>
      </c>
      <c r="G6" s="4">
        <v>0.79649999999999999</v>
      </c>
      <c r="H6" s="5">
        <v>0.23250000000000001</v>
      </c>
      <c r="I6" s="5">
        <v>6.6719999999999997</v>
      </c>
      <c r="J6" s="5">
        <v>0.91930000000000001</v>
      </c>
      <c r="K6" s="5">
        <v>0.64800000000000002</v>
      </c>
      <c r="L6" s="4">
        <v>0.27300000000000002</v>
      </c>
      <c r="M6" s="4">
        <v>4.4085000000000001</v>
      </c>
      <c r="N6" s="34">
        <f t="shared" si="0"/>
        <v>0.99160000000000004</v>
      </c>
      <c r="O6" s="34">
        <f t="shared" si="0"/>
        <v>0.79649999999999999</v>
      </c>
      <c r="P6" s="34">
        <f t="shared" si="0"/>
        <v>0.27300000000000002</v>
      </c>
      <c r="Q6" s="34">
        <f t="shared" si="1"/>
        <v>4.4085000000000001</v>
      </c>
    </row>
    <row r="7" spans="1:17" x14ac:dyDescent="0.25">
      <c r="A7" s="4" t="s">
        <v>4</v>
      </c>
      <c r="B7" s="5">
        <v>0.99780000000000002</v>
      </c>
      <c r="C7" s="5">
        <v>0.87749999999999995</v>
      </c>
      <c r="D7" s="5">
        <v>0.79</v>
      </c>
      <c r="E7" s="5">
        <v>5.258</v>
      </c>
      <c r="F7" s="5">
        <v>0.95550000000000002</v>
      </c>
      <c r="G7" s="5">
        <v>0.24299999999999999</v>
      </c>
      <c r="H7" s="5">
        <v>0.6855</v>
      </c>
      <c r="I7" s="5">
        <v>8.5114999999999998</v>
      </c>
      <c r="J7" s="4">
        <v>0.99819999999999998</v>
      </c>
      <c r="K7" s="4">
        <v>0.94699999999999995</v>
      </c>
      <c r="L7" s="4">
        <v>0.86299999999999999</v>
      </c>
      <c r="M7" s="4">
        <v>3.3285</v>
      </c>
      <c r="N7" s="34">
        <f t="shared" si="0"/>
        <v>0.99819999999999998</v>
      </c>
      <c r="O7" s="34">
        <f t="shared" si="0"/>
        <v>0.94699999999999995</v>
      </c>
      <c r="P7" s="34">
        <f t="shared" si="0"/>
        <v>0.86299999999999999</v>
      </c>
      <c r="Q7" s="34">
        <f t="shared" si="1"/>
        <v>3.3285</v>
      </c>
    </row>
    <row r="8" spans="1:17" x14ac:dyDescent="0.25">
      <c r="A8" s="4" t="s">
        <v>5</v>
      </c>
      <c r="B8" s="5">
        <v>0.97199999999999998</v>
      </c>
      <c r="C8" s="5">
        <v>0.80649999999999999</v>
      </c>
      <c r="D8" s="5">
        <v>0.497</v>
      </c>
      <c r="E8" s="5">
        <v>3.4975000000000001</v>
      </c>
      <c r="F8" s="5">
        <v>0.83299999999999996</v>
      </c>
      <c r="G8" s="5">
        <v>0.59150000000000003</v>
      </c>
      <c r="H8" s="5">
        <v>0.60450000000000004</v>
      </c>
      <c r="I8" s="5">
        <v>5.2765000000000004</v>
      </c>
      <c r="J8" s="4">
        <v>0.99429999999999996</v>
      </c>
      <c r="K8" s="4">
        <v>0.92</v>
      </c>
      <c r="L8" s="4">
        <v>0.90800000000000003</v>
      </c>
      <c r="M8" s="4">
        <v>0.8155</v>
      </c>
      <c r="N8" s="34">
        <f t="shared" si="0"/>
        <v>0.99429999999999996</v>
      </c>
      <c r="O8" s="34">
        <f t="shared" si="0"/>
        <v>0.92</v>
      </c>
      <c r="P8" s="34">
        <f t="shared" si="0"/>
        <v>0.90800000000000003</v>
      </c>
      <c r="Q8" s="34">
        <f t="shared" si="1"/>
        <v>0.8155</v>
      </c>
    </row>
    <row r="9" spans="1:17" x14ac:dyDescent="0.25">
      <c r="A9" s="4" t="s">
        <v>6</v>
      </c>
      <c r="B9" s="4">
        <v>0.9879</v>
      </c>
      <c r="C9" s="4">
        <v>0.5675</v>
      </c>
      <c r="D9" s="4">
        <v>0.8075</v>
      </c>
      <c r="E9" s="5">
        <v>5.9325000000000001</v>
      </c>
      <c r="F9" s="5">
        <v>0.97419999999999995</v>
      </c>
      <c r="G9" s="5">
        <v>0.2545</v>
      </c>
      <c r="H9" s="5">
        <v>0.505</v>
      </c>
      <c r="I9" s="5">
        <v>3.395</v>
      </c>
      <c r="J9" s="5">
        <v>0.97419999999999995</v>
      </c>
      <c r="K9" s="5">
        <v>0.2545</v>
      </c>
      <c r="L9" s="5">
        <v>0.505</v>
      </c>
      <c r="M9" s="4">
        <v>3.395</v>
      </c>
      <c r="N9" s="34">
        <f t="shared" si="0"/>
        <v>0.9879</v>
      </c>
      <c r="O9" s="34">
        <f t="shared" si="0"/>
        <v>0.5675</v>
      </c>
      <c r="P9" s="34">
        <f t="shared" si="0"/>
        <v>0.8075</v>
      </c>
      <c r="Q9" s="34">
        <f t="shared" si="1"/>
        <v>3.395</v>
      </c>
    </row>
    <row r="10" spans="1:17" x14ac:dyDescent="0.25">
      <c r="A10" s="4" t="s">
        <v>7</v>
      </c>
      <c r="B10" s="4">
        <v>0.99919999999999998</v>
      </c>
      <c r="C10" s="4">
        <v>0.6855</v>
      </c>
      <c r="D10" s="5">
        <v>0.30049999999999999</v>
      </c>
      <c r="E10" s="5">
        <v>17.623000000000001</v>
      </c>
      <c r="F10" s="5">
        <v>0.88800000000000001</v>
      </c>
      <c r="G10" s="5">
        <v>0.14749999999999999</v>
      </c>
      <c r="H10" s="5">
        <v>0.29149999999999998</v>
      </c>
      <c r="I10" s="5">
        <v>20.239000000000001</v>
      </c>
      <c r="J10" s="5">
        <v>0.99529999999999996</v>
      </c>
      <c r="K10" s="5">
        <v>0.40250000000000002</v>
      </c>
      <c r="L10" s="4">
        <v>0.52449999999999997</v>
      </c>
      <c r="M10" s="4">
        <v>8.6014999999999997</v>
      </c>
      <c r="N10" s="34">
        <f t="shared" si="0"/>
        <v>0.99919999999999998</v>
      </c>
      <c r="O10" s="34">
        <f t="shared" si="0"/>
        <v>0.6855</v>
      </c>
      <c r="P10" s="34">
        <f t="shared" si="0"/>
        <v>0.52449999999999997</v>
      </c>
      <c r="Q10" s="34">
        <f t="shared" si="1"/>
        <v>8.6014999999999997</v>
      </c>
    </row>
    <row r="11" spans="1:17" x14ac:dyDescent="0.25">
      <c r="A11" s="4" t="s">
        <v>8</v>
      </c>
      <c r="B11" s="4">
        <v>0.99950000000000006</v>
      </c>
      <c r="C11" s="4">
        <v>0.91</v>
      </c>
      <c r="D11" s="5">
        <v>0.63449999999999995</v>
      </c>
      <c r="E11" s="4">
        <v>3.3275000000000001</v>
      </c>
      <c r="F11" s="5">
        <v>0.87039999999999995</v>
      </c>
      <c r="G11" s="5">
        <v>0.28599999999999998</v>
      </c>
      <c r="H11" s="4">
        <v>0.65700000000000003</v>
      </c>
      <c r="I11" s="5">
        <v>3.4279999999999999</v>
      </c>
      <c r="J11" s="5">
        <v>0.8679</v>
      </c>
      <c r="K11" s="5">
        <v>0.44450000000000001</v>
      </c>
      <c r="L11" s="5">
        <v>0.59399999999999997</v>
      </c>
      <c r="M11" s="5">
        <v>3.4474999999999998</v>
      </c>
      <c r="N11" s="34">
        <f t="shared" si="0"/>
        <v>0.99950000000000006</v>
      </c>
      <c r="O11" s="34">
        <f t="shared" si="0"/>
        <v>0.91</v>
      </c>
      <c r="P11" s="34">
        <f t="shared" si="0"/>
        <v>0.65700000000000003</v>
      </c>
      <c r="Q11" s="34">
        <f t="shared" si="1"/>
        <v>3.3275000000000001</v>
      </c>
    </row>
    <row r="12" spans="1:17" x14ac:dyDescent="0.25">
      <c r="A12" s="4" t="s">
        <v>9</v>
      </c>
      <c r="B12" s="5">
        <v>0.89810000000000001</v>
      </c>
      <c r="C12" s="5">
        <v>0.71099999999999997</v>
      </c>
      <c r="D12" s="5">
        <v>0.54849999999999999</v>
      </c>
      <c r="E12" s="5">
        <v>10.762499999999999</v>
      </c>
      <c r="F12" s="5">
        <v>0.9758</v>
      </c>
      <c r="G12" s="5">
        <v>0.754</v>
      </c>
      <c r="H12" s="5">
        <v>0.57399999999999995</v>
      </c>
      <c r="I12" s="5">
        <v>12.087</v>
      </c>
      <c r="J12" s="4">
        <v>0.99280000000000002</v>
      </c>
      <c r="K12" s="4">
        <v>0.92149999999999999</v>
      </c>
      <c r="L12" s="4">
        <v>0.65200000000000002</v>
      </c>
      <c r="M12" s="4">
        <v>7.3490000000000002</v>
      </c>
      <c r="N12" s="34">
        <f t="shared" si="0"/>
        <v>0.99280000000000002</v>
      </c>
      <c r="O12" s="34">
        <f t="shared" si="0"/>
        <v>0.92149999999999999</v>
      </c>
      <c r="P12" s="34">
        <f t="shared" si="0"/>
        <v>0.65200000000000002</v>
      </c>
      <c r="Q12" s="34">
        <f t="shared" si="1"/>
        <v>7.3490000000000002</v>
      </c>
    </row>
    <row r="13" spans="1:17" x14ac:dyDescent="0.25">
      <c r="A13" s="4" t="s">
        <v>10</v>
      </c>
      <c r="B13" s="4">
        <v>0.99339999999999995</v>
      </c>
      <c r="C13" s="4">
        <v>0.89749999999999996</v>
      </c>
      <c r="D13" s="5">
        <v>0.62849999999999995</v>
      </c>
      <c r="E13" s="5">
        <v>6.5475000000000003</v>
      </c>
      <c r="F13" s="5">
        <v>0.99039999999999995</v>
      </c>
      <c r="G13" s="5">
        <v>0.76649999999999996</v>
      </c>
      <c r="H13" s="4">
        <v>0.63700000000000001</v>
      </c>
      <c r="I13" s="5">
        <v>6.4855</v>
      </c>
      <c r="J13" s="5">
        <v>0.99329999999999996</v>
      </c>
      <c r="K13" s="5">
        <v>0.88549999999999995</v>
      </c>
      <c r="L13" s="5">
        <v>0.63649999999999995</v>
      </c>
      <c r="M13" s="4">
        <v>6.4130000000000003</v>
      </c>
      <c r="N13" s="34">
        <f t="shared" si="0"/>
        <v>0.99339999999999995</v>
      </c>
      <c r="O13" s="34">
        <f t="shared" si="0"/>
        <v>0.89749999999999996</v>
      </c>
      <c r="P13" s="34">
        <f t="shared" si="0"/>
        <v>0.63700000000000001</v>
      </c>
      <c r="Q13" s="34">
        <f t="shared" si="1"/>
        <v>6.4130000000000003</v>
      </c>
    </row>
    <row r="14" spans="1:17" x14ac:dyDescent="0.25">
      <c r="A14" s="4" t="s">
        <v>11</v>
      </c>
      <c r="B14" s="4">
        <v>1</v>
      </c>
      <c r="C14" s="4">
        <v>1</v>
      </c>
      <c r="D14" s="4">
        <v>1</v>
      </c>
      <c r="E14" s="4">
        <v>0</v>
      </c>
      <c r="F14" s="5">
        <v>0.99990000000000001</v>
      </c>
      <c r="G14" s="5">
        <v>0.98399999999999999</v>
      </c>
      <c r="H14" s="5">
        <v>0.70750000000000002</v>
      </c>
      <c r="I14" s="5">
        <v>4.9545000000000003</v>
      </c>
      <c r="J14" s="4">
        <v>1</v>
      </c>
      <c r="K14" s="4">
        <v>1</v>
      </c>
      <c r="L14" s="4">
        <v>1</v>
      </c>
      <c r="M14" s="4">
        <v>0</v>
      </c>
      <c r="N14" s="34">
        <f t="shared" si="0"/>
        <v>1</v>
      </c>
      <c r="O14" s="34">
        <f t="shared" si="0"/>
        <v>1</v>
      </c>
      <c r="P14" s="34">
        <f t="shared" si="0"/>
        <v>1</v>
      </c>
      <c r="Q14" s="34">
        <f t="shared" si="1"/>
        <v>0</v>
      </c>
    </row>
    <row r="15" spans="1:17" x14ac:dyDescent="0.25">
      <c r="A15" s="4" t="s">
        <v>12</v>
      </c>
      <c r="B15" s="5">
        <v>0.33960000000000001</v>
      </c>
      <c r="C15" s="4">
        <v>1E-3</v>
      </c>
      <c r="D15" s="5">
        <v>1.35E-2</v>
      </c>
      <c r="E15" s="5">
        <v>27.024999999999999</v>
      </c>
      <c r="F15" s="4">
        <v>0.39829999999999999</v>
      </c>
      <c r="G15" s="5">
        <v>0</v>
      </c>
      <c r="H15" s="5">
        <v>1E-3</v>
      </c>
      <c r="I15" s="4">
        <v>18.423500000000001</v>
      </c>
      <c r="J15" s="5">
        <v>0.3206</v>
      </c>
      <c r="K15" s="4">
        <v>1E-3</v>
      </c>
      <c r="L15" s="4">
        <v>1.6E-2</v>
      </c>
      <c r="M15" s="5">
        <v>27.729500000000002</v>
      </c>
      <c r="N15" s="34">
        <f t="shared" si="0"/>
        <v>0.39829999999999999</v>
      </c>
      <c r="O15" s="34">
        <f t="shared" si="0"/>
        <v>1E-3</v>
      </c>
      <c r="P15" s="34">
        <f t="shared" si="0"/>
        <v>1.6E-2</v>
      </c>
      <c r="Q15" s="34">
        <f t="shared" si="1"/>
        <v>18.423500000000001</v>
      </c>
    </row>
    <row r="16" spans="1:17" x14ac:dyDescent="0.25">
      <c r="A16" s="4" t="s">
        <v>13</v>
      </c>
      <c r="B16" s="5">
        <v>0.98560000000000003</v>
      </c>
      <c r="C16" s="4">
        <v>0.65900000000000003</v>
      </c>
      <c r="D16" s="5">
        <v>0.17</v>
      </c>
      <c r="E16" s="5">
        <v>7.8244999999999996</v>
      </c>
      <c r="F16" s="5">
        <v>0.86550000000000005</v>
      </c>
      <c r="G16" s="5">
        <v>0.26100000000000001</v>
      </c>
      <c r="H16" s="5">
        <v>0.33500000000000002</v>
      </c>
      <c r="I16" s="5">
        <v>6.5795000000000003</v>
      </c>
      <c r="J16" s="4">
        <v>0.98850000000000005</v>
      </c>
      <c r="K16" s="5">
        <v>0.46150000000000002</v>
      </c>
      <c r="L16" s="4">
        <v>0.45100000000000001</v>
      </c>
      <c r="M16" s="4">
        <v>4.8075000000000001</v>
      </c>
      <c r="N16" s="34">
        <f t="shared" si="0"/>
        <v>0.98850000000000005</v>
      </c>
      <c r="O16" s="34">
        <f t="shared" si="0"/>
        <v>0.65900000000000003</v>
      </c>
      <c r="P16" s="34">
        <f t="shared" si="0"/>
        <v>0.45100000000000001</v>
      </c>
      <c r="Q16" s="34">
        <f t="shared" si="1"/>
        <v>4.8075000000000001</v>
      </c>
    </row>
    <row r="17" spans="1:17" x14ac:dyDescent="0.25">
      <c r="A17" s="4" t="s">
        <v>14</v>
      </c>
      <c r="B17" s="4">
        <v>0.77159999999999995</v>
      </c>
      <c r="C17" s="5">
        <v>0.44900000000000001</v>
      </c>
      <c r="D17" s="5">
        <v>0.4375</v>
      </c>
      <c r="E17" s="5">
        <v>7.2454999999999998</v>
      </c>
      <c r="F17" s="5">
        <v>0.63849999999999996</v>
      </c>
      <c r="G17" s="5">
        <v>0.35499999999999998</v>
      </c>
      <c r="H17" s="5">
        <v>0.32600000000000001</v>
      </c>
      <c r="I17" s="5">
        <v>10.4735</v>
      </c>
      <c r="J17" s="5">
        <v>0.71419999999999995</v>
      </c>
      <c r="K17" s="4">
        <v>0.52349999999999997</v>
      </c>
      <c r="L17" s="4">
        <v>0.44450000000000001</v>
      </c>
      <c r="M17" s="4">
        <v>6.8079999999999998</v>
      </c>
      <c r="N17" s="34">
        <f t="shared" si="0"/>
        <v>0.77159999999999995</v>
      </c>
      <c r="O17" s="34">
        <f t="shared" si="0"/>
        <v>0.52349999999999997</v>
      </c>
      <c r="P17" s="34">
        <f t="shared" si="0"/>
        <v>0.44450000000000001</v>
      </c>
      <c r="Q17" s="34">
        <f t="shared" si="1"/>
        <v>6.8079999999999998</v>
      </c>
    </row>
    <row r="18" spans="1:17" ht="15.75" thickBot="1" x14ac:dyDescent="0.3">
      <c r="A18" s="8" t="s">
        <v>15</v>
      </c>
      <c r="B18" s="9">
        <v>0.71160000000000001</v>
      </c>
      <c r="C18" s="8">
        <v>0.61850000000000005</v>
      </c>
      <c r="D18" s="9">
        <v>0.248</v>
      </c>
      <c r="E18" s="9">
        <v>25.53</v>
      </c>
      <c r="F18" s="8">
        <v>0.86980000000000002</v>
      </c>
      <c r="G18" s="9">
        <v>0.434</v>
      </c>
      <c r="H18" s="9">
        <v>0.22750000000000001</v>
      </c>
      <c r="I18" s="9">
        <v>39.598500000000001</v>
      </c>
      <c r="J18" s="9">
        <v>0.70979999999999999</v>
      </c>
      <c r="K18" s="9">
        <v>0.61399999999999999</v>
      </c>
      <c r="L18" s="8">
        <v>0.38</v>
      </c>
      <c r="M18" s="8">
        <v>17.919</v>
      </c>
      <c r="N18" s="34">
        <f t="shared" si="0"/>
        <v>0.86980000000000002</v>
      </c>
      <c r="O18" s="34">
        <f t="shared" si="0"/>
        <v>0.61850000000000005</v>
      </c>
      <c r="P18" s="34">
        <f t="shared" si="0"/>
        <v>0.38</v>
      </c>
      <c r="Q18" s="34">
        <f t="shared" si="1"/>
        <v>17.919</v>
      </c>
    </row>
    <row r="19" spans="1:17" ht="15.75" thickTop="1" x14ac:dyDescent="0.25">
      <c r="A19" s="6" t="s">
        <v>22</v>
      </c>
      <c r="B19" s="6">
        <f>AVERAGE(B3:B18)</f>
        <v>0.91371249999999993</v>
      </c>
      <c r="C19" s="6">
        <f t="shared" ref="C19:M19" si="2">AVERAGE(C3:C18)</f>
        <v>0.72056249999999999</v>
      </c>
      <c r="D19" s="7">
        <f t="shared" si="2"/>
        <v>0.55993749999999998</v>
      </c>
      <c r="E19" s="7">
        <f t="shared" si="2"/>
        <v>8.392093749999999</v>
      </c>
      <c r="F19" s="7">
        <f t="shared" si="2"/>
        <v>0.88314999999999999</v>
      </c>
      <c r="G19" s="7">
        <f t="shared" si="2"/>
        <v>0.4780625</v>
      </c>
      <c r="H19" s="7">
        <f t="shared" si="2"/>
        <v>0.51068749999999996</v>
      </c>
      <c r="I19" s="7">
        <f t="shared" si="2"/>
        <v>9.7434687499999999</v>
      </c>
      <c r="J19" s="7">
        <f t="shared" si="2"/>
        <v>0.89983750000000007</v>
      </c>
      <c r="K19" s="7">
        <f t="shared" si="2"/>
        <v>0.65275000000000005</v>
      </c>
      <c r="L19" s="6">
        <f t="shared" si="2"/>
        <v>0.61115625000000007</v>
      </c>
      <c r="M19" s="6">
        <f t="shared" si="2"/>
        <v>6.5222500000000005</v>
      </c>
      <c r="N19" s="34">
        <f t="shared" si="0"/>
        <v>0.91371249999999993</v>
      </c>
      <c r="O19" s="34">
        <f t="shared" si="0"/>
        <v>0.72056249999999999</v>
      </c>
      <c r="P19" s="34">
        <f t="shared" si="0"/>
        <v>0.61115625000000007</v>
      </c>
      <c r="Q19" s="34">
        <f t="shared" si="1"/>
        <v>6.5222500000000005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6E600E0501149B6923CF57F1EBF9A" ma:contentTypeVersion="6" ma:contentTypeDescription="Create a new document." ma:contentTypeScope="" ma:versionID="b17efd8ac89c75ae642103cf5980e598">
  <xsd:schema xmlns:xsd="http://www.w3.org/2001/XMLSchema" xmlns:xs="http://www.w3.org/2001/XMLSchema" xmlns:p="http://schemas.microsoft.com/office/2006/metadata/properties" xmlns:ns3="845a9349-a1c9-4199-95cd-8d37d6924562" targetNamespace="http://schemas.microsoft.com/office/2006/metadata/properties" ma:root="true" ma:fieldsID="2f9f6566c0ab0e710b082b147181c431" ns3:_="">
    <xsd:import namespace="845a9349-a1c9-4199-95cd-8d37d69245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a9349-a1c9-4199-95cd-8d37d6924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5a9349-a1c9-4199-95cd-8d37d6924562" xsi:nil="true"/>
  </documentManagement>
</p:properties>
</file>

<file path=customXml/itemProps1.xml><?xml version="1.0" encoding="utf-8"?>
<ds:datastoreItem xmlns:ds="http://schemas.openxmlformats.org/officeDocument/2006/customXml" ds:itemID="{FB9B2380-3B79-4537-9953-CBC0AED78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a9349-a1c9-4199-95cd-8d37d69245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27D0D-6F61-489D-981F-77851B11C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43E03-A3F1-45B8-9A00-B8E37BA80C24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845a9349-a1c9-4199-95cd-8d37d6924562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Parser</vt:lpstr>
      <vt:lpstr>Shots</vt:lpstr>
      <vt:lpstr>Prompts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Javed</dc:creator>
  <cp:lastModifiedBy>Farhan Javed</cp:lastModifiedBy>
  <dcterms:created xsi:type="dcterms:W3CDTF">2023-11-15T01:37:58Z</dcterms:created>
  <dcterms:modified xsi:type="dcterms:W3CDTF">2023-11-25T00:20:21Z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0x0101004DE6E600E0501149B6923CF57F1EBF9A</vt:lpwstr>
  </property>
</Properties>
</file>