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charl\Documents\Git\Projet-ELE3312\"/>
    </mc:Choice>
  </mc:AlternateContent>
  <xr:revisionPtr revIDLastSave="0" documentId="13_ncr:1_{C477AB4B-CDCF-4D34-AF3F-B73E6BEDF6A0}" xr6:coauthVersionLast="45" xr6:coauthVersionMax="45" xr10:uidLastSave="{00000000-0000-0000-0000-000000000000}"/>
  <bookViews>
    <workbookView xWindow="-98" yWindow="-98" windowWidth="20715" windowHeight="13276" activeTab="2" xr2:uid="{00000000-000D-0000-FFFF-FFFF00000000}"/>
  </bookViews>
  <sheets>
    <sheet name="Six - Alice" sheetId="1" r:id="rId1"/>
    <sheet name="Un - Alice" sheetId="2" r:id="rId2"/>
    <sheet name="Loup - Ga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B14" i="1"/>
  <c r="I7" i="2"/>
  <c r="Q22" i="2" s="1"/>
  <c r="I6" i="2"/>
  <c r="P3" i="2" s="1"/>
  <c r="I5" i="2"/>
  <c r="O22" i="2" s="1"/>
  <c r="I4" i="2"/>
  <c r="N3" i="2" s="1"/>
  <c r="I3" i="2"/>
  <c r="M4" i="2" s="1"/>
  <c r="B13" i="1"/>
  <c r="B12" i="1"/>
  <c r="B11" i="1"/>
  <c r="B10" i="1"/>
  <c r="P5" i="3" l="1"/>
  <c r="P7" i="3"/>
  <c r="P8" i="3"/>
  <c r="P10" i="3"/>
  <c r="P11" i="3"/>
  <c r="P3" i="3"/>
  <c r="N4" i="3"/>
  <c r="N3" i="3"/>
  <c r="P4" i="3"/>
  <c r="N6" i="3"/>
  <c r="N12" i="3"/>
  <c r="N13" i="3"/>
  <c r="N10" i="3"/>
  <c r="M11" i="3"/>
  <c r="Q11" i="3"/>
  <c r="P12" i="3"/>
  <c r="O13" i="3"/>
  <c r="O11" i="3"/>
  <c r="M13" i="3"/>
  <c r="Q13" i="3"/>
  <c r="M3" i="3"/>
  <c r="Q3" i="3"/>
  <c r="O4" i="3"/>
  <c r="M5" i="3"/>
  <c r="Q5" i="3"/>
  <c r="O6" i="3"/>
  <c r="M7" i="3"/>
  <c r="Q7" i="3"/>
  <c r="M8" i="3"/>
  <c r="Q8" i="3"/>
  <c r="M10" i="3"/>
  <c r="Q10" i="3"/>
  <c r="O12" i="3"/>
  <c r="N5" i="3"/>
  <c r="P6" i="3"/>
  <c r="N7" i="3"/>
  <c r="N8" i="3"/>
  <c r="O3" i="3"/>
  <c r="M4" i="3"/>
  <c r="Q4" i="3"/>
  <c r="O5" i="3"/>
  <c r="M6" i="3"/>
  <c r="Q6" i="3"/>
  <c r="O7" i="3"/>
  <c r="O8" i="3"/>
  <c r="O10" i="3"/>
  <c r="N11" i="3"/>
  <c r="M12" i="3"/>
  <c r="Q12" i="3"/>
  <c r="P13" i="3"/>
  <c r="M17" i="2"/>
  <c r="M6" i="2"/>
  <c r="Q17" i="2"/>
  <c r="Q5" i="2"/>
  <c r="M21" i="2"/>
  <c r="M15" i="2"/>
  <c r="M10" i="2"/>
  <c r="M5" i="2"/>
  <c r="Q20" i="2"/>
  <c r="Q16" i="2"/>
  <c r="Q12" i="2"/>
  <c r="Q8" i="2"/>
  <c r="Q4" i="2"/>
  <c r="M18" i="2"/>
  <c r="M13" i="2"/>
  <c r="M7" i="2"/>
  <c r="Q3" i="2"/>
  <c r="Q18" i="2"/>
  <c r="Q14" i="2"/>
  <c r="Q10" i="2"/>
  <c r="Q6" i="2"/>
  <c r="M3" i="2"/>
  <c r="M11" i="2"/>
  <c r="Q21" i="2"/>
  <c r="Q13" i="2"/>
  <c r="Q9" i="2"/>
  <c r="M20" i="2"/>
  <c r="M14" i="2"/>
  <c r="M9" i="2"/>
  <c r="M22" i="2"/>
  <c r="Q19" i="2"/>
  <c r="Q15" i="2"/>
  <c r="Q11" i="2"/>
  <c r="Q7" i="2"/>
  <c r="N21" i="2"/>
  <c r="N19" i="2"/>
  <c r="N18" i="2"/>
  <c r="N15" i="2"/>
  <c r="N13" i="2"/>
  <c r="N7" i="2"/>
  <c r="P14" i="2"/>
  <c r="N20" i="2"/>
  <c r="N17" i="2"/>
  <c r="N16" i="2"/>
  <c r="N14" i="2"/>
  <c r="N12" i="2"/>
  <c r="N11" i="2"/>
  <c r="N10" i="2"/>
  <c r="N9" i="2"/>
  <c r="N8" i="2"/>
  <c r="N6" i="2"/>
  <c r="N5" i="2"/>
  <c r="N24" i="2" s="1"/>
  <c r="N4" i="2"/>
  <c r="N22" i="2"/>
  <c r="O3" i="2"/>
  <c r="P21" i="2"/>
  <c r="P20" i="2"/>
  <c r="P19" i="2"/>
  <c r="P18" i="2"/>
  <c r="P17" i="2"/>
  <c r="P16" i="2"/>
  <c r="P15" i="2"/>
  <c r="P13" i="2"/>
  <c r="P12" i="2"/>
  <c r="P11" i="2"/>
  <c r="P10" i="2"/>
  <c r="P9" i="2"/>
  <c r="P8" i="2"/>
  <c r="P7" i="2"/>
  <c r="P6" i="2"/>
  <c r="P5" i="2"/>
  <c r="P4" i="2"/>
  <c r="P22" i="2"/>
  <c r="M19" i="2"/>
  <c r="M16" i="2"/>
  <c r="M12" i="2"/>
  <c r="M8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Q15" i="3" l="1"/>
  <c r="P15" i="3"/>
  <c r="O15" i="3"/>
  <c r="N15" i="3"/>
  <c r="M15" i="3"/>
  <c r="P24" i="2"/>
  <c r="M24" i="2"/>
  <c r="Q24" i="2"/>
  <c r="O24" i="2"/>
</calcChain>
</file>

<file path=xl/sharedStrings.xml><?xml version="1.0" encoding="utf-8"?>
<sst xmlns="http://schemas.openxmlformats.org/spreadsheetml/2006/main" count="13" uniqueCount="7">
  <si>
    <t>Six - Alice</t>
  </si>
  <si>
    <t>Donnée</t>
  </si>
  <si>
    <t>Moyennes</t>
  </si>
  <si>
    <t>Un - Alice</t>
  </si>
  <si>
    <t>Écarts</t>
  </si>
  <si>
    <t>Erreur max :</t>
  </si>
  <si>
    <t>Loup - Gab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</si>
</sst>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"/>
  <sheetViews>
    <sheetView workbookViewId="0">
      <selection activeCell="D9" sqref="A9:D17"/>
    </sheetView>
  </sheetViews>
  <sheetFormatPr defaultRowHeight="14.25" x14ac:dyDescent="0.45"/>
  <cols>
    <col min="1" max="16384" width="9.06640625" style="3"/>
  </cols>
  <sheetData>
    <row r="2" spans="1:21" x14ac:dyDescent="0.45">
      <c r="A2" s="2" t="s">
        <v>0</v>
      </c>
      <c r="B2" s="2"/>
      <c r="C2" s="2"/>
      <c r="D2" s="2"/>
      <c r="E2" s="2"/>
      <c r="F2" s="2"/>
    </row>
    <row r="3" spans="1:21" x14ac:dyDescent="0.45">
      <c r="A3" s="3">
        <v>4</v>
      </c>
      <c r="B3" s="3">
        <v>130</v>
      </c>
      <c r="C3" s="3">
        <v>142</v>
      </c>
      <c r="D3" s="3">
        <v>114</v>
      </c>
      <c r="E3" s="3">
        <v>113</v>
      </c>
      <c r="F3" s="3">
        <v>127</v>
      </c>
      <c r="G3" s="3">
        <v>122</v>
      </c>
      <c r="H3" s="3">
        <v>125</v>
      </c>
      <c r="I3" s="3">
        <v>116</v>
      </c>
      <c r="J3" s="3">
        <v>121</v>
      </c>
      <c r="K3" s="3">
        <v>131</v>
      </c>
      <c r="L3" s="3">
        <v>127</v>
      </c>
      <c r="M3" s="3">
        <v>127</v>
      </c>
      <c r="N3" s="3">
        <v>129</v>
      </c>
      <c r="O3" s="3">
        <v>111</v>
      </c>
      <c r="P3" s="3">
        <v>115</v>
      </c>
      <c r="Q3" s="3">
        <v>105</v>
      </c>
      <c r="R3" s="3">
        <v>123</v>
      </c>
      <c r="S3" s="3">
        <v>103</v>
      </c>
      <c r="T3" s="3">
        <v>116</v>
      </c>
      <c r="U3" s="3">
        <v>149</v>
      </c>
    </row>
    <row r="4" spans="1:21" x14ac:dyDescent="0.45">
      <c r="A4" s="3">
        <v>3</v>
      </c>
      <c r="B4" s="3">
        <v>84</v>
      </c>
      <c r="C4" s="3">
        <v>83</v>
      </c>
      <c r="D4" s="3">
        <v>84</v>
      </c>
      <c r="E4" s="3">
        <v>87</v>
      </c>
      <c r="F4" s="3">
        <v>88</v>
      </c>
      <c r="G4" s="3">
        <v>93</v>
      </c>
      <c r="H4" s="3">
        <v>84</v>
      </c>
      <c r="I4" s="3">
        <v>85</v>
      </c>
      <c r="J4" s="3">
        <v>89</v>
      </c>
      <c r="K4" s="3">
        <v>74</v>
      </c>
      <c r="L4" s="3">
        <v>91</v>
      </c>
      <c r="M4" s="3">
        <v>88</v>
      </c>
      <c r="N4" s="3">
        <v>86</v>
      </c>
      <c r="O4" s="3">
        <v>95</v>
      </c>
      <c r="P4" s="3">
        <v>98</v>
      </c>
      <c r="Q4" s="3">
        <v>93</v>
      </c>
      <c r="R4" s="3">
        <v>82</v>
      </c>
      <c r="S4" s="3">
        <v>97</v>
      </c>
      <c r="T4" s="3">
        <v>84</v>
      </c>
      <c r="U4" s="3">
        <v>61</v>
      </c>
    </row>
    <row r="5" spans="1:21" x14ac:dyDescent="0.45">
      <c r="A5" s="3">
        <v>2</v>
      </c>
      <c r="B5" s="3">
        <v>66</v>
      </c>
      <c r="C5" s="3">
        <v>65</v>
      </c>
      <c r="D5" s="3">
        <v>68</v>
      </c>
      <c r="E5" s="3">
        <v>79</v>
      </c>
      <c r="F5" s="3">
        <v>70</v>
      </c>
      <c r="G5" s="3">
        <v>67</v>
      </c>
      <c r="H5" s="3">
        <v>77</v>
      </c>
      <c r="I5" s="3">
        <v>68</v>
      </c>
      <c r="J5" s="3">
        <v>70</v>
      </c>
      <c r="K5" s="3">
        <v>78</v>
      </c>
      <c r="L5" s="3">
        <v>67</v>
      </c>
      <c r="M5" s="3">
        <v>70</v>
      </c>
      <c r="N5" s="3">
        <v>52</v>
      </c>
      <c r="O5" s="3">
        <v>76</v>
      </c>
      <c r="P5" s="3">
        <v>54</v>
      </c>
      <c r="Q5" s="3">
        <v>73</v>
      </c>
      <c r="R5" s="3">
        <v>69</v>
      </c>
      <c r="S5" s="3">
        <v>89</v>
      </c>
      <c r="T5" s="3">
        <v>69</v>
      </c>
      <c r="U5" s="3">
        <v>70</v>
      </c>
    </row>
    <row r="6" spans="1:21" x14ac:dyDescent="0.45">
      <c r="A6" s="3">
        <v>1</v>
      </c>
      <c r="B6" s="3">
        <v>100</v>
      </c>
      <c r="C6" s="3">
        <v>97</v>
      </c>
      <c r="D6" s="3">
        <v>109</v>
      </c>
      <c r="E6" s="3">
        <v>102</v>
      </c>
      <c r="F6" s="3">
        <v>94</v>
      </c>
      <c r="G6" s="3">
        <v>102</v>
      </c>
      <c r="H6" s="3">
        <v>96</v>
      </c>
      <c r="I6" s="3">
        <v>103</v>
      </c>
      <c r="J6" s="3">
        <v>101</v>
      </c>
      <c r="K6" s="3">
        <v>100</v>
      </c>
      <c r="L6" s="3">
        <v>101</v>
      </c>
      <c r="M6" s="3">
        <v>97</v>
      </c>
      <c r="N6" s="3">
        <v>101</v>
      </c>
      <c r="O6" s="3">
        <v>101</v>
      </c>
      <c r="P6" s="3">
        <v>109</v>
      </c>
      <c r="Q6" s="3">
        <v>112</v>
      </c>
      <c r="R6" s="3">
        <v>98</v>
      </c>
      <c r="S6" s="3">
        <v>100</v>
      </c>
      <c r="T6" s="3">
        <v>101</v>
      </c>
      <c r="U6" s="3">
        <v>96</v>
      </c>
    </row>
    <row r="7" spans="1:21" x14ac:dyDescent="0.45">
      <c r="A7" s="3">
        <v>0</v>
      </c>
      <c r="B7" s="3">
        <v>115</v>
      </c>
      <c r="C7" s="3">
        <v>107</v>
      </c>
      <c r="D7" s="3">
        <v>121</v>
      </c>
      <c r="E7" s="3">
        <v>114</v>
      </c>
      <c r="F7" s="3">
        <v>116</v>
      </c>
      <c r="G7" s="3">
        <v>112</v>
      </c>
      <c r="H7" s="3">
        <v>113</v>
      </c>
      <c r="I7" s="3">
        <v>122</v>
      </c>
      <c r="J7" s="3">
        <v>114</v>
      </c>
      <c r="K7" s="3">
        <v>112</v>
      </c>
      <c r="L7" s="3">
        <v>111</v>
      </c>
      <c r="M7" s="3">
        <v>113</v>
      </c>
      <c r="N7" s="3">
        <v>124</v>
      </c>
      <c r="O7" s="3">
        <v>109</v>
      </c>
      <c r="P7" s="3">
        <v>119</v>
      </c>
      <c r="Q7" s="3">
        <v>122</v>
      </c>
      <c r="R7" s="3">
        <v>124</v>
      </c>
      <c r="S7" s="3">
        <v>106</v>
      </c>
      <c r="T7" s="3">
        <v>125</v>
      </c>
      <c r="U7" s="3">
        <v>119</v>
      </c>
    </row>
    <row r="10" spans="1:21" x14ac:dyDescent="0.45">
      <c r="A10" s="3">
        <v>4</v>
      </c>
      <c r="B10" s="3">
        <f>AVERAGE(B3:U3)</f>
        <v>122.3</v>
      </c>
    </row>
    <row r="11" spans="1:21" x14ac:dyDescent="0.45">
      <c r="A11" s="3">
        <v>3</v>
      </c>
      <c r="B11" s="3">
        <f>AVERAGE(B4:U4)</f>
        <v>86.3</v>
      </c>
    </row>
    <row r="12" spans="1:21" x14ac:dyDescent="0.45">
      <c r="A12" s="3">
        <v>2</v>
      </c>
      <c r="B12" s="3">
        <f>AVERAGE(B5:U5)</f>
        <v>69.849999999999994</v>
      </c>
    </row>
    <row r="13" spans="1:21" x14ac:dyDescent="0.45">
      <c r="A13" s="3">
        <v>1</v>
      </c>
      <c r="B13" s="3">
        <f>AVERAGE(B6:U6)</f>
        <v>101</v>
      </c>
    </row>
    <row r="14" spans="1:21" x14ac:dyDescent="0.45">
      <c r="A14" s="3">
        <v>0</v>
      </c>
      <c r="B14" s="3">
        <f>AVERAGE(B7:U7)</f>
        <v>115.9</v>
      </c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D8D8E-A89D-489C-BD8A-DC43A35249D8}">
  <dimension ref="A1:Q24"/>
  <sheetViews>
    <sheetView workbookViewId="0">
      <selection activeCell="H26" sqref="A1:XFD1048576"/>
    </sheetView>
  </sheetViews>
  <sheetFormatPr defaultRowHeight="14.25" x14ac:dyDescent="0.45"/>
  <cols>
    <col min="1" max="1" width="9.06640625" style="4"/>
    <col min="2" max="16384" width="9.06640625" style="1"/>
  </cols>
  <sheetData>
    <row r="1" spans="1:17" x14ac:dyDescent="0.45">
      <c r="A1" s="5" t="s">
        <v>3</v>
      </c>
      <c r="B1" s="5"/>
      <c r="C1" s="5"/>
      <c r="D1" s="5"/>
      <c r="E1" s="5"/>
      <c r="F1" s="5"/>
      <c r="L1" s="5" t="s">
        <v>4</v>
      </c>
      <c r="M1" s="5"/>
      <c r="N1" s="5"/>
      <c r="O1" s="5"/>
      <c r="P1" s="5"/>
      <c r="Q1" s="5"/>
    </row>
    <row r="2" spans="1:17" x14ac:dyDescent="0.45">
      <c r="A2" s="6" t="s">
        <v>1</v>
      </c>
      <c r="B2" s="6">
        <v>4</v>
      </c>
      <c r="C2" s="6">
        <v>3</v>
      </c>
      <c r="D2" s="6">
        <v>2</v>
      </c>
      <c r="E2" s="6">
        <v>1</v>
      </c>
      <c r="F2" s="6">
        <v>0</v>
      </c>
      <c r="H2" s="4" t="s">
        <v>2</v>
      </c>
      <c r="L2" s="6" t="s">
        <v>1</v>
      </c>
      <c r="M2" s="6">
        <v>4</v>
      </c>
      <c r="N2" s="6">
        <v>3</v>
      </c>
      <c r="O2" s="6">
        <v>2</v>
      </c>
      <c r="P2" s="6">
        <v>1</v>
      </c>
      <c r="Q2" s="6">
        <v>0</v>
      </c>
    </row>
    <row r="3" spans="1:17" x14ac:dyDescent="0.45">
      <c r="A3" s="6">
        <v>1</v>
      </c>
      <c r="B3" s="7">
        <v>83</v>
      </c>
      <c r="C3" s="7">
        <v>78</v>
      </c>
      <c r="D3" s="7">
        <v>104</v>
      </c>
      <c r="E3" s="7">
        <v>114</v>
      </c>
      <c r="F3" s="7">
        <v>116</v>
      </c>
      <c r="H3" s="1">
        <v>4</v>
      </c>
      <c r="I3" s="1">
        <f>AVERAGE(B3:B22)</f>
        <v>83.35</v>
      </c>
      <c r="L3" s="6">
        <v>1</v>
      </c>
      <c r="M3" s="7">
        <f>ABS((B3-I$3)/I$3*100)</f>
        <v>0.41991601679663393</v>
      </c>
      <c r="N3" s="7">
        <f>ABS((C3-$I$4)/$I$4*100)</f>
        <v>2.9023746701847002</v>
      </c>
      <c r="O3" s="7">
        <f>ABS((D3-$I$5)/$I$5*100)</f>
        <v>0.3861003861003916</v>
      </c>
      <c r="P3" s="7">
        <f>ABS((E3-$I$6)/$I$6*100)</f>
        <v>1.5544041450777177</v>
      </c>
      <c r="Q3" s="7">
        <f>ABS((F3-$I$7)/$I$7*100)</f>
        <v>1.3185878349638427</v>
      </c>
    </row>
    <row r="4" spans="1:17" x14ac:dyDescent="0.45">
      <c r="A4" s="6">
        <v>2</v>
      </c>
      <c r="B4" s="7">
        <v>92</v>
      </c>
      <c r="C4" s="7">
        <v>86</v>
      </c>
      <c r="D4" s="7">
        <v>96</v>
      </c>
      <c r="E4" s="7">
        <v>107</v>
      </c>
      <c r="F4" s="7">
        <v>115</v>
      </c>
      <c r="H4" s="1">
        <v>3</v>
      </c>
      <c r="I4" s="1">
        <f>AVERAGE(C3:C22)</f>
        <v>75.8</v>
      </c>
      <c r="L4" s="6">
        <v>2</v>
      </c>
      <c r="M4" s="7">
        <f t="shared" ref="M4:M21" si="0">ABS((B4-I$3)/I$3*100)</f>
        <v>10.377924415116984</v>
      </c>
      <c r="N4" s="7">
        <f t="shared" ref="N4:N21" si="1">ABS((C4-$I$4)/$I$4*100)</f>
        <v>13.456464379947233</v>
      </c>
      <c r="O4" s="7">
        <f t="shared" ref="O4:O21" si="2">ABS((D4-$I$5)/$I$5*100)</f>
        <v>7.335907335907331</v>
      </c>
      <c r="P4" s="7">
        <f t="shared" ref="P4:P21" si="3">ABS((E4-$I$6)/$I$6*100)</f>
        <v>7.5993091537132962</v>
      </c>
      <c r="Q4" s="7">
        <f t="shared" ref="Q4:Q21" si="4">ABS((F4-$I$7)/$I$7*100)</f>
        <v>2.1692896639727755</v>
      </c>
    </row>
    <row r="5" spans="1:17" x14ac:dyDescent="0.45">
      <c r="A5" s="6">
        <v>3</v>
      </c>
      <c r="B5" s="7">
        <v>92</v>
      </c>
      <c r="C5" s="7">
        <v>77</v>
      </c>
      <c r="D5" s="7">
        <v>99</v>
      </c>
      <c r="E5" s="7">
        <v>114</v>
      </c>
      <c r="F5" s="7">
        <v>114</v>
      </c>
      <c r="H5" s="1">
        <v>2</v>
      </c>
      <c r="I5" s="1">
        <f>AVERAGE(D3:D22)</f>
        <v>103.6</v>
      </c>
      <c r="L5" s="6">
        <v>3</v>
      </c>
      <c r="M5" s="7">
        <f t="shared" si="0"/>
        <v>10.377924415116984</v>
      </c>
      <c r="N5" s="7">
        <f t="shared" si="1"/>
        <v>1.5831134564643838</v>
      </c>
      <c r="O5" s="7">
        <f t="shared" si="2"/>
        <v>4.4401544401544344</v>
      </c>
      <c r="P5" s="7">
        <f t="shared" si="3"/>
        <v>1.5544041450777177</v>
      </c>
      <c r="Q5" s="7">
        <f t="shared" si="4"/>
        <v>3.0199914929817075</v>
      </c>
    </row>
    <row r="6" spans="1:17" x14ac:dyDescent="0.45">
      <c r="A6" s="6">
        <v>4</v>
      </c>
      <c r="B6" s="7">
        <v>83</v>
      </c>
      <c r="C6" s="7">
        <v>74</v>
      </c>
      <c r="D6" s="7">
        <v>105</v>
      </c>
      <c r="E6" s="7">
        <v>117</v>
      </c>
      <c r="F6" s="7">
        <v>116</v>
      </c>
      <c r="H6" s="1">
        <v>1</v>
      </c>
      <c r="I6" s="1">
        <f>AVERAGE(E3:E22)</f>
        <v>115.8</v>
      </c>
      <c r="L6" s="6">
        <v>4</v>
      </c>
      <c r="M6" s="7">
        <f t="shared" si="0"/>
        <v>0.41991601679663393</v>
      </c>
      <c r="N6" s="7">
        <f t="shared" si="1"/>
        <v>2.3746701846965661</v>
      </c>
      <c r="O6" s="7">
        <f t="shared" si="2"/>
        <v>1.3513513513513571</v>
      </c>
      <c r="P6" s="7">
        <f t="shared" si="3"/>
        <v>1.036269430051816</v>
      </c>
      <c r="Q6" s="7">
        <f t="shared" si="4"/>
        <v>1.3185878349638427</v>
      </c>
    </row>
    <row r="7" spans="1:17" x14ac:dyDescent="0.45">
      <c r="A7" s="6">
        <v>5</v>
      </c>
      <c r="B7" s="7">
        <v>73</v>
      </c>
      <c r="C7" s="7">
        <v>75</v>
      </c>
      <c r="D7" s="7">
        <v>105</v>
      </c>
      <c r="E7" s="7">
        <v>118</v>
      </c>
      <c r="F7" s="7">
        <v>125</v>
      </c>
      <c r="H7" s="1">
        <v>0</v>
      </c>
      <c r="I7" s="1">
        <f>AVERAGE(F3:F22)</f>
        <v>117.55</v>
      </c>
      <c r="L7" s="6">
        <v>5</v>
      </c>
      <c r="M7" s="7">
        <f t="shared" si="0"/>
        <v>12.417516496700653</v>
      </c>
      <c r="N7" s="7">
        <f t="shared" si="1"/>
        <v>1.0554089709762495</v>
      </c>
      <c r="O7" s="7">
        <f t="shared" si="2"/>
        <v>1.3513513513513571</v>
      </c>
      <c r="P7" s="7">
        <f t="shared" si="3"/>
        <v>1.8998272884283272</v>
      </c>
      <c r="Q7" s="7">
        <f t="shared" si="4"/>
        <v>6.3377286261165482</v>
      </c>
    </row>
    <row r="8" spans="1:17" x14ac:dyDescent="0.45">
      <c r="A8" s="6">
        <v>6</v>
      </c>
      <c r="B8" s="7">
        <v>85</v>
      </c>
      <c r="C8" s="7">
        <v>82</v>
      </c>
      <c r="D8" s="7">
        <v>101</v>
      </c>
      <c r="E8" s="7">
        <v>116</v>
      </c>
      <c r="F8" s="7">
        <v>111</v>
      </c>
      <c r="L8" s="6">
        <v>6</v>
      </c>
      <c r="M8" s="7">
        <f t="shared" si="0"/>
        <v>1.97960407918417</v>
      </c>
      <c r="N8" s="7">
        <f t="shared" si="1"/>
        <v>8.1794195250659669</v>
      </c>
      <c r="O8" s="7">
        <f t="shared" si="2"/>
        <v>2.5096525096525042</v>
      </c>
      <c r="P8" s="7">
        <f t="shared" si="3"/>
        <v>0.17271157167530471</v>
      </c>
      <c r="Q8" s="7">
        <f t="shared" si="4"/>
        <v>5.5720969800085047</v>
      </c>
    </row>
    <row r="9" spans="1:17" x14ac:dyDescent="0.45">
      <c r="A9" s="6">
        <v>7</v>
      </c>
      <c r="B9" s="7">
        <v>89</v>
      </c>
      <c r="C9" s="7">
        <v>74</v>
      </c>
      <c r="D9" s="7">
        <v>103</v>
      </c>
      <c r="E9" s="7">
        <v>117</v>
      </c>
      <c r="F9" s="7">
        <v>113</v>
      </c>
      <c r="L9" s="6">
        <v>7</v>
      </c>
      <c r="M9" s="7">
        <f t="shared" si="0"/>
        <v>6.7786442711457786</v>
      </c>
      <c r="N9" s="7">
        <f t="shared" si="1"/>
        <v>2.3746701846965661</v>
      </c>
      <c r="O9" s="7">
        <f t="shared" si="2"/>
        <v>0.57915057915057366</v>
      </c>
      <c r="P9" s="7">
        <f t="shared" si="3"/>
        <v>1.036269430051816</v>
      </c>
      <c r="Q9" s="7">
        <f t="shared" si="4"/>
        <v>3.8706933219906396</v>
      </c>
    </row>
    <row r="10" spans="1:17" x14ac:dyDescent="0.45">
      <c r="A10" s="6">
        <v>8</v>
      </c>
      <c r="B10" s="7">
        <v>83</v>
      </c>
      <c r="C10" s="7">
        <v>76</v>
      </c>
      <c r="D10" s="7">
        <v>107</v>
      </c>
      <c r="E10" s="7">
        <v>117</v>
      </c>
      <c r="F10" s="7">
        <v>113</v>
      </c>
      <c r="L10" s="6">
        <v>8</v>
      </c>
      <c r="M10" s="7">
        <f t="shared" si="0"/>
        <v>0.41991601679663393</v>
      </c>
      <c r="N10" s="7">
        <f t="shared" si="1"/>
        <v>0.2638522427440671</v>
      </c>
      <c r="O10" s="7">
        <f t="shared" si="2"/>
        <v>3.2818532818532877</v>
      </c>
      <c r="P10" s="7">
        <f t="shared" si="3"/>
        <v>1.036269430051816</v>
      </c>
      <c r="Q10" s="7">
        <f t="shared" si="4"/>
        <v>3.8706933219906396</v>
      </c>
    </row>
    <row r="11" spans="1:17" x14ac:dyDescent="0.45">
      <c r="A11" s="6">
        <v>9</v>
      </c>
      <c r="B11" s="7">
        <v>79</v>
      </c>
      <c r="C11" s="7">
        <v>79</v>
      </c>
      <c r="D11" s="7">
        <v>104</v>
      </c>
      <c r="E11" s="7">
        <v>118</v>
      </c>
      <c r="F11" s="7">
        <v>116</v>
      </c>
      <c r="L11" s="6">
        <v>9</v>
      </c>
      <c r="M11" s="7">
        <f t="shared" si="0"/>
        <v>5.2189562087582422</v>
      </c>
      <c r="N11" s="7">
        <f t="shared" si="1"/>
        <v>4.2216358839050176</v>
      </c>
      <c r="O11" s="7">
        <f t="shared" si="2"/>
        <v>0.3861003861003916</v>
      </c>
      <c r="P11" s="7">
        <f t="shared" si="3"/>
        <v>1.8998272884283272</v>
      </c>
      <c r="Q11" s="7">
        <f t="shared" si="4"/>
        <v>1.3185878349638427</v>
      </c>
    </row>
    <row r="12" spans="1:17" x14ac:dyDescent="0.45">
      <c r="A12" s="6">
        <v>10</v>
      </c>
      <c r="B12" s="7">
        <v>92</v>
      </c>
      <c r="C12" s="7">
        <v>81</v>
      </c>
      <c r="D12" s="7">
        <v>100</v>
      </c>
      <c r="E12" s="7">
        <v>111</v>
      </c>
      <c r="F12" s="7">
        <v>112</v>
      </c>
      <c r="L12" s="6">
        <v>10</v>
      </c>
      <c r="M12" s="7">
        <f t="shared" si="0"/>
        <v>10.377924415116984</v>
      </c>
      <c r="N12" s="7">
        <f t="shared" si="1"/>
        <v>6.8601583113456499</v>
      </c>
      <c r="O12" s="7">
        <f t="shared" si="2"/>
        <v>3.4749034749034693</v>
      </c>
      <c r="P12" s="7">
        <f t="shared" si="3"/>
        <v>4.1450777202072508</v>
      </c>
      <c r="Q12" s="7">
        <f t="shared" si="4"/>
        <v>4.7213951509995722</v>
      </c>
    </row>
    <row r="13" spans="1:17" x14ac:dyDescent="0.45">
      <c r="A13" s="6">
        <v>11</v>
      </c>
      <c r="B13" s="7">
        <v>82</v>
      </c>
      <c r="C13" s="7">
        <v>70</v>
      </c>
      <c r="D13" s="7">
        <v>106</v>
      </c>
      <c r="E13" s="7">
        <v>118</v>
      </c>
      <c r="F13" s="7">
        <v>120</v>
      </c>
      <c r="L13" s="6">
        <v>11</v>
      </c>
      <c r="M13" s="7">
        <f t="shared" si="0"/>
        <v>1.6196760647870359</v>
      </c>
      <c r="N13" s="7">
        <f t="shared" si="1"/>
        <v>7.6517150395778337</v>
      </c>
      <c r="O13" s="7">
        <f t="shared" si="2"/>
        <v>2.3166023166023222</v>
      </c>
      <c r="P13" s="7">
        <f t="shared" si="3"/>
        <v>1.8998272884283272</v>
      </c>
      <c r="Q13" s="7">
        <f t="shared" si="4"/>
        <v>2.0842194810718868</v>
      </c>
    </row>
    <row r="14" spans="1:17" x14ac:dyDescent="0.45">
      <c r="A14" s="6">
        <v>12</v>
      </c>
      <c r="B14" s="7">
        <v>83</v>
      </c>
      <c r="C14" s="7">
        <v>76</v>
      </c>
      <c r="D14" s="7">
        <v>103</v>
      </c>
      <c r="E14" s="7">
        <v>117</v>
      </c>
      <c r="F14" s="7">
        <v>117</v>
      </c>
      <c r="L14" s="6">
        <v>12</v>
      </c>
      <c r="M14" s="7">
        <f t="shared" si="0"/>
        <v>0.41991601679663393</v>
      </c>
      <c r="N14" s="7">
        <f t="shared" si="1"/>
        <v>0.2638522427440671</v>
      </c>
      <c r="O14" s="7">
        <f t="shared" si="2"/>
        <v>0.57915057915057366</v>
      </c>
      <c r="P14" s="7">
        <f t="shared" si="3"/>
        <v>1.036269430051816</v>
      </c>
      <c r="Q14" s="7">
        <f t="shared" si="4"/>
        <v>0.46788600595491042</v>
      </c>
    </row>
    <row r="15" spans="1:17" x14ac:dyDescent="0.45">
      <c r="A15" s="6">
        <v>13</v>
      </c>
      <c r="B15" s="7">
        <v>84</v>
      </c>
      <c r="C15" s="7">
        <v>66</v>
      </c>
      <c r="D15" s="7">
        <v>108</v>
      </c>
      <c r="E15" s="7">
        <v>119</v>
      </c>
      <c r="F15" s="7">
        <v>120</v>
      </c>
      <c r="L15" s="6">
        <v>13</v>
      </c>
      <c r="M15" s="7">
        <f t="shared" si="0"/>
        <v>0.77984403119376811</v>
      </c>
      <c r="N15" s="7">
        <f t="shared" si="1"/>
        <v>12.9287598944591</v>
      </c>
      <c r="O15" s="7">
        <f t="shared" si="2"/>
        <v>4.2471042471042528</v>
      </c>
      <c r="P15" s="7">
        <f t="shared" si="3"/>
        <v>2.7633851468048385</v>
      </c>
      <c r="Q15" s="7">
        <f t="shared" si="4"/>
        <v>2.0842194810718868</v>
      </c>
    </row>
    <row r="16" spans="1:17" x14ac:dyDescent="0.45">
      <c r="A16" s="6">
        <v>15</v>
      </c>
      <c r="B16" s="7">
        <v>78</v>
      </c>
      <c r="C16" s="7">
        <v>72</v>
      </c>
      <c r="D16" s="7">
        <v>100</v>
      </c>
      <c r="E16" s="7">
        <v>117</v>
      </c>
      <c r="F16" s="7">
        <v>129</v>
      </c>
      <c r="L16" s="6">
        <v>15</v>
      </c>
      <c r="M16" s="7">
        <f t="shared" si="0"/>
        <v>6.4187162567486435</v>
      </c>
      <c r="N16" s="7">
        <f t="shared" si="1"/>
        <v>5.0131926121371997</v>
      </c>
      <c r="O16" s="7">
        <f t="shared" si="2"/>
        <v>3.4749034749034693</v>
      </c>
      <c r="P16" s="7">
        <f t="shared" si="3"/>
        <v>1.036269430051816</v>
      </c>
      <c r="Q16" s="7">
        <f t="shared" si="4"/>
        <v>9.7405359421522792</v>
      </c>
    </row>
    <row r="17" spans="1:17" x14ac:dyDescent="0.45">
      <c r="A17" s="6">
        <v>16</v>
      </c>
      <c r="B17" s="7">
        <v>77</v>
      </c>
      <c r="C17" s="7">
        <v>60</v>
      </c>
      <c r="D17" s="7">
        <v>107</v>
      </c>
      <c r="E17" s="7">
        <v>123</v>
      </c>
      <c r="F17" s="7">
        <v>129</v>
      </c>
      <c r="L17" s="6">
        <v>16</v>
      </c>
      <c r="M17" s="7">
        <f t="shared" si="0"/>
        <v>7.6184763047390458</v>
      </c>
      <c r="N17" s="7">
        <f t="shared" si="1"/>
        <v>20.844327176781</v>
      </c>
      <c r="O17" s="7">
        <f t="shared" si="2"/>
        <v>3.2818532818532877</v>
      </c>
      <c r="P17" s="7">
        <f t="shared" si="3"/>
        <v>6.2176165803108834</v>
      </c>
      <c r="Q17" s="7">
        <f t="shared" si="4"/>
        <v>9.7405359421522792</v>
      </c>
    </row>
    <row r="18" spans="1:17" x14ac:dyDescent="0.45">
      <c r="A18" s="6">
        <v>17</v>
      </c>
      <c r="B18" s="7">
        <v>89</v>
      </c>
      <c r="C18" s="7">
        <v>82</v>
      </c>
      <c r="D18" s="7">
        <v>105</v>
      </c>
      <c r="E18" s="7">
        <v>111</v>
      </c>
      <c r="F18" s="7">
        <v>110</v>
      </c>
      <c r="L18" s="6">
        <v>17</v>
      </c>
      <c r="M18" s="7">
        <f t="shared" si="0"/>
        <v>6.7786442711457786</v>
      </c>
      <c r="N18" s="7">
        <f t="shared" si="1"/>
        <v>8.1794195250659669</v>
      </c>
      <c r="O18" s="7">
        <f t="shared" si="2"/>
        <v>1.3513513513513571</v>
      </c>
      <c r="P18" s="7">
        <f t="shared" si="3"/>
        <v>4.1450777202072508</v>
      </c>
      <c r="Q18" s="7">
        <f t="shared" si="4"/>
        <v>6.4227988090174364</v>
      </c>
    </row>
    <row r="19" spans="1:17" x14ac:dyDescent="0.45">
      <c r="A19" s="6">
        <v>19</v>
      </c>
      <c r="B19" s="7">
        <v>91</v>
      </c>
      <c r="C19" s="7">
        <v>79</v>
      </c>
      <c r="D19" s="7">
        <v>103</v>
      </c>
      <c r="E19" s="7">
        <v>112</v>
      </c>
      <c r="F19" s="7">
        <v>112</v>
      </c>
      <c r="L19" s="6">
        <v>19</v>
      </c>
      <c r="M19" s="7">
        <f t="shared" si="0"/>
        <v>9.1781643671265822</v>
      </c>
      <c r="N19" s="7">
        <f t="shared" si="1"/>
        <v>4.2216358839050176</v>
      </c>
      <c r="O19" s="7">
        <f t="shared" si="2"/>
        <v>0.57915057915057366</v>
      </c>
      <c r="P19" s="7">
        <f t="shared" si="3"/>
        <v>3.2815198618307404</v>
      </c>
      <c r="Q19" s="7">
        <f t="shared" si="4"/>
        <v>4.7213951509995722</v>
      </c>
    </row>
    <row r="20" spans="1:17" x14ac:dyDescent="0.45">
      <c r="A20" s="6">
        <v>20</v>
      </c>
      <c r="B20" s="7">
        <v>72</v>
      </c>
      <c r="C20" s="7">
        <v>75</v>
      </c>
      <c r="D20" s="7">
        <v>107</v>
      </c>
      <c r="E20" s="7">
        <v>119</v>
      </c>
      <c r="F20" s="7">
        <v>124</v>
      </c>
      <c r="L20" s="6">
        <v>20</v>
      </c>
      <c r="M20" s="7">
        <f t="shared" si="0"/>
        <v>13.617276544691057</v>
      </c>
      <c r="N20" s="7">
        <f t="shared" si="1"/>
        <v>1.0554089709762495</v>
      </c>
      <c r="O20" s="7">
        <f t="shared" si="2"/>
        <v>3.2818532818532877</v>
      </c>
      <c r="P20" s="7">
        <f t="shared" si="3"/>
        <v>2.7633851468048385</v>
      </c>
      <c r="Q20" s="7">
        <f t="shared" si="4"/>
        <v>5.4870267971076165</v>
      </c>
    </row>
    <row r="21" spans="1:17" x14ac:dyDescent="0.45">
      <c r="A21" s="6">
        <v>21</v>
      </c>
      <c r="B21" s="7">
        <v>87</v>
      </c>
      <c r="C21" s="7">
        <v>80</v>
      </c>
      <c r="D21" s="7">
        <v>103</v>
      </c>
      <c r="E21" s="7">
        <v>114</v>
      </c>
      <c r="F21" s="7">
        <v>113</v>
      </c>
      <c r="L21" s="6">
        <v>21</v>
      </c>
      <c r="M21" s="7">
        <f t="shared" si="0"/>
        <v>4.3791241751649741</v>
      </c>
      <c r="N21" s="7">
        <f t="shared" si="1"/>
        <v>5.5408970976253338</v>
      </c>
      <c r="O21" s="7">
        <f t="shared" si="2"/>
        <v>0.57915057915057366</v>
      </c>
      <c r="P21" s="7">
        <f t="shared" si="3"/>
        <v>1.5544041450777177</v>
      </c>
      <c r="Q21" s="7">
        <f t="shared" si="4"/>
        <v>3.8706933219906396</v>
      </c>
    </row>
    <row r="22" spans="1:17" x14ac:dyDescent="0.45">
      <c r="A22" s="6">
        <v>22</v>
      </c>
      <c r="B22" s="7">
        <v>73</v>
      </c>
      <c r="C22" s="7">
        <v>74</v>
      </c>
      <c r="D22" s="7">
        <v>106</v>
      </c>
      <c r="E22" s="7">
        <v>117</v>
      </c>
      <c r="F22" s="7">
        <v>126</v>
      </c>
      <c r="L22" s="6">
        <v>22</v>
      </c>
      <c r="M22" s="7">
        <f>ABS((B22-I$3)/I$3*100)</f>
        <v>12.417516496700653</v>
      </c>
      <c r="N22" s="7">
        <f>ABS((C22-$I$4)/$I$4*100)</f>
        <v>2.3746701846965661</v>
      </c>
      <c r="O22" s="7">
        <f>ABS((D22-$I$5)/$I$5*100)</f>
        <v>2.3166023166023222</v>
      </c>
      <c r="P22" s="7">
        <f>ABS((E22-$I$6)/$I$6*100)</f>
        <v>1.036269430051816</v>
      </c>
      <c r="Q22" s="7">
        <f>ABS((F22-$I$7)/$I$7*100)</f>
        <v>7.1884304551254816</v>
      </c>
    </row>
    <row r="24" spans="1:17" x14ac:dyDescent="0.45">
      <c r="L24" s="1" t="s">
        <v>5</v>
      </c>
      <c r="M24" s="1">
        <f>MAX(M3:M22)</f>
        <v>13.617276544691057</v>
      </c>
      <c r="N24" s="1">
        <f t="shared" ref="N24:Q24" si="5">MAX(N3:N22)</f>
        <v>20.844327176781</v>
      </c>
      <c r="O24" s="1">
        <f t="shared" si="5"/>
        <v>7.335907335907331</v>
      </c>
      <c r="P24" s="1">
        <f t="shared" si="5"/>
        <v>7.5993091537132962</v>
      </c>
      <c r="Q24" s="1">
        <f t="shared" si="5"/>
        <v>9.7405359421522792</v>
      </c>
    </row>
  </sheetData>
  <mergeCells count="2">
    <mergeCell ref="A1:F1"/>
    <mergeCell ref="L1:Q1"/>
  </mergeCells>
  <conditionalFormatting sqref="M3:M22">
    <cfRule type="expression" dxfId="9" priority="2">
      <formula>M3 = MAX($M3:M22)</formula>
    </cfRule>
  </conditionalFormatting>
  <conditionalFormatting sqref="M3:Q22">
    <cfRule type="expression" dxfId="8" priority="1">
      <formula>M3=MAX(M3:M22)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6797-543F-4F51-AE46-89C035481973}">
  <dimension ref="A1:Q15"/>
  <sheetViews>
    <sheetView tabSelected="1" workbookViewId="0">
      <selection activeCell="M27" sqref="M27"/>
    </sheetView>
  </sheetViews>
  <sheetFormatPr defaultRowHeight="14.25" x14ac:dyDescent="0.45"/>
  <cols>
    <col min="1" max="1" width="9.06640625" style="4"/>
    <col min="2" max="16384" width="9.06640625" style="1"/>
  </cols>
  <sheetData>
    <row r="1" spans="1:17" x14ac:dyDescent="0.45">
      <c r="A1" s="5" t="s">
        <v>6</v>
      </c>
      <c r="B1" s="5"/>
      <c r="C1" s="5"/>
      <c r="D1" s="5"/>
      <c r="E1" s="5"/>
      <c r="F1" s="5"/>
      <c r="L1" s="5" t="s">
        <v>4</v>
      </c>
      <c r="M1" s="5"/>
      <c r="N1" s="5"/>
      <c r="O1" s="5"/>
      <c r="P1" s="5"/>
      <c r="Q1" s="5"/>
    </row>
    <row r="2" spans="1:17" x14ac:dyDescent="0.45">
      <c r="A2" s="6" t="s">
        <v>1</v>
      </c>
      <c r="B2" s="6">
        <v>4</v>
      </c>
      <c r="C2" s="6">
        <v>3</v>
      </c>
      <c r="D2" s="6">
        <v>2</v>
      </c>
      <c r="E2" s="6">
        <v>1</v>
      </c>
      <c r="F2" s="6">
        <v>0</v>
      </c>
      <c r="H2" s="4" t="s">
        <v>2</v>
      </c>
      <c r="L2" s="6" t="s">
        <v>1</v>
      </c>
      <c r="M2" s="6">
        <v>4</v>
      </c>
      <c r="N2" s="6">
        <v>3</v>
      </c>
      <c r="O2" s="6">
        <v>2</v>
      </c>
      <c r="P2" s="6">
        <v>1</v>
      </c>
      <c r="Q2" s="6">
        <v>0</v>
      </c>
    </row>
    <row r="3" spans="1:17" x14ac:dyDescent="0.45">
      <c r="A3" s="6">
        <v>1</v>
      </c>
      <c r="B3" s="7">
        <v>78</v>
      </c>
      <c r="C3" s="7">
        <v>48</v>
      </c>
      <c r="D3" s="7">
        <v>45</v>
      </c>
      <c r="E3" s="7">
        <v>86</v>
      </c>
      <c r="F3" s="7">
        <v>234</v>
      </c>
      <c r="H3" s="1">
        <v>4</v>
      </c>
      <c r="I3" s="1">
        <f>AVERAGE(B3:B13)</f>
        <v>63.6</v>
      </c>
      <c r="L3" s="6">
        <v>1</v>
      </c>
      <c r="M3" s="7">
        <f>ABS((B3-I$3)/I$3*100)</f>
        <v>22.641509433962263</v>
      </c>
      <c r="N3" s="7">
        <f>ABS((C3-$I$4)/$I$4*100)</f>
        <v>3.4482758620689689</v>
      </c>
      <c r="O3" s="7">
        <f>ABS((D3-$I$5)/$I$5*100)</f>
        <v>33.531157270029659</v>
      </c>
      <c r="P3" s="7">
        <f>ABS((E3-$I$6)/$I$6*100)</f>
        <v>24.495171202809484</v>
      </c>
      <c r="Q3" s="7">
        <f>ABS((F3-$I$7)/$I$7*100)</f>
        <v>0.12836970474968395</v>
      </c>
    </row>
    <row r="4" spans="1:17" x14ac:dyDescent="0.45">
      <c r="A4" s="6">
        <v>2</v>
      </c>
      <c r="B4" s="7">
        <v>65</v>
      </c>
      <c r="C4" s="7">
        <v>48</v>
      </c>
      <c r="D4" s="7">
        <v>64</v>
      </c>
      <c r="E4" s="7">
        <v>116</v>
      </c>
      <c r="F4" s="7">
        <v>200</v>
      </c>
      <c r="H4" s="1">
        <v>3</v>
      </c>
      <c r="I4" s="1">
        <f>AVERAGE(C3:C13)</f>
        <v>46.4</v>
      </c>
      <c r="L4" s="6">
        <v>2</v>
      </c>
      <c r="M4" s="7">
        <f t="shared" ref="M4:M13" si="0">ABS((B4-I$3)/I$3*100)</f>
        <v>2.2012578616352179</v>
      </c>
      <c r="N4" s="7">
        <f t="shared" ref="N4:N13" si="1">ABS((C4-$I$4)/$I$4*100)</f>
        <v>3.4482758620689689</v>
      </c>
      <c r="O4" s="7">
        <f t="shared" ref="O4:O13" si="2">ABS((D4-$I$5)/$I$5*100)</f>
        <v>89.910979228486639</v>
      </c>
      <c r="P4" s="7">
        <f t="shared" ref="P4:P13" si="3">ABS((E4-$I$6)/$I$6*100)</f>
        <v>1.8437225636523213</v>
      </c>
      <c r="Q4" s="7">
        <f t="shared" ref="Q4:Q13" si="4">ABS((F4-$I$7)/$I$7*100)</f>
        <v>14.420196833547278</v>
      </c>
    </row>
    <row r="5" spans="1:17" x14ac:dyDescent="0.45">
      <c r="A5" s="6">
        <v>3</v>
      </c>
      <c r="B5" s="7">
        <v>52</v>
      </c>
      <c r="C5" s="7">
        <v>50</v>
      </c>
      <c r="D5" s="7">
        <v>38</v>
      </c>
      <c r="E5" s="7">
        <v>139</v>
      </c>
      <c r="F5" s="7">
        <v>214</v>
      </c>
      <c r="H5" s="1">
        <v>2</v>
      </c>
      <c r="I5" s="1">
        <f>AVERAGE(D3:D13)</f>
        <v>33.700000000000003</v>
      </c>
      <c r="L5" s="6">
        <v>3</v>
      </c>
      <c r="M5" s="7">
        <f t="shared" si="0"/>
        <v>18.238993710691826</v>
      </c>
      <c r="N5" s="7">
        <f t="shared" si="1"/>
        <v>7.7586206896551753</v>
      </c>
      <c r="O5" s="7">
        <f t="shared" si="2"/>
        <v>12.759643916913937</v>
      </c>
      <c r="P5" s="7">
        <f t="shared" si="3"/>
        <v>22.036874451273039</v>
      </c>
      <c r="Q5" s="7">
        <f t="shared" si="4"/>
        <v>8.4296106118955887</v>
      </c>
    </row>
    <row r="6" spans="1:17" x14ac:dyDescent="0.45">
      <c r="A6" s="6">
        <v>4</v>
      </c>
      <c r="B6" s="7">
        <v>50</v>
      </c>
      <c r="C6" s="7">
        <v>34</v>
      </c>
      <c r="D6" s="7">
        <v>25</v>
      </c>
      <c r="E6" s="7">
        <v>131</v>
      </c>
      <c r="F6" s="7">
        <v>251</v>
      </c>
      <c r="H6" s="1">
        <v>1</v>
      </c>
      <c r="I6" s="1">
        <f>AVERAGE(E3:E13)</f>
        <v>113.9</v>
      </c>
      <c r="L6" s="6">
        <v>4</v>
      </c>
      <c r="M6" s="7">
        <f t="shared" si="0"/>
        <v>21.383647798742139</v>
      </c>
      <c r="N6" s="7">
        <f t="shared" si="1"/>
        <v>26.72413793103448</v>
      </c>
      <c r="O6" s="7">
        <f t="shared" si="2"/>
        <v>25.816023738872413</v>
      </c>
      <c r="P6" s="7">
        <f t="shared" si="3"/>
        <v>15.013169446883227</v>
      </c>
      <c r="Q6" s="7">
        <f t="shared" si="4"/>
        <v>7.4026529738981646</v>
      </c>
    </row>
    <row r="7" spans="1:17" x14ac:dyDescent="0.45">
      <c r="A7" s="6">
        <v>5</v>
      </c>
      <c r="B7" s="7">
        <v>65</v>
      </c>
      <c r="C7" s="7">
        <v>47</v>
      </c>
      <c r="D7" s="7">
        <v>22</v>
      </c>
      <c r="E7" s="7">
        <v>131</v>
      </c>
      <c r="F7" s="7">
        <v>224</v>
      </c>
      <c r="H7" s="1">
        <v>0</v>
      </c>
      <c r="I7" s="1">
        <f>AVERAGE(F3:F13)</f>
        <v>233.7</v>
      </c>
      <c r="L7" s="6">
        <v>5</v>
      </c>
      <c r="M7" s="7">
        <f t="shared" si="0"/>
        <v>2.2012578616352179</v>
      </c>
      <c r="N7" s="7">
        <f t="shared" si="1"/>
        <v>1.2931034482758652</v>
      </c>
      <c r="O7" s="7">
        <f t="shared" si="2"/>
        <v>34.718100890207722</v>
      </c>
      <c r="P7" s="7">
        <f t="shared" si="3"/>
        <v>15.013169446883227</v>
      </c>
      <c r="Q7" s="7">
        <f t="shared" si="4"/>
        <v>4.1506204535729525</v>
      </c>
    </row>
    <row r="8" spans="1:17" x14ac:dyDescent="0.45">
      <c r="A8" s="6">
        <v>9</v>
      </c>
      <c r="B8" s="7">
        <v>67</v>
      </c>
      <c r="C8" s="7">
        <v>82</v>
      </c>
      <c r="D8" s="7">
        <v>52</v>
      </c>
      <c r="E8" s="7">
        <v>86</v>
      </c>
      <c r="F8" s="7">
        <v>206</v>
      </c>
      <c r="L8" s="6">
        <v>9</v>
      </c>
      <c r="M8" s="7">
        <f t="shared" si="0"/>
        <v>5.3459119496855321</v>
      </c>
      <c r="N8" s="7">
        <f t="shared" si="1"/>
        <v>76.724137931034491</v>
      </c>
      <c r="O8" s="7">
        <f t="shared" si="2"/>
        <v>54.302670623145389</v>
      </c>
      <c r="P8" s="7">
        <f t="shared" si="3"/>
        <v>24.495171202809484</v>
      </c>
      <c r="Q8" s="7">
        <f t="shared" si="4"/>
        <v>11.852802738553697</v>
      </c>
    </row>
    <row r="9" spans="1:17" x14ac:dyDescent="0.45">
      <c r="A9" s="6"/>
      <c r="B9" s="7"/>
      <c r="C9" s="7"/>
      <c r="D9" s="7"/>
      <c r="E9" s="7"/>
      <c r="F9" s="7"/>
      <c r="L9" s="6"/>
      <c r="M9" s="7"/>
      <c r="N9" s="7"/>
      <c r="O9" s="7"/>
      <c r="P9" s="7"/>
      <c r="Q9" s="7"/>
    </row>
    <row r="10" spans="1:17" x14ac:dyDescent="0.45">
      <c r="A10" s="6">
        <v>13</v>
      </c>
      <c r="B10" s="7">
        <v>67</v>
      </c>
      <c r="C10" s="7">
        <v>33</v>
      </c>
      <c r="D10" s="7">
        <v>15</v>
      </c>
      <c r="E10" s="7">
        <v>116</v>
      </c>
      <c r="F10" s="7">
        <v>259</v>
      </c>
      <c r="L10" s="6">
        <v>13</v>
      </c>
      <c r="M10" s="7">
        <f t="shared" si="0"/>
        <v>5.3459119496855321</v>
      </c>
      <c r="N10" s="7">
        <f t="shared" si="1"/>
        <v>28.879310344827587</v>
      </c>
      <c r="O10" s="7">
        <f t="shared" si="2"/>
        <v>55.489614243323452</v>
      </c>
      <c r="P10" s="7">
        <f t="shared" si="3"/>
        <v>1.8437225636523213</v>
      </c>
      <c r="Q10" s="7">
        <f t="shared" si="4"/>
        <v>10.825845100556274</v>
      </c>
    </row>
    <row r="11" spans="1:17" x14ac:dyDescent="0.45">
      <c r="A11" s="6">
        <v>14</v>
      </c>
      <c r="B11" s="7">
        <v>62</v>
      </c>
      <c r="C11" s="7">
        <v>59</v>
      </c>
      <c r="D11" s="7">
        <v>25</v>
      </c>
      <c r="E11" s="7">
        <v>104</v>
      </c>
      <c r="F11" s="7">
        <v>241</v>
      </c>
      <c r="L11" s="6">
        <v>15</v>
      </c>
      <c r="M11" s="7">
        <f t="shared" si="0"/>
        <v>2.5157232704402537</v>
      </c>
      <c r="N11" s="7">
        <f t="shared" si="1"/>
        <v>27.155172413793103</v>
      </c>
      <c r="O11" s="7">
        <f t="shared" si="2"/>
        <v>25.816023738872413</v>
      </c>
      <c r="P11" s="7">
        <f t="shared" si="3"/>
        <v>8.6918349429324007</v>
      </c>
      <c r="Q11" s="7">
        <f t="shared" si="4"/>
        <v>3.1236628155755293</v>
      </c>
    </row>
    <row r="12" spans="1:17" x14ac:dyDescent="0.45">
      <c r="A12" s="6">
        <v>15</v>
      </c>
      <c r="B12" s="7">
        <v>73</v>
      </c>
      <c r="C12" s="7">
        <v>28</v>
      </c>
      <c r="D12" s="7">
        <v>19</v>
      </c>
      <c r="E12" s="7">
        <v>121</v>
      </c>
      <c r="F12" s="7">
        <v>250</v>
      </c>
      <c r="L12" s="6">
        <v>16</v>
      </c>
      <c r="M12" s="7">
        <f t="shared" si="0"/>
        <v>14.779874213836475</v>
      </c>
      <c r="N12" s="7">
        <f t="shared" si="1"/>
        <v>39.655172413793096</v>
      </c>
      <c r="O12" s="7">
        <f t="shared" si="2"/>
        <v>43.620178041543035</v>
      </c>
      <c r="P12" s="7">
        <f t="shared" si="3"/>
        <v>6.2335381913959562</v>
      </c>
      <c r="Q12" s="7">
        <f t="shared" si="4"/>
        <v>6.9747539580659019</v>
      </c>
    </row>
    <row r="13" spans="1:17" x14ac:dyDescent="0.45">
      <c r="A13" s="6">
        <v>16</v>
      </c>
      <c r="B13" s="7">
        <v>57</v>
      </c>
      <c r="C13" s="7">
        <v>35</v>
      </c>
      <c r="D13" s="7">
        <v>32</v>
      </c>
      <c r="E13" s="7">
        <v>109</v>
      </c>
      <c r="F13" s="7">
        <v>258</v>
      </c>
      <c r="L13" s="6">
        <v>17</v>
      </c>
      <c r="M13" s="7">
        <f t="shared" si="0"/>
        <v>10.37735849056604</v>
      </c>
      <c r="N13" s="7">
        <f t="shared" si="1"/>
        <v>24.568965517241377</v>
      </c>
      <c r="O13" s="7">
        <f t="shared" si="2"/>
        <v>5.0445103857566851</v>
      </c>
      <c r="P13" s="7">
        <f t="shared" si="3"/>
        <v>4.3020193151887671</v>
      </c>
      <c r="Q13" s="7">
        <f t="shared" si="4"/>
        <v>10.39794608472401</v>
      </c>
    </row>
    <row r="15" spans="1:17" x14ac:dyDescent="0.45">
      <c r="L15" s="1" t="s">
        <v>5</v>
      </c>
      <c r="M15" s="1">
        <f>MAX(M3:M14)</f>
        <v>22.641509433962263</v>
      </c>
      <c r="N15" s="1">
        <f>MAX(N3:N14)</f>
        <v>76.724137931034491</v>
      </c>
      <c r="O15" s="1">
        <f>MAX(O3:O14)</f>
        <v>89.910979228486639</v>
      </c>
      <c r="P15" s="1">
        <f>MAX(P3:P14)</f>
        <v>24.495171202809484</v>
      </c>
      <c r="Q15" s="1">
        <f>MAX(Q3:Q14)</f>
        <v>14.420196833547278</v>
      </c>
    </row>
  </sheetData>
  <mergeCells count="2">
    <mergeCell ref="A1:F1"/>
    <mergeCell ref="L1:Q1"/>
  </mergeCells>
  <conditionalFormatting sqref="M8">
    <cfRule type="expression" dxfId="7" priority="19">
      <formula>M8 = MAX($M8:M21)</formula>
    </cfRule>
  </conditionalFormatting>
  <conditionalFormatting sqref="M8:Q8">
    <cfRule type="expression" dxfId="6" priority="21">
      <formula>M8=MAX(M8:M21)</formula>
    </cfRule>
  </conditionalFormatting>
  <conditionalFormatting sqref="M10:M13">
    <cfRule type="expression" dxfId="5" priority="22">
      <formula>M10 = MAX($M10:M25)</formula>
    </cfRule>
  </conditionalFormatting>
  <conditionalFormatting sqref="M10:Q13">
    <cfRule type="expression" dxfId="4" priority="23">
      <formula>M10=MAX(M10:M25)</formula>
    </cfRule>
  </conditionalFormatting>
  <conditionalFormatting sqref="M9">
    <cfRule type="expression" dxfId="3" priority="24">
      <formula>M9 = MAX($M9:M23)</formula>
    </cfRule>
  </conditionalFormatting>
  <conditionalFormatting sqref="M9:Q9">
    <cfRule type="expression" dxfId="2" priority="25">
      <formula>M9=MAX(M9:M23)</formula>
    </cfRule>
  </conditionalFormatting>
  <conditionalFormatting sqref="M3:M7">
    <cfRule type="expression" dxfId="1" priority="28">
      <formula>M3 = MAX($M3:M13)</formula>
    </cfRule>
  </conditionalFormatting>
  <conditionalFormatting sqref="M3:Q7">
    <cfRule type="expression" dxfId="0" priority="30">
      <formula>M3=MAX(M3:M13)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Six - Alice</vt:lpstr>
      <vt:lpstr>Un - Alice</vt:lpstr>
      <vt:lpstr>Loup - Gab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Sirois</dc:creator>
  <cp:lastModifiedBy>Charles Sirois</cp:lastModifiedBy>
  <dcterms:created xsi:type="dcterms:W3CDTF">2015-06-05T18:17:20Z</dcterms:created>
  <dcterms:modified xsi:type="dcterms:W3CDTF">2019-11-22T18:51:38Z</dcterms:modified>
</cp:coreProperties>
</file>