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8967\OneDrive\Рабочий стол\"/>
    </mc:Choice>
  </mc:AlternateContent>
  <xr:revisionPtr revIDLastSave="0" documentId="13_ncr:1_{A7ECA9B7-073E-45F5-B539-DB82BA9076B4}" xr6:coauthVersionLast="47" xr6:coauthVersionMax="47" xr10:uidLastSave="{00000000-0000-0000-0000-000000000000}"/>
  <bookViews>
    <workbookView xWindow="-98" yWindow="-98" windowWidth="24196" windowHeight="14476" activeTab="8" xr2:uid="{00000000-000D-0000-FFFF-FFFF00000000}"/>
  </bookViews>
  <sheets>
    <sheet name="2015" sheetId="2" r:id="rId1"/>
    <sheet name="2016" sheetId="3" r:id="rId2"/>
    <sheet name="2018" sheetId="7" r:id="rId3"/>
    <sheet name="2019" sheetId="8" r:id="rId4"/>
    <sheet name="2020" sheetId="9" r:id="rId5"/>
    <sheet name="2022" sheetId="19" r:id="rId6"/>
    <sheet name="2017" sheetId="6" r:id="rId7"/>
    <sheet name="2021" sheetId="10" r:id="rId8"/>
    <sheet name="задание_8_ОАЕ" sheetId="54" r:id="rId9"/>
    <sheet name="задание_2_3" sheetId="20" r:id="rId10"/>
    <sheet name="задание_4" sheetId="38" r:id="rId11"/>
    <sheet name="задание_5" sheetId="40" r:id="rId12"/>
    <sheet name="задание_6.1" sheetId="49" r:id="rId13"/>
    <sheet name="задание_6.2" sheetId="50" r:id="rId14"/>
    <sheet name="задание_6.3" sheetId="51" r:id="rId15"/>
    <sheet name="задание_7.1" sheetId="52" r:id="rId16"/>
    <sheet name="задание_7_2" sheetId="53" r:id="rId17"/>
  </sheets>
  <definedNames>
    <definedName name="_2022" localSheetId="5">'2022'!$A$1:$J$147</definedName>
    <definedName name="_xlnm._FilterDatabase" localSheetId="0" hidden="1">'2015'!$A$1:$K$159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54" l="1"/>
  <c r="B15" i="54"/>
  <c r="B14" i="5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2" i="1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2" i="9"/>
  <c r="D2" i="8"/>
  <c r="M3" i="9"/>
  <c r="M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2" i="7"/>
  <c r="M3" i="8"/>
  <c r="M2" i="8"/>
  <c r="M3" i="7"/>
  <c r="M2" i="7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2" i="3"/>
  <c r="M3" i="3"/>
  <c r="M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2" i="2"/>
  <c r="D162" i="2"/>
  <c r="D161" i="2"/>
  <c r="E32" i="40"/>
  <c r="E31" i="40"/>
  <c r="D31" i="40"/>
  <c r="E30" i="40"/>
  <c r="D30" i="40"/>
  <c r="C30" i="40"/>
  <c r="E4" i="40"/>
  <c r="E3" i="40"/>
  <c r="D3" i="40"/>
  <c r="E2" i="40"/>
  <c r="D2" i="40"/>
  <c r="C2" i="40"/>
  <c r="AC3" i="10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AC37" i="10"/>
  <c r="AC38" i="10"/>
  <c r="AC39" i="10"/>
  <c r="AC40" i="10"/>
  <c r="AC41" i="10"/>
  <c r="AC42" i="10"/>
  <c r="AC43" i="10"/>
  <c r="AC44" i="10"/>
  <c r="AC45" i="10"/>
  <c r="AC46" i="10"/>
  <c r="AC47" i="10"/>
  <c r="AC48" i="10"/>
  <c r="AC49" i="10"/>
  <c r="AC50" i="10"/>
  <c r="AC51" i="10"/>
  <c r="AC52" i="10"/>
  <c r="AC53" i="10"/>
  <c r="AC54" i="10"/>
  <c r="AC55" i="10"/>
  <c r="AC56" i="10"/>
  <c r="AC57" i="10"/>
  <c r="AC58" i="10"/>
  <c r="AC59" i="10"/>
  <c r="AC60" i="10"/>
  <c r="AC61" i="10"/>
  <c r="AC62" i="10"/>
  <c r="AC63" i="10"/>
  <c r="AC64" i="10"/>
  <c r="AC65" i="10"/>
  <c r="AC66" i="10"/>
  <c r="AC67" i="10"/>
  <c r="AC68" i="10"/>
  <c r="AC69" i="10"/>
  <c r="AC70" i="10"/>
  <c r="AC71" i="10"/>
  <c r="AC72" i="10"/>
  <c r="AC73" i="10"/>
  <c r="AC74" i="10"/>
  <c r="AC75" i="10"/>
  <c r="AC76" i="10"/>
  <c r="AC77" i="10"/>
  <c r="AC78" i="10"/>
  <c r="AC79" i="10"/>
  <c r="AC80" i="10"/>
  <c r="AC81" i="10"/>
  <c r="AC82" i="10"/>
  <c r="AC83" i="10"/>
  <c r="AC84" i="10"/>
  <c r="AC85" i="10"/>
  <c r="AC86" i="10"/>
  <c r="AC87" i="10"/>
  <c r="AC88" i="10"/>
  <c r="AC89" i="10"/>
  <c r="AC90" i="10"/>
  <c r="AC91" i="10"/>
  <c r="AC92" i="10"/>
  <c r="AC93" i="10"/>
  <c r="AC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6" i="10"/>
  <c r="AC107" i="10"/>
  <c r="AC108" i="10"/>
  <c r="AC109" i="10"/>
  <c r="AC110" i="10"/>
  <c r="AC111" i="10"/>
  <c r="AC112" i="10"/>
  <c r="AC113" i="10"/>
  <c r="AC114" i="10"/>
  <c r="AC115" i="10"/>
  <c r="AC116" i="10"/>
  <c r="AC117" i="10"/>
  <c r="AC118" i="10"/>
  <c r="AC119" i="10"/>
  <c r="AC120" i="10"/>
  <c r="AC121" i="10"/>
  <c r="AC122" i="10"/>
  <c r="AC123" i="10"/>
  <c r="AC124" i="10"/>
  <c r="AC125" i="10"/>
  <c r="AC126" i="10"/>
  <c r="AC127" i="10"/>
  <c r="AC128" i="10"/>
  <c r="AC129" i="10"/>
  <c r="AC130" i="10"/>
  <c r="AC131" i="10"/>
  <c r="AC132" i="10"/>
  <c r="AC133" i="10"/>
  <c r="AC134" i="10"/>
  <c r="AC135" i="10"/>
  <c r="AC136" i="10"/>
  <c r="AC137" i="10"/>
  <c r="AC138" i="10"/>
  <c r="AC139" i="10"/>
  <c r="AC140" i="10"/>
  <c r="AC141" i="10"/>
  <c r="AC142" i="10"/>
  <c r="AC143" i="10"/>
  <c r="AC144" i="10"/>
  <c r="AC145" i="10"/>
  <c r="AC146" i="10"/>
  <c r="AC147" i="10"/>
  <c r="AC148" i="10"/>
  <c r="AC149" i="10"/>
  <c r="AC150" i="10"/>
  <c r="AC2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2" i="10"/>
  <c r="AB3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6" i="10"/>
  <c r="AB147" i="10"/>
  <c r="AB148" i="10"/>
  <c r="AB149" i="10"/>
  <c r="AB150" i="10"/>
  <c r="AB2" i="10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8" i="10"/>
  <c r="AA59" i="10"/>
  <c r="AA60" i="10"/>
  <c r="AA61" i="10"/>
  <c r="AA62" i="10"/>
  <c r="AA63" i="10"/>
  <c r="AA64" i="10"/>
  <c r="AA65" i="10"/>
  <c r="AA66" i="10"/>
  <c r="AA67" i="10"/>
  <c r="AA68" i="10"/>
  <c r="AA69" i="10"/>
  <c r="AA70" i="10"/>
  <c r="AA71" i="10"/>
  <c r="AA72" i="10"/>
  <c r="AA73" i="10"/>
  <c r="AA74" i="10"/>
  <c r="AA75" i="10"/>
  <c r="AA76" i="10"/>
  <c r="AA77" i="10"/>
  <c r="AA78" i="10"/>
  <c r="AA79" i="10"/>
  <c r="AA80" i="10"/>
  <c r="AA81" i="10"/>
  <c r="AA82" i="10"/>
  <c r="AA83" i="10"/>
  <c r="AA84" i="10"/>
  <c r="AA85" i="10"/>
  <c r="AA86" i="10"/>
  <c r="AA87" i="10"/>
  <c r="AA88" i="10"/>
  <c r="AA89" i="10"/>
  <c r="AA90" i="10"/>
  <c r="AA91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104" i="10"/>
  <c r="AA105" i="10"/>
  <c r="AA106" i="10"/>
  <c r="AA107" i="10"/>
  <c r="AA108" i="10"/>
  <c r="AA109" i="10"/>
  <c r="AA110" i="10"/>
  <c r="AA111" i="10"/>
  <c r="AA112" i="10"/>
  <c r="AA113" i="10"/>
  <c r="AA114" i="10"/>
  <c r="AA115" i="10"/>
  <c r="AA116" i="10"/>
  <c r="AA117" i="10"/>
  <c r="AA118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2" i="10"/>
  <c r="AA133" i="10"/>
  <c r="AA134" i="10"/>
  <c r="AA135" i="10"/>
  <c r="AA136" i="10"/>
  <c r="AA137" i="10"/>
  <c r="AA138" i="10"/>
  <c r="AA139" i="10"/>
  <c r="AA140" i="10"/>
  <c r="AA141" i="10"/>
  <c r="AA142" i="10"/>
  <c r="AA143" i="10"/>
  <c r="AA144" i="10"/>
  <c r="AA145" i="10"/>
  <c r="AA146" i="10"/>
  <c r="AA147" i="10"/>
  <c r="AA148" i="10"/>
  <c r="AA149" i="10"/>
  <c r="AA150" i="10"/>
  <c r="AA2" i="10"/>
  <c r="Z3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Z58" i="10"/>
  <c r="Z59" i="10"/>
  <c r="Z60" i="10"/>
  <c r="Z61" i="10"/>
  <c r="Z62" i="10"/>
  <c r="Z63" i="10"/>
  <c r="Z64" i="10"/>
  <c r="Z65" i="10"/>
  <c r="Z66" i="10"/>
  <c r="Z67" i="10"/>
  <c r="Z68" i="10"/>
  <c r="Z69" i="10"/>
  <c r="Z70" i="10"/>
  <c r="Z71" i="10"/>
  <c r="Z72" i="10"/>
  <c r="Z73" i="10"/>
  <c r="Z74" i="10"/>
  <c r="Z75" i="10"/>
  <c r="Z76" i="10"/>
  <c r="Z77" i="10"/>
  <c r="Z78" i="10"/>
  <c r="Z79" i="10"/>
  <c r="Z80" i="10"/>
  <c r="Z81" i="10"/>
  <c r="Z82" i="10"/>
  <c r="Z83" i="10"/>
  <c r="Z84" i="10"/>
  <c r="Z85" i="10"/>
  <c r="Z86" i="10"/>
  <c r="Z87" i="10"/>
  <c r="Z88" i="10"/>
  <c r="Z89" i="10"/>
  <c r="Z90" i="10"/>
  <c r="Z91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2" i="10"/>
  <c r="Z123" i="10"/>
  <c r="Z124" i="10"/>
  <c r="Z125" i="10"/>
  <c r="Z126" i="10"/>
  <c r="Z127" i="10"/>
  <c r="Z128" i="10"/>
  <c r="Z129" i="10"/>
  <c r="Z130" i="10"/>
  <c r="Z131" i="10"/>
  <c r="Z132" i="10"/>
  <c r="Z133" i="10"/>
  <c r="Z134" i="10"/>
  <c r="Z135" i="10"/>
  <c r="Z136" i="10"/>
  <c r="Z137" i="10"/>
  <c r="Z138" i="10"/>
  <c r="Z139" i="10"/>
  <c r="Z140" i="10"/>
  <c r="Z141" i="10"/>
  <c r="Z142" i="10"/>
  <c r="Z143" i="10"/>
  <c r="Z144" i="10"/>
  <c r="Z145" i="10"/>
  <c r="Z146" i="10"/>
  <c r="Z147" i="10"/>
  <c r="Z148" i="10"/>
  <c r="Z149" i="10"/>
  <c r="Z150" i="10"/>
  <c r="Z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AD25" i="20"/>
  <c r="AD24" i="20"/>
  <c r="AE22" i="20"/>
  <c r="AE21" i="20"/>
  <c r="AD22" i="20"/>
  <c r="AD21" i="20"/>
  <c r="AD20" i="20"/>
  <c r="Z25" i="20"/>
  <c r="Z24" i="20"/>
  <c r="AA22" i="20"/>
  <c r="AA21" i="20"/>
  <c r="Z22" i="20"/>
  <c r="Z21" i="20"/>
  <c r="Z20" i="20"/>
  <c r="V25" i="20"/>
  <c r="V24" i="20"/>
  <c r="W22" i="20"/>
  <c r="W21" i="20"/>
  <c r="V22" i="20"/>
  <c r="V21" i="20"/>
  <c r="V20" i="20"/>
  <c r="R25" i="20"/>
  <c r="R24" i="20"/>
  <c r="S22" i="20"/>
  <c r="S21" i="20"/>
  <c r="R22" i="20"/>
  <c r="R21" i="20"/>
  <c r="R20" i="20"/>
  <c r="N25" i="20"/>
  <c r="N24" i="20"/>
  <c r="O22" i="20"/>
  <c r="O21" i="20"/>
  <c r="N22" i="20"/>
  <c r="N21" i="20"/>
  <c r="N20" i="20"/>
  <c r="J25" i="20"/>
  <c r="J24" i="20"/>
  <c r="K22" i="20"/>
  <c r="J22" i="20"/>
  <c r="K21" i="20"/>
  <c r="J21" i="20"/>
  <c r="J20" i="20"/>
  <c r="F24" i="20"/>
  <c r="F25" i="20" s="1"/>
  <c r="F20" i="20"/>
  <c r="G22" i="20" s="1"/>
  <c r="B24" i="20"/>
  <c r="B25" i="20" s="1"/>
  <c r="C22" i="20"/>
  <c r="B22" i="20"/>
  <c r="C21" i="20"/>
  <c r="B21" i="20"/>
  <c r="B20" i="20"/>
  <c r="B35" i="40" l="1"/>
  <c r="B36" i="40" a="1"/>
  <c r="B36" i="40" s="1"/>
  <c r="B42" i="40" s="1"/>
  <c r="B8" i="40" a="1"/>
  <c r="B8" i="40" s="1"/>
  <c r="B7" i="40"/>
  <c r="F21" i="20"/>
  <c r="G21" i="20"/>
  <c r="F22" i="20"/>
  <c r="D38" i="40" l="1"/>
  <c r="D44" i="40" s="1"/>
  <c r="E38" i="40"/>
  <c r="E44" i="40" s="1"/>
  <c r="C38" i="40"/>
  <c r="C44" i="40" s="1"/>
  <c r="C36" i="40"/>
  <c r="C42" i="40" s="1"/>
  <c r="C48" i="40" s="1"/>
  <c r="B49" i="40" s="1"/>
  <c r="D39" i="40"/>
  <c r="D45" i="40" s="1"/>
  <c r="C39" i="40"/>
  <c r="C45" i="40" s="1"/>
  <c r="E36" i="40"/>
  <c r="E42" i="40" s="1"/>
  <c r="B39" i="40"/>
  <c r="B45" i="40" s="1"/>
  <c r="B37" i="40"/>
  <c r="B43" i="40" s="1"/>
  <c r="D36" i="40"/>
  <c r="D42" i="40" s="1"/>
  <c r="D48" i="40" s="1"/>
  <c r="B50" i="40" s="1"/>
  <c r="D37" i="40"/>
  <c r="D43" i="40" s="1"/>
  <c r="D49" i="40" s="1"/>
  <c r="C50" i="40" s="1"/>
  <c r="E39" i="40"/>
  <c r="E45" i="40" s="1"/>
  <c r="E50" i="40" s="1"/>
  <c r="D51" i="40" s="1"/>
  <c r="B38" i="40"/>
  <c r="B44" i="40" s="1"/>
  <c r="C37" i="40"/>
  <c r="C43" i="40" s="1"/>
  <c r="E37" i="40"/>
  <c r="E43" i="40" s="1"/>
  <c r="C9" i="40"/>
  <c r="C15" i="40" s="1"/>
  <c r="D9" i="40"/>
  <c r="D15" i="40" s="1"/>
  <c r="E9" i="40"/>
  <c r="E15" i="40" s="1"/>
  <c r="B10" i="40"/>
  <c r="B16" i="40" s="1"/>
  <c r="C8" i="40"/>
  <c r="C14" i="40" s="1"/>
  <c r="C10" i="40"/>
  <c r="C16" i="40" s="1"/>
  <c r="D10" i="40"/>
  <c r="D16" i="40" s="1"/>
  <c r="D21" i="40" s="1"/>
  <c r="C22" i="40" s="1"/>
  <c r="B11" i="40"/>
  <c r="B17" i="40" s="1"/>
  <c r="E10" i="40"/>
  <c r="E16" i="40" s="1"/>
  <c r="E22" i="40" s="1"/>
  <c r="D23" i="40" s="1"/>
  <c r="C11" i="40"/>
  <c r="C17" i="40" s="1"/>
  <c r="D8" i="40"/>
  <c r="D14" i="40" s="1"/>
  <c r="D20" i="40" s="1"/>
  <c r="B22" i="40" s="1"/>
  <c r="B9" i="40"/>
  <c r="B15" i="40" s="1"/>
  <c r="D11" i="40"/>
  <c r="D17" i="40" s="1"/>
  <c r="E8" i="40"/>
  <c r="E14" i="40" s="1"/>
  <c r="E11" i="40"/>
  <c r="B14" i="40"/>
  <c r="E17" i="40"/>
  <c r="E21" i="40"/>
  <c r="C23" i="40" s="1"/>
  <c r="C20" i="40"/>
  <c r="B21" i="40" s="1"/>
  <c r="E20" i="40"/>
  <c r="B23" i="40" s="1"/>
  <c r="E48" i="40" l="1"/>
  <c r="B51" i="40" s="1"/>
  <c r="E49" i="40"/>
  <c r="C51" i="40" s="1"/>
  <c r="T5" i="10"/>
  <c r="T25" i="10"/>
  <c r="T111" i="10"/>
  <c r="T125" i="10"/>
  <c r="Q51" i="10"/>
  <c r="Q72" i="10"/>
  <c r="Q111" i="10"/>
  <c r="Q117" i="10"/>
  <c r="Q133" i="10"/>
  <c r="O123" i="10"/>
  <c r="D153" i="10"/>
  <c r="O35" i="10" s="1"/>
  <c r="E153" i="10"/>
  <c r="P22" i="10" s="1"/>
  <c r="F153" i="10"/>
  <c r="Q74" i="10" s="1"/>
  <c r="G153" i="10"/>
  <c r="R79" i="10" s="1"/>
  <c r="H153" i="10"/>
  <c r="I153" i="10"/>
  <c r="T54" i="10" s="1"/>
  <c r="D152" i="10"/>
  <c r="O13" i="10" s="1"/>
  <c r="E152" i="10"/>
  <c r="P46" i="10" s="1"/>
  <c r="F152" i="10"/>
  <c r="G152" i="10"/>
  <c r="H152" i="10"/>
  <c r="I152" i="10"/>
  <c r="C153" i="10"/>
  <c r="C152" i="10"/>
  <c r="D159" i="6"/>
  <c r="E159" i="6"/>
  <c r="F159" i="6"/>
  <c r="G159" i="6"/>
  <c r="H159" i="6"/>
  <c r="I159" i="6"/>
  <c r="D158" i="6"/>
  <c r="E158" i="6"/>
  <c r="P77" i="6" s="1"/>
  <c r="F158" i="6"/>
  <c r="G158" i="6"/>
  <c r="H158" i="6"/>
  <c r="I158" i="6"/>
  <c r="C159" i="6"/>
  <c r="C158" i="6"/>
  <c r="N15" i="6" s="1"/>
  <c r="R18" i="6" l="1"/>
  <c r="N77" i="6"/>
  <c r="AB2" i="6"/>
  <c r="AB14" i="6"/>
  <c r="AB26" i="6"/>
  <c r="AB38" i="6"/>
  <c r="AB50" i="6"/>
  <c r="AB62" i="6"/>
  <c r="AB74" i="6"/>
  <c r="AB86" i="6"/>
  <c r="AB98" i="6"/>
  <c r="AB110" i="6"/>
  <c r="AB122" i="6"/>
  <c r="AB134" i="6"/>
  <c r="AB146" i="6"/>
  <c r="AB4" i="6"/>
  <c r="AB28" i="6"/>
  <c r="AB40" i="6"/>
  <c r="AB64" i="6"/>
  <c r="AB88" i="6"/>
  <c r="AB100" i="6"/>
  <c r="AB124" i="6"/>
  <c r="AB148" i="6"/>
  <c r="AB17" i="6"/>
  <c r="AB41" i="6"/>
  <c r="AB65" i="6"/>
  <c r="AB89" i="6"/>
  <c r="AB113" i="6"/>
  <c r="AB137" i="6"/>
  <c r="AB6" i="6"/>
  <c r="AB30" i="6"/>
  <c r="AB54" i="6"/>
  <c r="AB78" i="6"/>
  <c r="AB114" i="6"/>
  <c r="AB138" i="6"/>
  <c r="AB19" i="6"/>
  <c r="AB43" i="6"/>
  <c r="AB67" i="6"/>
  <c r="AB79" i="6"/>
  <c r="AB115" i="6"/>
  <c r="AB139" i="6"/>
  <c r="AB20" i="6"/>
  <c r="AB68" i="6"/>
  <c r="AB104" i="6"/>
  <c r="AB140" i="6"/>
  <c r="AB21" i="6"/>
  <c r="AB57" i="6"/>
  <c r="AB93" i="6"/>
  <c r="AB129" i="6"/>
  <c r="AB34" i="6"/>
  <c r="AB58" i="6"/>
  <c r="AB94" i="6"/>
  <c r="AB130" i="6"/>
  <c r="AB11" i="6"/>
  <c r="AB59" i="6"/>
  <c r="AB107" i="6"/>
  <c r="AB155" i="6"/>
  <c r="AB36" i="6"/>
  <c r="AB84" i="6"/>
  <c r="AB120" i="6"/>
  <c r="AB156" i="6"/>
  <c r="AB37" i="6"/>
  <c r="AB73" i="6"/>
  <c r="AB109" i="6"/>
  <c r="AB145" i="6"/>
  <c r="AB3" i="6"/>
  <c r="AB15" i="6"/>
  <c r="AB27" i="6"/>
  <c r="AB39" i="6"/>
  <c r="AB51" i="6"/>
  <c r="AB63" i="6"/>
  <c r="AB75" i="6"/>
  <c r="AB87" i="6"/>
  <c r="AB99" i="6"/>
  <c r="AB111" i="6"/>
  <c r="AB123" i="6"/>
  <c r="AB135" i="6"/>
  <c r="AB147" i="6"/>
  <c r="AB16" i="6"/>
  <c r="AB52" i="6"/>
  <c r="AB76" i="6"/>
  <c r="AB112" i="6"/>
  <c r="AB136" i="6"/>
  <c r="AB5" i="6"/>
  <c r="AB29" i="6"/>
  <c r="AB53" i="6"/>
  <c r="AB77" i="6"/>
  <c r="AB101" i="6"/>
  <c r="AB125" i="6"/>
  <c r="AB149" i="6"/>
  <c r="AB18" i="6"/>
  <c r="AB42" i="6"/>
  <c r="AB66" i="6"/>
  <c r="AB90" i="6"/>
  <c r="AB102" i="6"/>
  <c r="AB126" i="6"/>
  <c r="AB150" i="6"/>
  <c r="AB31" i="6"/>
  <c r="AB55" i="6"/>
  <c r="AB91" i="6"/>
  <c r="AB103" i="6"/>
  <c r="AB127" i="6"/>
  <c r="AB8" i="6"/>
  <c r="AB44" i="6"/>
  <c r="AB56" i="6"/>
  <c r="AB92" i="6"/>
  <c r="AB116" i="6"/>
  <c r="AB152" i="6"/>
  <c r="AB33" i="6"/>
  <c r="AB69" i="6"/>
  <c r="AB105" i="6"/>
  <c r="AB141" i="6"/>
  <c r="AB10" i="6"/>
  <c r="AB46" i="6"/>
  <c r="AB82" i="6"/>
  <c r="AB118" i="6"/>
  <c r="AB154" i="6"/>
  <c r="AB23" i="6"/>
  <c r="AB71" i="6"/>
  <c r="AB119" i="6"/>
  <c r="AB143" i="6"/>
  <c r="AB12" i="6"/>
  <c r="AB60" i="6"/>
  <c r="AB96" i="6"/>
  <c r="AB132" i="6"/>
  <c r="AB25" i="6"/>
  <c r="AB61" i="6"/>
  <c r="AB97" i="6"/>
  <c r="AB133" i="6"/>
  <c r="AB7" i="6"/>
  <c r="AB151" i="6"/>
  <c r="AB32" i="6"/>
  <c r="AB80" i="6"/>
  <c r="AB128" i="6"/>
  <c r="AB9" i="6"/>
  <c r="AB45" i="6"/>
  <c r="AB81" i="6"/>
  <c r="AB117" i="6"/>
  <c r="AB153" i="6"/>
  <c r="AB22" i="6"/>
  <c r="AB70" i="6"/>
  <c r="AB106" i="6"/>
  <c r="AB142" i="6"/>
  <c r="AB35" i="6"/>
  <c r="AB47" i="6"/>
  <c r="AB83" i="6"/>
  <c r="AB95" i="6"/>
  <c r="AB131" i="6"/>
  <c r="AB24" i="6"/>
  <c r="AB48" i="6"/>
  <c r="AB72" i="6"/>
  <c r="AB108" i="6"/>
  <c r="AB144" i="6"/>
  <c r="AB13" i="6"/>
  <c r="AB49" i="6"/>
  <c r="AB85" i="6"/>
  <c r="AB121" i="6"/>
  <c r="AA4" i="6"/>
  <c r="AA16" i="6"/>
  <c r="AA28" i="6"/>
  <c r="AA40" i="6"/>
  <c r="AA52" i="6"/>
  <c r="AA64" i="6"/>
  <c r="AA76" i="6"/>
  <c r="AA88" i="6"/>
  <c r="AA100" i="6"/>
  <c r="AA112" i="6"/>
  <c r="AA124" i="6"/>
  <c r="AA136" i="6"/>
  <c r="AA148" i="6"/>
  <c r="AA5" i="6"/>
  <c r="AA17" i="6"/>
  <c r="AA29" i="6"/>
  <c r="AA41" i="6"/>
  <c r="AA53" i="6"/>
  <c r="AA65" i="6"/>
  <c r="AA77" i="6"/>
  <c r="AA89" i="6"/>
  <c r="AA101" i="6"/>
  <c r="AA113" i="6"/>
  <c r="AA125" i="6"/>
  <c r="AA137" i="6"/>
  <c r="AA149" i="6"/>
  <c r="AA30" i="6"/>
  <c r="AA90" i="6"/>
  <c r="AA114" i="6"/>
  <c r="AA138" i="6"/>
  <c r="AA19" i="6"/>
  <c r="AA31" i="6"/>
  <c r="AA55" i="6"/>
  <c r="AA67" i="6"/>
  <c r="AA91" i="6"/>
  <c r="AA115" i="6"/>
  <c r="AA139" i="6"/>
  <c r="AA6" i="6"/>
  <c r="AA18" i="6"/>
  <c r="AA42" i="6"/>
  <c r="AA54" i="6"/>
  <c r="AA66" i="6"/>
  <c r="AA78" i="6"/>
  <c r="AA102" i="6"/>
  <c r="AA126" i="6"/>
  <c r="AA150" i="6"/>
  <c r="AA7" i="6"/>
  <c r="AA43" i="6"/>
  <c r="AA79" i="6"/>
  <c r="AA103" i="6"/>
  <c r="AA127" i="6"/>
  <c r="AA151" i="6"/>
  <c r="AA12" i="6"/>
  <c r="AA32" i="6"/>
  <c r="AA48" i="6"/>
  <c r="AA68" i="6"/>
  <c r="AA84" i="6"/>
  <c r="AA104" i="6"/>
  <c r="AA120" i="6"/>
  <c r="AA140" i="6"/>
  <c r="AA156" i="6"/>
  <c r="AA71" i="6"/>
  <c r="AA143" i="6"/>
  <c r="AA72" i="6"/>
  <c r="AA108" i="6"/>
  <c r="AA21" i="6"/>
  <c r="AA73" i="6"/>
  <c r="AA109" i="6"/>
  <c r="AA58" i="6"/>
  <c r="AA110" i="6"/>
  <c r="AA39" i="6"/>
  <c r="AA95" i="6"/>
  <c r="AA147" i="6"/>
  <c r="AA8" i="6"/>
  <c r="AA60" i="6"/>
  <c r="AA116" i="6"/>
  <c r="AA152" i="6"/>
  <c r="AA13" i="6"/>
  <c r="AA33" i="6"/>
  <c r="AA49" i="6"/>
  <c r="AA69" i="6"/>
  <c r="AA85" i="6"/>
  <c r="AA105" i="6"/>
  <c r="AA121" i="6"/>
  <c r="AA141" i="6"/>
  <c r="AA2" i="6"/>
  <c r="AA35" i="6"/>
  <c r="AA107" i="6"/>
  <c r="AA20" i="6"/>
  <c r="AA56" i="6"/>
  <c r="AA92" i="6"/>
  <c r="AA144" i="6"/>
  <c r="AA57" i="6"/>
  <c r="AA129" i="6"/>
  <c r="AA38" i="6"/>
  <c r="AA94" i="6"/>
  <c r="AA146" i="6"/>
  <c r="AA23" i="6"/>
  <c r="AA75" i="6"/>
  <c r="AA24" i="6"/>
  <c r="AA80" i="6"/>
  <c r="AA132" i="6"/>
  <c r="AA9" i="6"/>
  <c r="AA14" i="6"/>
  <c r="AA34" i="6"/>
  <c r="AA50" i="6"/>
  <c r="AA70" i="6"/>
  <c r="AA86" i="6"/>
  <c r="AA106" i="6"/>
  <c r="AA122" i="6"/>
  <c r="AA142" i="6"/>
  <c r="AA15" i="6"/>
  <c r="AA51" i="6"/>
  <c r="AA87" i="6"/>
  <c r="AA123" i="6"/>
  <c r="AA36" i="6"/>
  <c r="AA128" i="6"/>
  <c r="AA37" i="6"/>
  <c r="AA93" i="6"/>
  <c r="AA145" i="6"/>
  <c r="AA22" i="6"/>
  <c r="AA74" i="6"/>
  <c r="AA130" i="6"/>
  <c r="AA3" i="6"/>
  <c r="AA59" i="6"/>
  <c r="AA111" i="6"/>
  <c r="AA131" i="6"/>
  <c r="AA44" i="6"/>
  <c r="AA96" i="6"/>
  <c r="AA25" i="6"/>
  <c r="AA81" i="6"/>
  <c r="AA153" i="6"/>
  <c r="AA154" i="6"/>
  <c r="AA83" i="6"/>
  <c r="AA97" i="6"/>
  <c r="AA61" i="6"/>
  <c r="AA134" i="6"/>
  <c r="AA82" i="6"/>
  <c r="AA10" i="6"/>
  <c r="AA155" i="6"/>
  <c r="AA11" i="6"/>
  <c r="AA26" i="6"/>
  <c r="AA99" i="6"/>
  <c r="AA117" i="6"/>
  <c r="AA118" i="6"/>
  <c r="AA119" i="6"/>
  <c r="AA133" i="6"/>
  <c r="AA62" i="6"/>
  <c r="AA135" i="6"/>
  <c r="AA98" i="6"/>
  <c r="AA27" i="6"/>
  <c r="AA45" i="6"/>
  <c r="AA46" i="6"/>
  <c r="AA47" i="6"/>
  <c r="AA63" i="6"/>
  <c r="S111" i="6"/>
  <c r="AC3" i="6"/>
  <c r="AC15" i="6"/>
  <c r="AC27" i="6"/>
  <c r="AC39" i="6"/>
  <c r="AC51" i="6"/>
  <c r="AC63" i="6"/>
  <c r="AC75" i="6"/>
  <c r="AC87" i="6"/>
  <c r="AC99" i="6"/>
  <c r="AC111" i="6"/>
  <c r="AC123" i="6"/>
  <c r="AC135" i="6"/>
  <c r="AC147" i="6"/>
  <c r="AC4" i="6"/>
  <c r="AC16" i="6"/>
  <c r="AC28" i="6"/>
  <c r="AC40" i="6"/>
  <c r="AC52" i="6"/>
  <c r="AC64" i="6"/>
  <c r="AC76" i="6"/>
  <c r="AC88" i="6"/>
  <c r="AC100" i="6"/>
  <c r="AC112" i="6"/>
  <c r="AC124" i="6"/>
  <c r="AC136" i="6"/>
  <c r="AC148" i="6"/>
  <c r="AC6" i="6"/>
  <c r="AC18" i="6"/>
  <c r="AC30" i="6"/>
  <c r="AC54" i="6"/>
  <c r="AC66" i="6"/>
  <c r="AC78" i="6"/>
  <c r="AC90" i="6"/>
  <c r="AC102" i="6"/>
  <c r="AC114" i="6"/>
  <c r="AC126" i="6"/>
  <c r="AC138" i="6"/>
  <c r="AC150" i="6"/>
  <c r="AC19" i="6"/>
  <c r="AC55" i="6"/>
  <c r="AC79" i="6"/>
  <c r="AC103" i="6"/>
  <c r="AC127" i="6"/>
  <c r="AC5" i="6"/>
  <c r="AC17" i="6"/>
  <c r="AC29" i="6"/>
  <c r="AC41" i="6"/>
  <c r="AC53" i="6"/>
  <c r="AC65" i="6"/>
  <c r="AC77" i="6"/>
  <c r="AC89" i="6"/>
  <c r="AC101" i="6"/>
  <c r="AC113" i="6"/>
  <c r="AC125" i="6"/>
  <c r="AC137" i="6"/>
  <c r="AC149" i="6"/>
  <c r="AC42" i="6"/>
  <c r="AC7" i="6"/>
  <c r="AC31" i="6"/>
  <c r="AC43" i="6"/>
  <c r="AC67" i="6"/>
  <c r="AC91" i="6"/>
  <c r="AC115" i="6"/>
  <c r="AC139" i="6"/>
  <c r="AC8" i="6"/>
  <c r="AC25" i="6"/>
  <c r="AC47" i="6"/>
  <c r="AC69" i="6"/>
  <c r="AC86" i="6"/>
  <c r="AC108" i="6"/>
  <c r="AC130" i="6"/>
  <c r="AC151" i="6"/>
  <c r="AC11" i="6"/>
  <c r="AC72" i="6"/>
  <c r="AC94" i="6"/>
  <c r="AC116" i="6"/>
  <c r="AC154" i="6"/>
  <c r="AC56" i="6"/>
  <c r="AC155" i="6"/>
  <c r="AC35" i="6"/>
  <c r="AC74" i="6"/>
  <c r="AC140" i="6"/>
  <c r="AC14" i="6"/>
  <c r="AC80" i="6"/>
  <c r="AC97" i="6"/>
  <c r="AC2" i="6"/>
  <c r="AC59" i="6"/>
  <c r="AC142" i="6"/>
  <c r="AC21" i="6"/>
  <c r="AC82" i="6"/>
  <c r="AC104" i="6"/>
  <c r="AC44" i="6"/>
  <c r="AC144" i="6"/>
  <c r="AC9" i="6"/>
  <c r="AC26" i="6"/>
  <c r="AC48" i="6"/>
  <c r="AC70" i="6"/>
  <c r="AC92" i="6"/>
  <c r="AC109" i="6"/>
  <c r="AC131" i="6"/>
  <c r="AC152" i="6"/>
  <c r="AC33" i="6"/>
  <c r="AC133" i="6"/>
  <c r="AC12" i="6"/>
  <c r="AC73" i="6"/>
  <c r="AC117" i="6"/>
  <c r="AC13" i="6"/>
  <c r="AC96" i="6"/>
  <c r="AC156" i="6"/>
  <c r="AC36" i="6"/>
  <c r="AC119" i="6"/>
  <c r="AC20" i="6"/>
  <c r="AC98" i="6"/>
  <c r="AC38" i="6"/>
  <c r="AC121" i="6"/>
  <c r="AC61" i="6"/>
  <c r="AC105" i="6"/>
  <c r="AC10" i="6"/>
  <c r="AC32" i="6"/>
  <c r="AC49" i="6"/>
  <c r="AC71" i="6"/>
  <c r="AC93" i="6"/>
  <c r="AC110" i="6"/>
  <c r="AC132" i="6"/>
  <c r="AC153" i="6"/>
  <c r="AC50" i="6"/>
  <c r="AC34" i="6"/>
  <c r="AC95" i="6"/>
  <c r="AC134" i="6"/>
  <c r="AC57" i="6"/>
  <c r="AC118" i="6"/>
  <c r="AC58" i="6"/>
  <c r="AC141" i="6"/>
  <c r="AC37" i="6"/>
  <c r="AC81" i="6"/>
  <c r="AC120" i="6"/>
  <c r="AC60" i="6"/>
  <c r="AC143" i="6"/>
  <c r="AC22" i="6"/>
  <c r="AC83" i="6"/>
  <c r="AC122" i="6"/>
  <c r="AC23" i="6"/>
  <c r="AC145" i="6"/>
  <c r="AC45" i="6"/>
  <c r="AC46" i="6"/>
  <c r="AC62" i="6"/>
  <c r="AC68" i="6"/>
  <c r="AC84" i="6"/>
  <c r="AC85" i="6"/>
  <c r="AC106" i="6"/>
  <c r="AC129" i="6"/>
  <c r="AC24" i="6"/>
  <c r="AC146" i="6"/>
  <c r="AC107" i="6"/>
  <c r="AC128" i="6"/>
  <c r="N90" i="6"/>
  <c r="Z5" i="6"/>
  <c r="Z17" i="6"/>
  <c r="Z29" i="6"/>
  <c r="Z41" i="6"/>
  <c r="Z53" i="6"/>
  <c r="Z65" i="6"/>
  <c r="Z77" i="6"/>
  <c r="Z89" i="6"/>
  <c r="Z101" i="6"/>
  <c r="Z113" i="6"/>
  <c r="Z125" i="6"/>
  <c r="Z137" i="6"/>
  <c r="Z149" i="6"/>
  <c r="Z6" i="6"/>
  <c r="Z18" i="6"/>
  <c r="Z30" i="6"/>
  <c r="Z42" i="6"/>
  <c r="Z54" i="6"/>
  <c r="Z66" i="6"/>
  <c r="Z78" i="6"/>
  <c r="Z90" i="6"/>
  <c r="Z102" i="6"/>
  <c r="Z114" i="6"/>
  <c r="Z126" i="6"/>
  <c r="Z138" i="6"/>
  <c r="Z150" i="6"/>
  <c r="Z7" i="6"/>
  <c r="Z19" i="6"/>
  <c r="Z31" i="6"/>
  <c r="Z55" i="6"/>
  <c r="Z67" i="6"/>
  <c r="Z79" i="6"/>
  <c r="Z91" i="6"/>
  <c r="Z103" i="6"/>
  <c r="Z127" i="6"/>
  <c r="Z139" i="6"/>
  <c r="Z151" i="6"/>
  <c r="Z8" i="6"/>
  <c r="Z32" i="6"/>
  <c r="Z56" i="6"/>
  <c r="Z80" i="6"/>
  <c r="Z104" i="6"/>
  <c r="Z128" i="6"/>
  <c r="Z140" i="6"/>
  <c r="Z43" i="6"/>
  <c r="Z115" i="6"/>
  <c r="Z20" i="6"/>
  <c r="Z44" i="6"/>
  <c r="Z68" i="6"/>
  <c r="Z92" i="6"/>
  <c r="Z116" i="6"/>
  <c r="Z152" i="6"/>
  <c r="Z21" i="6"/>
  <c r="Z37" i="6"/>
  <c r="Z57" i="6"/>
  <c r="Z73" i="6"/>
  <c r="Z93" i="6"/>
  <c r="Z109" i="6"/>
  <c r="Z129" i="6"/>
  <c r="Z145" i="6"/>
  <c r="Z110" i="6"/>
  <c r="Z146" i="6"/>
  <c r="Z3" i="6"/>
  <c r="Z95" i="6"/>
  <c r="Z131" i="6"/>
  <c r="Z60" i="6"/>
  <c r="Z132" i="6"/>
  <c r="Z9" i="6"/>
  <c r="Z61" i="6"/>
  <c r="Z133" i="6"/>
  <c r="Z10" i="6"/>
  <c r="Z62" i="6"/>
  <c r="Z118" i="6"/>
  <c r="Z27" i="6"/>
  <c r="Z99" i="6"/>
  <c r="Z155" i="6"/>
  <c r="Z48" i="6"/>
  <c r="Z100" i="6"/>
  <c r="Z136" i="6"/>
  <c r="Z33" i="6"/>
  <c r="Z85" i="6"/>
  <c r="Z121" i="6"/>
  <c r="Z2" i="6"/>
  <c r="Z22" i="6"/>
  <c r="Z38" i="6"/>
  <c r="Z58" i="6"/>
  <c r="Z74" i="6"/>
  <c r="Z94" i="6"/>
  <c r="Z130" i="6"/>
  <c r="Z59" i="6"/>
  <c r="Z147" i="6"/>
  <c r="Z24" i="6"/>
  <c r="Z76" i="6"/>
  <c r="Z112" i="6"/>
  <c r="Z148" i="6"/>
  <c r="Z45" i="6"/>
  <c r="Z97" i="6"/>
  <c r="Z26" i="6"/>
  <c r="Z82" i="6"/>
  <c r="Z134" i="6"/>
  <c r="Z47" i="6"/>
  <c r="Z119" i="6"/>
  <c r="Z12" i="6"/>
  <c r="Z64" i="6"/>
  <c r="Z120" i="6"/>
  <c r="Z69" i="6"/>
  <c r="Z141" i="6"/>
  <c r="Z23" i="6"/>
  <c r="Z39" i="6"/>
  <c r="Z75" i="6"/>
  <c r="Z111" i="6"/>
  <c r="Z4" i="6"/>
  <c r="Z40" i="6"/>
  <c r="Z96" i="6"/>
  <c r="Z25" i="6"/>
  <c r="Z81" i="6"/>
  <c r="Z117" i="6"/>
  <c r="Z153" i="6"/>
  <c r="Z46" i="6"/>
  <c r="Z98" i="6"/>
  <c r="Z154" i="6"/>
  <c r="Z11" i="6"/>
  <c r="Z63" i="6"/>
  <c r="Z83" i="6"/>
  <c r="Z135" i="6"/>
  <c r="Z28" i="6"/>
  <c r="Z84" i="6"/>
  <c r="Z156" i="6"/>
  <c r="Z13" i="6"/>
  <c r="Z49" i="6"/>
  <c r="Z105" i="6"/>
  <c r="Z70" i="6"/>
  <c r="Z142" i="6"/>
  <c r="Z143" i="6"/>
  <c r="Z72" i="6"/>
  <c r="Z15" i="6"/>
  <c r="Z16" i="6"/>
  <c r="Z106" i="6"/>
  <c r="Z35" i="6"/>
  <c r="Z108" i="6"/>
  <c r="Z50" i="6"/>
  <c r="Z123" i="6"/>
  <c r="Z124" i="6"/>
  <c r="Z71" i="6"/>
  <c r="Z144" i="6"/>
  <c r="Z14" i="6"/>
  <c r="Z87" i="6"/>
  <c r="Z122" i="6"/>
  <c r="Z86" i="6"/>
  <c r="Z88" i="6"/>
  <c r="Z34" i="6"/>
  <c r="Z107" i="6"/>
  <c r="Z36" i="6"/>
  <c r="Z51" i="6"/>
  <c r="Z52" i="6"/>
  <c r="O96" i="10"/>
  <c r="P130" i="10"/>
  <c r="T110" i="10"/>
  <c r="P101" i="10"/>
  <c r="T108" i="10"/>
  <c r="P80" i="10"/>
  <c r="O52" i="10"/>
  <c r="T63" i="10"/>
  <c r="R62" i="10"/>
  <c r="T62" i="10"/>
  <c r="O142" i="10"/>
  <c r="O37" i="10"/>
  <c r="P28" i="10"/>
  <c r="R40" i="10"/>
  <c r="T61" i="10"/>
  <c r="P2" i="10"/>
  <c r="O122" i="10"/>
  <c r="T4" i="10"/>
  <c r="O83" i="10"/>
  <c r="P129" i="10"/>
  <c r="T109" i="10"/>
  <c r="O82" i="10"/>
  <c r="O77" i="10"/>
  <c r="P81" i="10"/>
  <c r="T102" i="10"/>
  <c r="O76" i="10"/>
  <c r="T77" i="10"/>
  <c r="P79" i="10"/>
  <c r="O38" i="10"/>
  <c r="O125" i="10"/>
  <c r="O36" i="10"/>
  <c r="R18" i="10"/>
  <c r="T60" i="10"/>
  <c r="P139" i="10"/>
  <c r="T3" i="10"/>
  <c r="Q50" i="10"/>
  <c r="P45" i="10"/>
  <c r="Q11" i="10"/>
  <c r="P43" i="10"/>
  <c r="Q24" i="10"/>
  <c r="O124" i="10"/>
  <c r="P21" i="10"/>
  <c r="T150" i="10"/>
  <c r="Q49" i="10"/>
  <c r="O119" i="10"/>
  <c r="P127" i="10"/>
  <c r="T8" i="10"/>
  <c r="T15" i="10"/>
  <c r="T40" i="10"/>
  <c r="T65" i="10"/>
  <c r="T89" i="10"/>
  <c r="T120" i="10"/>
  <c r="T144" i="10"/>
  <c r="T72" i="10"/>
  <c r="T146" i="10"/>
  <c r="T147" i="10"/>
  <c r="T24" i="10"/>
  <c r="T76" i="10"/>
  <c r="T124" i="10"/>
  <c r="T16" i="10"/>
  <c r="T41" i="10"/>
  <c r="T66" i="10"/>
  <c r="T97" i="10"/>
  <c r="T121" i="10"/>
  <c r="T145" i="10"/>
  <c r="T17" i="10"/>
  <c r="T42" i="10"/>
  <c r="T98" i="10"/>
  <c r="T122" i="10"/>
  <c r="T18" i="10"/>
  <c r="T48" i="10"/>
  <c r="T75" i="10"/>
  <c r="T99" i="10"/>
  <c r="T123" i="10"/>
  <c r="T49" i="10"/>
  <c r="T100" i="10"/>
  <c r="T148" i="10"/>
  <c r="T6" i="10"/>
  <c r="T39" i="10"/>
  <c r="T64" i="10"/>
  <c r="T88" i="10"/>
  <c r="T114" i="10"/>
  <c r="T138" i="10"/>
  <c r="O74" i="10"/>
  <c r="P126" i="10"/>
  <c r="Q107" i="10"/>
  <c r="T149" i="10"/>
  <c r="T50" i="10"/>
  <c r="O61" i="10"/>
  <c r="P106" i="10"/>
  <c r="Q147" i="10"/>
  <c r="Q25" i="10"/>
  <c r="T137" i="10"/>
  <c r="T87" i="10"/>
  <c r="T38" i="10"/>
  <c r="O106" i="10"/>
  <c r="P52" i="10"/>
  <c r="Q85" i="10"/>
  <c r="T136" i="10"/>
  <c r="T37" i="10"/>
  <c r="Q110" i="10"/>
  <c r="P78" i="10"/>
  <c r="O51" i="10"/>
  <c r="O95" i="10"/>
  <c r="O135" i="10"/>
  <c r="O25" i="10"/>
  <c r="O73" i="10"/>
  <c r="O113" i="10"/>
  <c r="O15" i="10"/>
  <c r="O39" i="10"/>
  <c r="O62" i="10"/>
  <c r="O86" i="10"/>
  <c r="O108" i="10"/>
  <c r="O130" i="10"/>
  <c r="O148" i="10"/>
  <c r="O29" i="10"/>
  <c r="P19" i="10"/>
  <c r="P68" i="10"/>
  <c r="O107" i="10"/>
  <c r="O144" i="10"/>
  <c r="O11" i="10"/>
  <c r="P103" i="10"/>
  <c r="Q135" i="10"/>
  <c r="T132" i="10"/>
  <c r="T84" i="10"/>
  <c r="T27" i="10"/>
  <c r="P128" i="10"/>
  <c r="P20" i="10"/>
  <c r="Q109" i="10"/>
  <c r="Q48" i="10"/>
  <c r="O75" i="10"/>
  <c r="P69" i="10"/>
  <c r="Q108" i="10"/>
  <c r="Q47" i="10"/>
  <c r="O118" i="10"/>
  <c r="O28" i="10"/>
  <c r="P18" i="10"/>
  <c r="Q46" i="10"/>
  <c r="T101" i="10"/>
  <c r="O147" i="10"/>
  <c r="O14" i="10"/>
  <c r="P56" i="10"/>
  <c r="Q86" i="10"/>
  <c r="R3" i="10"/>
  <c r="R123" i="10"/>
  <c r="R140" i="10"/>
  <c r="R101" i="10"/>
  <c r="O146" i="10"/>
  <c r="O60" i="10"/>
  <c r="P105" i="10"/>
  <c r="Q146" i="10"/>
  <c r="T86" i="10"/>
  <c r="Q15" i="10"/>
  <c r="Q27" i="10"/>
  <c r="Q62" i="10"/>
  <c r="Q93" i="10"/>
  <c r="Q123" i="10"/>
  <c r="Q69" i="10"/>
  <c r="Q10" i="10"/>
  <c r="Q71" i="10"/>
  <c r="Q132" i="10"/>
  <c r="Q33" i="10"/>
  <c r="Q63" i="10"/>
  <c r="Q94" i="10"/>
  <c r="Q129" i="10"/>
  <c r="Q3" i="10"/>
  <c r="Q34" i="10"/>
  <c r="Q95" i="10"/>
  <c r="Q130" i="10"/>
  <c r="Q9" i="10"/>
  <c r="Q35" i="10"/>
  <c r="Q70" i="10"/>
  <c r="Q96" i="10"/>
  <c r="Q131" i="10"/>
  <c r="Q45" i="10"/>
  <c r="Q106" i="10"/>
  <c r="Q26" i="10"/>
  <c r="Q57" i="10"/>
  <c r="Q87" i="10"/>
  <c r="Q118" i="10"/>
  <c r="O145" i="10"/>
  <c r="O99" i="10"/>
  <c r="O59" i="10"/>
  <c r="O12" i="10"/>
  <c r="P104" i="10"/>
  <c r="Q145" i="10"/>
  <c r="Q84" i="10"/>
  <c r="Q23" i="10"/>
  <c r="T133" i="10"/>
  <c r="T85" i="10"/>
  <c r="T28" i="10"/>
  <c r="P16" i="10"/>
  <c r="P5" i="10"/>
  <c r="P30" i="10"/>
  <c r="P58" i="10"/>
  <c r="P88" i="10"/>
  <c r="P113" i="10"/>
  <c r="P141" i="10"/>
  <c r="P7" i="10"/>
  <c r="P65" i="10"/>
  <c r="P118" i="10"/>
  <c r="P42" i="10"/>
  <c r="P100" i="10"/>
  <c r="P150" i="10"/>
  <c r="P6" i="10"/>
  <c r="P34" i="10"/>
  <c r="P64" i="10"/>
  <c r="P89" i="10"/>
  <c r="P117" i="10"/>
  <c r="P142" i="10"/>
  <c r="P40" i="10"/>
  <c r="P90" i="10"/>
  <c r="P148" i="10"/>
  <c r="P8" i="10"/>
  <c r="P41" i="10"/>
  <c r="P66" i="10"/>
  <c r="P91" i="10"/>
  <c r="P124" i="10"/>
  <c r="P149" i="10"/>
  <c r="P17" i="10"/>
  <c r="P67" i="10"/>
  <c r="P125" i="10"/>
  <c r="P4" i="10"/>
  <c r="P29" i="10"/>
  <c r="P57" i="10"/>
  <c r="P82" i="10"/>
  <c r="P112" i="10"/>
  <c r="P140" i="10"/>
  <c r="O98" i="10"/>
  <c r="O58" i="10"/>
  <c r="Q13" i="10"/>
  <c r="O16" i="10"/>
  <c r="O143" i="10"/>
  <c r="O97" i="10"/>
  <c r="O53" i="10"/>
  <c r="O3" i="10"/>
  <c r="P102" i="10"/>
  <c r="P44" i="10"/>
  <c r="Q134" i="10"/>
  <c r="Q73" i="10"/>
  <c r="Q12" i="10"/>
  <c r="T126" i="10"/>
  <c r="T78" i="10"/>
  <c r="T26" i="10"/>
  <c r="O134" i="10"/>
  <c r="O94" i="10"/>
  <c r="O72" i="10"/>
  <c r="O50" i="10"/>
  <c r="O111" i="10"/>
  <c r="O47" i="10"/>
  <c r="O132" i="10"/>
  <c r="O110" i="10"/>
  <c r="O88" i="10"/>
  <c r="O70" i="10"/>
  <c r="O41" i="10"/>
  <c r="O17" i="10"/>
  <c r="O112" i="10"/>
  <c r="O24" i="10"/>
  <c r="T13" i="10"/>
  <c r="O133" i="10"/>
  <c r="O89" i="10"/>
  <c r="O71" i="10"/>
  <c r="O23" i="10"/>
  <c r="R7" i="10"/>
  <c r="O149" i="10"/>
  <c r="O131" i="10"/>
  <c r="O109" i="10"/>
  <c r="O87" i="10"/>
  <c r="O63" i="10"/>
  <c r="O40" i="10"/>
  <c r="R100" i="10"/>
  <c r="R78" i="10"/>
  <c r="R17" i="10"/>
  <c r="R116" i="10"/>
  <c r="R55" i="10"/>
  <c r="R38" i="10"/>
  <c r="R137" i="10"/>
  <c r="R76" i="10"/>
  <c r="Q105" i="10"/>
  <c r="Q22" i="10"/>
  <c r="R110" i="10"/>
  <c r="R44" i="10"/>
  <c r="P138" i="10"/>
  <c r="P116" i="10"/>
  <c r="P94" i="10"/>
  <c r="P77" i="10"/>
  <c r="P55" i="10"/>
  <c r="P33" i="10"/>
  <c r="Q143" i="10"/>
  <c r="Q121" i="10"/>
  <c r="Q99" i="10"/>
  <c r="Q82" i="10"/>
  <c r="Q60" i="10"/>
  <c r="Q21" i="10"/>
  <c r="R148" i="10"/>
  <c r="R126" i="10"/>
  <c r="R104" i="10"/>
  <c r="R65" i="10"/>
  <c r="R43" i="10"/>
  <c r="R26" i="10"/>
  <c r="R4" i="10"/>
  <c r="T53" i="10"/>
  <c r="T36" i="10"/>
  <c r="T14" i="10"/>
  <c r="R122" i="10"/>
  <c r="R56" i="10"/>
  <c r="R138" i="10"/>
  <c r="R77" i="10"/>
  <c r="R16" i="10"/>
  <c r="R115" i="10"/>
  <c r="R54" i="10"/>
  <c r="R136" i="10"/>
  <c r="R92" i="10"/>
  <c r="R53" i="10"/>
  <c r="R14" i="10"/>
  <c r="R113" i="10"/>
  <c r="R74" i="10"/>
  <c r="R30" i="10"/>
  <c r="R134" i="10"/>
  <c r="R68" i="10"/>
  <c r="R29" i="10"/>
  <c r="R150" i="10"/>
  <c r="R111" i="10"/>
  <c r="R67" i="10"/>
  <c r="R28" i="10"/>
  <c r="Q122" i="10"/>
  <c r="Q61" i="10"/>
  <c r="R127" i="10"/>
  <c r="R66" i="10"/>
  <c r="R5" i="10"/>
  <c r="P11" i="10"/>
  <c r="P23" i="10"/>
  <c r="P35" i="10"/>
  <c r="P47" i="10"/>
  <c r="P59" i="10"/>
  <c r="P71" i="10"/>
  <c r="P83" i="10"/>
  <c r="P95" i="10"/>
  <c r="P107" i="10"/>
  <c r="P119" i="10"/>
  <c r="P131" i="10"/>
  <c r="P143" i="10"/>
  <c r="P13" i="10"/>
  <c r="P49" i="10"/>
  <c r="P85" i="10"/>
  <c r="P121" i="10"/>
  <c r="P38" i="10"/>
  <c r="P74" i="10"/>
  <c r="P110" i="10"/>
  <c r="P146" i="10"/>
  <c r="P3" i="10"/>
  <c r="P39" i="10"/>
  <c r="P75" i="10"/>
  <c r="P111" i="10"/>
  <c r="P147" i="10"/>
  <c r="P12" i="10"/>
  <c r="P24" i="10"/>
  <c r="P36" i="10"/>
  <c r="P48" i="10"/>
  <c r="P60" i="10"/>
  <c r="P72" i="10"/>
  <c r="P84" i="10"/>
  <c r="P96" i="10"/>
  <c r="P108" i="10"/>
  <c r="P120" i="10"/>
  <c r="P132" i="10"/>
  <c r="P144" i="10"/>
  <c r="P37" i="10"/>
  <c r="P73" i="10"/>
  <c r="P109" i="10"/>
  <c r="P145" i="10"/>
  <c r="P14" i="10"/>
  <c r="P50" i="10"/>
  <c r="P86" i="10"/>
  <c r="P122" i="10"/>
  <c r="P15" i="10"/>
  <c r="P63" i="10"/>
  <c r="P99" i="10"/>
  <c r="P135" i="10"/>
  <c r="P25" i="10"/>
  <c r="P61" i="10"/>
  <c r="P97" i="10"/>
  <c r="P133" i="10"/>
  <c r="P26" i="10"/>
  <c r="P62" i="10"/>
  <c r="P98" i="10"/>
  <c r="P134" i="10"/>
  <c r="P27" i="10"/>
  <c r="P51" i="10"/>
  <c r="P87" i="10"/>
  <c r="P123" i="10"/>
  <c r="R87" i="10"/>
  <c r="O6" i="10"/>
  <c r="O18" i="10"/>
  <c r="O30" i="10"/>
  <c r="O42" i="10"/>
  <c r="O54" i="10"/>
  <c r="O66" i="10"/>
  <c r="O78" i="10"/>
  <c r="O90" i="10"/>
  <c r="O102" i="10"/>
  <c r="O114" i="10"/>
  <c r="O126" i="10"/>
  <c r="O138" i="10"/>
  <c r="O150" i="10"/>
  <c r="O8" i="10"/>
  <c r="O44" i="10"/>
  <c r="O80" i="10"/>
  <c r="O116" i="10"/>
  <c r="O33" i="10"/>
  <c r="O69" i="10"/>
  <c r="O105" i="10"/>
  <c r="O141" i="10"/>
  <c r="O34" i="10"/>
  <c r="O7" i="10"/>
  <c r="O19" i="10"/>
  <c r="O31" i="10"/>
  <c r="O43" i="10"/>
  <c r="O55" i="10"/>
  <c r="O67" i="10"/>
  <c r="O79" i="10"/>
  <c r="O91" i="10"/>
  <c r="O103" i="10"/>
  <c r="O115" i="10"/>
  <c r="O127" i="10"/>
  <c r="O139" i="10"/>
  <c r="O2" i="10"/>
  <c r="O32" i="10"/>
  <c r="O68" i="10"/>
  <c r="O104" i="10"/>
  <c r="O140" i="10"/>
  <c r="O9" i="10"/>
  <c r="O45" i="10"/>
  <c r="O81" i="10"/>
  <c r="O117" i="10"/>
  <c r="O22" i="10"/>
  <c r="O46" i="10"/>
  <c r="O20" i="10"/>
  <c r="O56" i="10"/>
  <c r="O92" i="10"/>
  <c r="O128" i="10"/>
  <c r="O21" i="10"/>
  <c r="O57" i="10"/>
  <c r="O93" i="10"/>
  <c r="O129" i="10"/>
  <c r="O10" i="10"/>
  <c r="O137" i="10"/>
  <c r="O121" i="10"/>
  <c r="O101" i="10"/>
  <c r="O85" i="10"/>
  <c r="O65" i="10"/>
  <c r="O49" i="10"/>
  <c r="O27" i="10"/>
  <c r="O5" i="10"/>
  <c r="P137" i="10"/>
  <c r="P115" i="10"/>
  <c r="P93" i="10"/>
  <c r="P76" i="10"/>
  <c r="P54" i="10"/>
  <c r="P32" i="10"/>
  <c r="P10" i="10"/>
  <c r="Q142" i="10"/>
  <c r="Q120" i="10"/>
  <c r="Q98" i="10"/>
  <c r="Q81" i="10"/>
  <c r="Q59" i="10"/>
  <c r="Q37" i="10"/>
  <c r="R147" i="10"/>
  <c r="R125" i="10"/>
  <c r="R103" i="10"/>
  <c r="R86" i="10"/>
  <c r="R64" i="10"/>
  <c r="R42" i="10"/>
  <c r="R20" i="10"/>
  <c r="T135" i="10"/>
  <c r="T113" i="10"/>
  <c r="T96" i="10"/>
  <c r="T74" i="10"/>
  <c r="T52" i="10"/>
  <c r="T30" i="10"/>
  <c r="R139" i="10"/>
  <c r="R39" i="10"/>
  <c r="R99" i="10"/>
  <c r="R98" i="10"/>
  <c r="R32" i="10"/>
  <c r="R15" i="10"/>
  <c r="R114" i="10"/>
  <c r="R75" i="10"/>
  <c r="R31" i="10"/>
  <c r="R135" i="10"/>
  <c r="R91" i="10"/>
  <c r="R52" i="10"/>
  <c r="R8" i="10"/>
  <c r="R2" i="10"/>
  <c r="R112" i="10"/>
  <c r="R90" i="10"/>
  <c r="R51" i="10"/>
  <c r="R9" i="10"/>
  <c r="R21" i="10"/>
  <c r="R33" i="10"/>
  <c r="R45" i="10"/>
  <c r="R57" i="10"/>
  <c r="R69" i="10"/>
  <c r="R81" i="10"/>
  <c r="R93" i="10"/>
  <c r="R105" i="10"/>
  <c r="R117" i="10"/>
  <c r="R129" i="10"/>
  <c r="R141" i="10"/>
  <c r="R59" i="10"/>
  <c r="R95" i="10"/>
  <c r="R131" i="10"/>
  <c r="R24" i="10"/>
  <c r="R60" i="10"/>
  <c r="R96" i="10"/>
  <c r="R120" i="10"/>
  <c r="R25" i="10"/>
  <c r="R49" i="10"/>
  <c r="R85" i="10"/>
  <c r="R109" i="10"/>
  <c r="R145" i="10"/>
  <c r="R10" i="10"/>
  <c r="R22" i="10"/>
  <c r="R34" i="10"/>
  <c r="R46" i="10"/>
  <c r="R58" i="10"/>
  <c r="R70" i="10"/>
  <c r="R82" i="10"/>
  <c r="R94" i="10"/>
  <c r="R106" i="10"/>
  <c r="R118" i="10"/>
  <c r="R130" i="10"/>
  <c r="R142" i="10"/>
  <c r="R11" i="10"/>
  <c r="R35" i="10"/>
  <c r="R71" i="10"/>
  <c r="R107" i="10"/>
  <c r="R143" i="10"/>
  <c r="R12" i="10"/>
  <c r="R48" i="10"/>
  <c r="R72" i="10"/>
  <c r="R108" i="10"/>
  <c r="R144" i="10"/>
  <c r="R61" i="10"/>
  <c r="R121" i="10"/>
  <c r="R23" i="10"/>
  <c r="R47" i="10"/>
  <c r="R83" i="10"/>
  <c r="R119" i="10"/>
  <c r="R36" i="10"/>
  <c r="R84" i="10"/>
  <c r="R132" i="10"/>
  <c r="R13" i="10"/>
  <c r="R37" i="10"/>
  <c r="R73" i="10"/>
  <c r="R97" i="10"/>
  <c r="R133" i="10"/>
  <c r="R128" i="10"/>
  <c r="R89" i="10"/>
  <c r="R50" i="10"/>
  <c r="R6" i="10"/>
  <c r="Q4" i="10"/>
  <c r="Q16" i="10"/>
  <c r="Q28" i="10"/>
  <c r="Q40" i="10"/>
  <c r="Q52" i="10"/>
  <c r="Q64" i="10"/>
  <c r="Q76" i="10"/>
  <c r="Q88" i="10"/>
  <c r="Q100" i="10"/>
  <c r="Q112" i="10"/>
  <c r="Q124" i="10"/>
  <c r="Q136" i="10"/>
  <c r="Q148" i="10"/>
  <c r="Q6" i="10"/>
  <c r="Q42" i="10"/>
  <c r="Q66" i="10"/>
  <c r="Q90" i="10"/>
  <c r="Q126" i="10"/>
  <c r="Q7" i="10"/>
  <c r="Q43" i="10"/>
  <c r="Q79" i="10"/>
  <c r="Q115" i="10"/>
  <c r="Q2" i="10"/>
  <c r="Q32" i="10"/>
  <c r="Q68" i="10"/>
  <c r="Q116" i="10"/>
  <c r="Q5" i="10"/>
  <c r="Q17" i="10"/>
  <c r="Q29" i="10"/>
  <c r="Q41" i="10"/>
  <c r="Q53" i="10"/>
  <c r="Q65" i="10"/>
  <c r="Q77" i="10"/>
  <c r="Q89" i="10"/>
  <c r="Q101" i="10"/>
  <c r="Q113" i="10"/>
  <c r="Q125" i="10"/>
  <c r="Q137" i="10"/>
  <c r="Q149" i="10"/>
  <c r="Q30" i="10"/>
  <c r="Q78" i="10"/>
  <c r="Q114" i="10"/>
  <c r="Q150" i="10"/>
  <c r="Q19" i="10"/>
  <c r="Q55" i="10"/>
  <c r="Q91" i="10"/>
  <c r="Q127" i="10"/>
  <c r="Q20" i="10"/>
  <c r="Q56" i="10"/>
  <c r="Q92" i="10"/>
  <c r="Q128" i="10"/>
  <c r="Q18" i="10"/>
  <c r="Q54" i="10"/>
  <c r="Q102" i="10"/>
  <c r="Q138" i="10"/>
  <c r="Q31" i="10"/>
  <c r="Q67" i="10"/>
  <c r="Q103" i="10"/>
  <c r="Q139" i="10"/>
  <c r="Q8" i="10"/>
  <c r="Q44" i="10"/>
  <c r="Q80" i="10"/>
  <c r="Q104" i="10"/>
  <c r="Q140" i="10"/>
  <c r="Q144" i="10"/>
  <c r="Q83" i="10"/>
  <c r="Q39" i="10"/>
  <c r="R149" i="10"/>
  <c r="R88" i="10"/>
  <c r="R27" i="10"/>
  <c r="Q38" i="10"/>
  <c r="T34" i="10"/>
  <c r="T70" i="10"/>
  <c r="T94" i="10"/>
  <c r="T118" i="10"/>
  <c r="T142" i="10"/>
  <c r="T23" i="10"/>
  <c r="T47" i="10"/>
  <c r="T71" i="10"/>
  <c r="T95" i="10"/>
  <c r="T119" i="10"/>
  <c r="T143" i="10"/>
  <c r="T117" i="10"/>
  <c r="T10" i="10"/>
  <c r="T22" i="10"/>
  <c r="T46" i="10"/>
  <c r="T58" i="10"/>
  <c r="T82" i="10"/>
  <c r="T106" i="10"/>
  <c r="T130" i="10"/>
  <c r="T9" i="10"/>
  <c r="T21" i="10"/>
  <c r="T33" i="10"/>
  <c r="T45" i="10"/>
  <c r="T57" i="10"/>
  <c r="T69" i="10"/>
  <c r="T81" i="10"/>
  <c r="T93" i="10"/>
  <c r="T105" i="10"/>
  <c r="T129" i="10"/>
  <c r="T141" i="10"/>
  <c r="T11" i="10"/>
  <c r="T35" i="10"/>
  <c r="T59" i="10"/>
  <c r="T83" i="10"/>
  <c r="T107" i="10"/>
  <c r="T131" i="10"/>
  <c r="N2" i="10"/>
  <c r="O136" i="10"/>
  <c r="O120" i="10"/>
  <c r="O100" i="10"/>
  <c r="O84" i="10"/>
  <c r="O64" i="10"/>
  <c r="O48" i="10"/>
  <c r="O26" i="10"/>
  <c r="O4" i="10"/>
  <c r="P136" i="10"/>
  <c r="P114" i="10"/>
  <c r="P92" i="10"/>
  <c r="P70" i="10"/>
  <c r="P53" i="10"/>
  <c r="P31" i="10"/>
  <c r="P9" i="10"/>
  <c r="Q141" i="10"/>
  <c r="Q119" i="10"/>
  <c r="Q97" i="10"/>
  <c r="Q75" i="10"/>
  <c r="Q58" i="10"/>
  <c r="Q36" i="10"/>
  <c r="Q14" i="10"/>
  <c r="R146" i="10"/>
  <c r="R124" i="10"/>
  <c r="R102" i="10"/>
  <c r="R80" i="10"/>
  <c r="R63" i="10"/>
  <c r="R41" i="10"/>
  <c r="R19" i="10"/>
  <c r="T134" i="10"/>
  <c r="T112" i="10"/>
  <c r="T90" i="10"/>
  <c r="T73" i="10"/>
  <c r="T51" i="10"/>
  <c r="T29" i="10"/>
  <c r="T12" i="10"/>
  <c r="T140" i="10"/>
  <c r="T128" i="10"/>
  <c r="T116" i="10"/>
  <c r="T104" i="10"/>
  <c r="T92" i="10"/>
  <c r="T80" i="10"/>
  <c r="T68" i="10"/>
  <c r="T56" i="10"/>
  <c r="T44" i="10"/>
  <c r="T32" i="10"/>
  <c r="T20" i="10"/>
  <c r="T2" i="10"/>
  <c r="T139" i="10"/>
  <c r="T127" i="10"/>
  <c r="T115" i="10"/>
  <c r="T103" i="10"/>
  <c r="T91" i="10"/>
  <c r="T79" i="10"/>
  <c r="T67" i="10"/>
  <c r="T55" i="10"/>
  <c r="T43" i="10"/>
  <c r="T31" i="10"/>
  <c r="T19" i="10"/>
  <c r="T7" i="10"/>
  <c r="N91" i="6"/>
  <c r="P42" i="6"/>
  <c r="P102" i="6"/>
  <c r="N5" i="6"/>
  <c r="N78" i="6"/>
  <c r="N127" i="6"/>
  <c r="N6" i="6"/>
  <c r="N41" i="6"/>
  <c r="N129" i="6"/>
  <c r="N40" i="6"/>
  <c r="N128" i="6"/>
  <c r="N126" i="6"/>
  <c r="N4" i="6"/>
  <c r="S97" i="6"/>
  <c r="N54" i="6"/>
  <c r="N42" i="6"/>
  <c r="N130" i="6"/>
  <c r="N35" i="6"/>
  <c r="O118" i="6"/>
  <c r="N92" i="6"/>
  <c r="P134" i="6"/>
  <c r="N148" i="6"/>
  <c r="N106" i="6"/>
  <c r="N57" i="6"/>
  <c r="N19" i="6"/>
  <c r="R39" i="6"/>
  <c r="T60" i="6"/>
  <c r="T148" i="6"/>
  <c r="T5" i="6"/>
  <c r="N114" i="6"/>
  <c r="N34" i="6"/>
  <c r="O31" i="6"/>
  <c r="N113" i="6"/>
  <c r="N71" i="6"/>
  <c r="N22" i="6"/>
  <c r="R102" i="6"/>
  <c r="N150" i="6"/>
  <c r="N112" i="6"/>
  <c r="N70" i="6"/>
  <c r="N21" i="6"/>
  <c r="R101" i="6"/>
  <c r="N149" i="6"/>
  <c r="N58" i="6"/>
  <c r="R40" i="6"/>
  <c r="N143" i="6"/>
  <c r="N94" i="6"/>
  <c r="N56" i="6"/>
  <c r="N18" i="6"/>
  <c r="R38" i="6"/>
  <c r="N76" i="6"/>
  <c r="R103" i="6"/>
  <c r="N107" i="6"/>
  <c r="N20" i="6"/>
  <c r="N142" i="6"/>
  <c r="N93" i="6"/>
  <c r="N55" i="6"/>
  <c r="S98" i="6"/>
  <c r="O3" i="6"/>
  <c r="T4" i="6"/>
  <c r="T146" i="6"/>
  <c r="R99" i="6"/>
  <c r="R15" i="6"/>
  <c r="T110" i="6"/>
  <c r="N17" i="6"/>
  <c r="N12" i="6"/>
  <c r="N140" i="6"/>
  <c r="N124" i="6"/>
  <c r="N88" i="6"/>
  <c r="N52" i="6"/>
  <c r="N16" i="6"/>
  <c r="P16" i="6"/>
  <c r="S60" i="6"/>
  <c r="N155" i="6"/>
  <c r="N119" i="6"/>
  <c r="N83" i="6"/>
  <c r="N47" i="6"/>
  <c r="N11" i="6"/>
  <c r="R138" i="6"/>
  <c r="T83" i="6"/>
  <c r="N138" i="6"/>
  <c r="N66" i="6"/>
  <c r="R137" i="6"/>
  <c r="T77" i="6"/>
  <c r="N153" i="6"/>
  <c r="N137" i="6"/>
  <c r="N117" i="6"/>
  <c r="N101" i="6"/>
  <c r="N81" i="6"/>
  <c r="N65" i="6"/>
  <c r="N45" i="6"/>
  <c r="N29" i="6"/>
  <c r="N9" i="6"/>
  <c r="O55" i="6"/>
  <c r="R127" i="6"/>
  <c r="R64" i="6"/>
  <c r="S134" i="6"/>
  <c r="S29" i="6"/>
  <c r="T47" i="6"/>
  <c r="O30" i="6"/>
  <c r="T147" i="6"/>
  <c r="S96" i="6"/>
  <c r="R100" i="6"/>
  <c r="T121" i="6"/>
  <c r="S72" i="6"/>
  <c r="N141" i="6"/>
  <c r="N125" i="6"/>
  <c r="N89" i="6"/>
  <c r="N69" i="6"/>
  <c r="N53" i="6"/>
  <c r="N33" i="6"/>
  <c r="O111" i="6"/>
  <c r="R77" i="6"/>
  <c r="S66" i="6"/>
  <c r="T109" i="6"/>
  <c r="R4" i="6"/>
  <c r="R3" i="6"/>
  <c r="N102" i="6"/>
  <c r="O82" i="6"/>
  <c r="S30" i="6"/>
  <c r="Q15" i="6"/>
  <c r="N152" i="6"/>
  <c r="N136" i="6"/>
  <c r="N116" i="6"/>
  <c r="N100" i="6"/>
  <c r="N80" i="6"/>
  <c r="N64" i="6"/>
  <c r="N44" i="6"/>
  <c r="N28" i="6"/>
  <c r="N8" i="6"/>
  <c r="O54" i="6"/>
  <c r="R126" i="6"/>
  <c r="R42" i="6"/>
  <c r="S133" i="6"/>
  <c r="S28" i="6"/>
  <c r="T41" i="6"/>
  <c r="T3" i="6"/>
  <c r="O139" i="6"/>
  <c r="R16" i="6"/>
  <c r="S90" i="6"/>
  <c r="O138" i="6"/>
  <c r="N105" i="6"/>
  <c r="R5" i="6"/>
  <c r="N104" i="6"/>
  <c r="N68" i="6"/>
  <c r="N32" i="6"/>
  <c r="O106" i="6"/>
  <c r="R76" i="6"/>
  <c r="T84" i="6"/>
  <c r="N139" i="6"/>
  <c r="N103" i="6"/>
  <c r="N67" i="6"/>
  <c r="N31" i="6"/>
  <c r="O87" i="6"/>
  <c r="R66" i="6"/>
  <c r="S54" i="6"/>
  <c r="N154" i="6"/>
  <c r="N118" i="6"/>
  <c r="N82" i="6"/>
  <c r="N46" i="6"/>
  <c r="N30" i="6"/>
  <c r="N10" i="6"/>
  <c r="R65" i="6"/>
  <c r="S135" i="6"/>
  <c r="N151" i="6"/>
  <c r="N131" i="6"/>
  <c r="N115" i="6"/>
  <c r="N95" i="6"/>
  <c r="N79" i="6"/>
  <c r="N59" i="6"/>
  <c r="N43" i="6"/>
  <c r="N23" i="6"/>
  <c r="N7" i="6"/>
  <c r="R125" i="6"/>
  <c r="R41" i="6"/>
  <c r="S132" i="6"/>
  <c r="S27" i="6"/>
  <c r="T40" i="6"/>
  <c r="Q110" i="6"/>
  <c r="P14" i="6"/>
  <c r="P38" i="6"/>
  <c r="P62" i="6"/>
  <c r="P74" i="6"/>
  <c r="P26" i="6"/>
  <c r="P50" i="6"/>
  <c r="P86" i="6"/>
  <c r="P6" i="6"/>
  <c r="P28" i="6"/>
  <c r="P45" i="6"/>
  <c r="P67" i="6"/>
  <c r="P89" i="6"/>
  <c r="P105" i="6"/>
  <c r="P125" i="6"/>
  <c r="P141" i="6"/>
  <c r="P7" i="6"/>
  <c r="P29" i="6"/>
  <c r="P51" i="6"/>
  <c r="P68" i="6"/>
  <c r="P90" i="6"/>
  <c r="P110" i="6"/>
  <c r="P126" i="6"/>
  <c r="P146" i="6"/>
  <c r="P9" i="6"/>
  <c r="P53" i="6"/>
  <c r="P92" i="6"/>
  <c r="P128" i="6"/>
  <c r="P8" i="6"/>
  <c r="P30" i="6"/>
  <c r="P52" i="6"/>
  <c r="P69" i="6"/>
  <c r="P91" i="6"/>
  <c r="P111" i="6"/>
  <c r="P127" i="6"/>
  <c r="P147" i="6"/>
  <c r="P31" i="6"/>
  <c r="P75" i="6"/>
  <c r="P112" i="6"/>
  <c r="P148" i="6"/>
  <c r="P129" i="6"/>
  <c r="Q135" i="6"/>
  <c r="O129" i="6"/>
  <c r="O53" i="6"/>
  <c r="P124" i="6"/>
  <c r="P40" i="6"/>
  <c r="Q99" i="6"/>
  <c r="Q7" i="6"/>
  <c r="O52" i="6"/>
  <c r="P65" i="6"/>
  <c r="Q98" i="6"/>
  <c r="T71" i="6"/>
  <c r="O103" i="6"/>
  <c r="O19" i="6"/>
  <c r="P98" i="6"/>
  <c r="P33" i="6"/>
  <c r="Q92" i="6"/>
  <c r="Q31" i="6"/>
  <c r="Q5" i="6"/>
  <c r="S121" i="6"/>
  <c r="S53" i="6"/>
  <c r="T65" i="6"/>
  <c r="O154" i="6"/>
  <c r="O70" i="6"/>
  <c r="P149" i="6"/>
  <c r="P63" i="6"/>
  <c r="Q126" i="6"/>
  <c r="Q30" i="6"/>
  <c r="R63" i="6"/>
  <c r="S88" i="6"/>
  <c r="T143" i="6"/>
  <c r="T27" i="6"/>
  <c r="Q19" i="6"/>
  <c r="O125" i="6"/>
  <c r="O17" i="6"/>
  <c r="P57" i="6"/>
  <c r="Q116" i="6"/>
  <c r="Q55" i="6"/>
  <c r="R123" i="6"/>
  <c r="R27" i="6"/>
  <c r="S51" i="6"/>
  <c r="T63" i="6"/>
  <c r="O92" i="6"/>
  <c r="P139" i="6"/>
  <c r="P21" i="6"/>
  <c r="Q54" i="6"/>
  <c r="R122" i="6"/>
  <c r="S150" i="6"/>
  <c r="S13" i="6"/>
  <c r="T25" i="6"/>
  <c r="O147" i="6"/>
  <c r="S112" i="6"/>
  <c r="Q87" i="6"/>
  <c r="Q136" i="6"/>
  <c r="Q44" i="6"/>
  <c r="P153" i="6"/>
  <c r="P76" i="6"/>
  <c r="P41" i="6"/>
  <c r="Q104" i="6"/>
  <c r="Q43" i="6"/>
  <c r="Q8" i="6"/>
  <c r="O26" i="6"/>
  <c r="O50" i="6"/>
  <c r="O74" i="6"/>
  <c r="O98" i="6"/>
  <c r="O122" i="6"/>
  <c r="O146" i="6"/>
  <c r="O14" i="6"/>
  <c r="O38" i="6"/>
  <c r="O62" i="6"/>
  <c r="O86" i="6"/>
  <c r="O110" i="6"/>
  <c r="O134" i="6"/>
  <c r="O6" i="6"/>
  <c r="O22" i="6"/>
  <c r="O42" i="6"/>
  <c r="O58" i="6"/>
  <c r="O78" i="6"/>
  <c r="O94" i="6"/>
  <c r="O114" i="6"/>
  <c r="O130" i="6"/>
  <c r="O150" i="6"/>
  <c r="O7" i="6"/>
  <c r="O27" i="6"/>
  <c r="O43" i="6"/>
  <c r="O63" i="6"/>
  <c r="O79" i="6"/>
  <c r="O99" i="6"/>
  <c r="O115" i="6"/>
  <c r="O135" i="6"/>
  <c r="O151" i="6"/>
  <c r="O9" i="6"/>
  <c r="O45" i="6"/>
  <c r="O81" i="6"/>
  <c r="O117" i="6"/>
  <c r="O153" i="6"/>
  <c r="O8" i="6"/>
  <c r="O28" i="6"/>
  <c r="O44" i="6"/>
  <c r="O64" i="6"/>
  <c r="O80" i="6"/>
  <c r="O100" i="6"/>
  <c r="O116" i="6"/>
  <c r="O136" i="6"/>
  <c r="O152" i="6"/>
  <c r="O29" i="6"/>
  <c r="O65" i="6"/>
  <c r="O101" i="6"/>
  <c r="O137" i="6"/>
  <c r="O105" i="6"/>
  <c r="O21" i="6"/>
  <c r="P100" i="6"/>
  <c r="P5" i="6"/>
  <c r="Q68" i="6"/>
  <c r="T6" i="6"/>
  <c r="T18" i="6"/>
  <c r="T30" i="6"/>
  <c r="T42" i="6"/>
  <c r="T54" i="6"/>
  <c r="T66" i="6"/>
  <c r="T78" i="6"/>
  <c r="T90" i="6"/>
  <c r="T102" i="6"/>
  <c r="T114" i="6"/>
  <c r="T126" i="6"/>
  <c r="T138" i="6"/>
  <c r="T150" i="6"/>
  <c r="T9" i="6"/>
  <c r="T33" i="6"/>
  <c r="T57" i="6"/>
  <c r="T81" i="6"/>
  <c r="T105" i="6"/>
  <c r="T129" i="6"/>
  <c r="T153" i="6"/>
  <c r="T10" i="6"/>
  <c r="T46" i="6"/>
  <c r="T70" i="6"/>
  <c r="T94" i="6"/>
  <c r="T118" i="6"/>
  <c r="T142" i="6"/>
  <c r="T7" i="6"/>
  <c r="T19" i="6"/>
  <c r="T31" i="6"/>
  <c r="T43" i="6"/>
  <c r="T55" i="6"/>
  <c r="T67" i="6"/>
  <c r="T79" i="6"/>
  <c r="T91" i="6"/>
  <c r="T103" i="6"/>
  <c r="T115" i="6"/>
  <c r="T127" i="6"/>
  <c r="T139" i="6"/>
  <c r="T151" i="6"/>
  <c r="T21" i="6"/>
  <c r="T45" i="6"/>
  <c r="T69" i="6"/>
  <c r="T93" i="6"/>
  <c r="T117" i="6"/>
  <c r="T141" i="6"/>
  <c r="T22" i="6"/>
  <c r="T34" i="6"/>
  <c r="T58" i="6"/>
  <c r="T82" i="6"/>
  <c r="T106" i="6"/>
  <c r="T130" i="6"/>
  <c r="T154" i="6"/>
  <c r="T8" i="6"/>
  <c r="T20" i="6"/>
  <c r="T32" i="6"/>
  <c r="T44" i="6"/>
  <c r="T56" i="6"/>
  <c r="T68" i="6"/>
  <c r="T80" i="6"/>
  <c r="T92" i="6"/>
  <c r="T104" i="6"/>
  <c r="T116" i="6"/>
  <c r="T128" i="6"/>
  <c r="T140" i="6"/>
  <c r="T152" i="6"/>
  <c r="T11" i="6"/>
  <c r="T28" i="6"/>
  <c r="T50" i="6"/>
  <c r="T72" i="6"/>
  <c r="T89" i="6"/>
  <c r="T111" i="6"/>
  <c r="T133" i="6"/>
  <c r="T155" i="6"/>
  <c r="T12" i="6"/>
  <c r="T29" i="6"/>
  <c r="T51" i="6"/>
  <c r="T73" i="6"/>
  <c r="T95" i="6"/>
  <c r="T112" i="6"/>
  <c r="T134" i="6"/>
  <c r="T156" i="6"/>
  <c r="T14" i="6"/>
  <c r="T53" i="6"/>
  <c r="T97" i="6"/>
  <c r="T136" i="6"/>
  <c r="T13" i="6"/>
  <c r="T35" i="6"/>
  <c r="T52" i="6"/>
  <c r="T74" i="6"/>
  <c r="T96" i="6"/>
  <c r="T113" i="6"/>
  <c r="T135" i="6"/>
  <c r="T2" i="6"/>
  <c r="T36" i="6"/>
  <c r="T75" i="6"/>
  <c r="T119" i="6"/>
  <c r="T15" i="6"/>
  <c r="T37" i="6"/>
  <c r="T59" i="6"/>
  <c r="T76" i="6"/>
  <c r="T98" i="6"/>
  <c r="T120" i="6"/>
  <c r="T137" i="6"/>
  <c r="O128" i="6"/>
  <c r="O76" i="6"/>
  <c r="P151" i="6"/>
  <c r="P99" i="6"/>
  <c r="P4" i="6"/>
  <c r="Q67" i="6"/>
  <c r="Q6" i="6"/>
  <c r="T108" i="6"/>
  <c r="S7" i="6"/>
  <c r="S19" i="6"/>
  <c r="S31" i="6"/>
  <c r="S43" i="6"/>
  <c r="S55" i="6"/>
  <c r="S67" i="6"/>
  <c r="S79" i="6"/>
  <c r="S91" i="6"/>
  <c r="S103" i="6"/>
  <c r="S115" i="6"/>
  <c r="S127" i="6"/>
  <c r="S139" i="6"/>
  <c r="S151" i="6"/>
  <c r="S22" i="6"/>
  <c r="S46" i="6"/>
  <c r="S70" i="6"/>
  <c r="S94" i="6"/>
  <c r="S118" i="6"/>
  <c r="S142" i="6"/>
  <c r="S11" i="6"/>
  <c r="S35" i="6"/>
  <c r="S71" i="6"/>
  <c r="S83" i="6"/>
  <c r="S107" i="6"/>
  <c r="S131" i="6"/>
  <c r="S155" i="6"/>
  <c r="S8" i="6"/>
  <c r="S20" i="6"/>
  <c r="S32" i="6"/>
  <c r="S44" i="6"/>
  <c r="S56" i="6"/>
  <c r="S68" i="6"/>
  <c r="S80" i="6"/>
  <c r="S92" i="6"/>
  <c r="S104" i="6"/>
  <c r="S116" i="6"/>
  <c r="S128" i="6"/>
  <c r="S140" i="6"/>
  <c r="S152" i="6"/>
  <c r="S10" i="6"/>
  <c r="S34" i="6"/>
  <c r="S58" i="6"/>
  <c r="S82" i="6"/>
  <c r="S106" i="6"/>
  <c r="S130" i="6"/>
  <c r="S154" i="6"/>
  <c r="S23" i="6"/>
  <c r="S59" i="6"/>
  <c r="S95" i="6"/>
  <c r="S119" i="6"/>
  <c r="S143" i="6"/>
  <c r="S9" i="6"/>
  <c r="S21" i="6"/>
  <c r="S33" i="6"/>
  <c r="S45" i="6"/>
  <c r="S57" i="6"/>
  <c r="S69" i="6"/>
  <c r="S81" i="6"/>
  <c r="S93" i="6"/>
  <c r="S105" i="6"/>
  <c r="S117" i="6"/>
  <c r="S129" i="6"/>
  <c r="S141" i="6"/>
  <c r="S153" i="6"/>
  <c r="S47" i="6"/>
  <c r="S17" i="6"/>
  <c r="S39" i="6"/>
  <c r="S61" i="6"/>
  <c r="S78" i="6"/>
  <c r="S100" i="6"/>
  <c r="S122" i="6"/>
  <c r="S144" i="6"/>
  <c r="S18" i="6"/>
  <c r="S40" i="6"/>
  <c r="S62" i="6"/>
  <c r="S84" i="6"/>
  <c r="S101" i="6"/>
  <c r="S123" i="6"/>
  <c r="S145" i="6"/>
  <c r="S25" i="6"/>
  <c r="S64" i="6"/>
  <c r="S108" i="6"/>
  <c r="S147" i="6"/>
  <c r="S24" i="6"/>
  <c r="S41" i="6"/>
  <c r="S63" i="6"/>
  <c r="S85" i="6"/>
  <c r="S102" i="6"/>
  <c r="S124" i="6"/>
  <c r="S146" i="6"/>
  <c r="S3" i="6"/>
  <c r="S42" i="6"/>
  <c r="S86" i="6"/>
  <c r="S125" i="6"/>
  <c r="S4" i="6"/>
  <c r="S26" i="6"/>
  <c r="S48" i="6"/>
  <c r="S65" i="6"/>
  <c r="S109" i="6"/>
  <c r="S126" i="6"/>
  <c r="S148" i="6"/>
  <c r="O127" i="6"/>
  <c r="O51" i="6"/>
  <c r="P150" i="6"/>
  <c r="P64" i="6"/>
  <c r="P3" i="6"/>
  <c r="Q66" i="6"/>
  <c r="S89" i="6"/>
  <c r="S16" i="6"/>
  <c r="T144" i="6"/>
  <c r="T38" i="6"/>
  <c r="O102" i="6"/>
  <c r="P117" i="6"/>
  <c r="P32" i="6"/>
  <c r="Q91" i="6"/>
  <c r="R124" i="6"/>
  <c r="S2" i="6"/>
  <c r="S52" i="6"/>
  <c r="T101" i="6"/>
  <c r="O69" i="6"/>
  <c r="P116" i="6"/>
  <c r="Q151" i="6"/>
  <c r="Q29" i="6"/>
  <c r="R88" i="6"/>
  <c r="S114" i="6"/>
  <c r="T132" i="6"/>
  <c r="T26" i="6"/>
  <c r="O124" i="6"/>
  <c r="O68" i="6"/>
  <c r="O16" i="6"/>
  <c r="P115" i="6"/>
  <c r="P56" i="6"/>
  <c r="Q150" i="6"/>
  <c r="Q89" i="6"/>
  <c r="Q28" i="6"/>
  <c r="R87" i="6"/>
  <c r="R61" i="6"/>
  <c r="S113" i="6"/>
  <c r="S77" i="6"/>
  <c r="T131" i="6"/>
  <c r="T99" i="6"/>
  <c r="O91" i="6"/>
  <c r="O39" i="6"/>
  <c r="P138" i="6"/>
  <c r="P81" i="6"/>
  <c r="P20" i="6"/>
  <c r="Q114" i="6"/>
  <c r="Q53" i="6"/>
  <c r="R147" i="6"/>
  <c r="R121" i="6"/>
  <c r="R55" i="6"/>
  <c r="S149" i="6"/>
  <c r="S76" i="6"/>
  <c r="S12" i="6"/>
  <c r="T125" i="6"/>
  <c r="T61" i="6"/>
  <c r="T24" i="6"/>
  <c r="O142" i="6"/>
  <c r="O90" i="6"/>
  <c r="O66" i="6"/>
  <c r="O34" i="6"/>
  <c r="O10" i="6"/>
  <c r="P137" i="6"/>
  <c r="P113" i="6"/>
  <c r="P80" i="6"/>
  <c r="P54" i="6"/>
  <c r="Q148" i="6"/>
  <c r="Q113" i="6"/>
  <c r="Q52" i="6"/>
  <c r="Q26" i="6"/>
  <c r="R146" i="6"/>
  <c r="R115" i="6"/>
  <c r="R85" i="6"/>
  <c r="R54" i="6"/>
  <c r="R19" i="6"/>
  <c r="S138" i="6"/>
  <c r="S75" i="6"/>
  <c r="S38" i="6"/>
  <c r="S6" i="6"/>
  <c r="T124" i="6"/>
  <c r="T23" i="6"/>
  <c r="O141" i="6"/>
  <c r="O113" i="6"/>
  <c r="O89" i="6"/>
  <c r="O57" i="6"/>
  <c r="O33" i="6"/>
  <c r="O5" i="6"/>
  <c r="P136" i="6"/>
  <c r="P104" i="6"/>
  <c r="P79" i="6"/>
  <c r="P44" i="6"/>
  <c r="P18" i="6"/>
  <c r="Q138" i="6"/>
  <c r="Q112" i="6"/>
  <c r="Q77" i="6"/>
  <c r="Q51" i="6"/>
  <c r="Q16" i="6"/>
  <c r="R145" i="6"/>
  <c r="R110" i="6"/>
  <c r="R79" i="6"/>
  <c r="R49" i="6"/>
  <c r="S137" i="6"/>
  <c r="S110" i="6"/>
  <c r="S74" i="6"/>
  <c r="S37" i="6"/>
  <c r="S5" i="6"/>
  <c r="T123" i="6"/>
  <c r="T86" i="6"/>
  <c r="T49" i="6"/>
  <c r="T17" i="6"/>
  <c r="Q75" i="6"/>
  <c r="Q14" i="6"/>
  <c r="P101" i="6"/>
  <c r="P15" i="6"/>
  <c r="Q74" i="6"/>
  <c r="O77" i="6"/>
  <c r="P152" i="6"/>
  <c r="P66" i="6"/>
  <c r="Q134" i="6"/>
  <c r="Q38" i="6"/>
  <c r="O104" i="6"/>
  <c r="O20" i="6"/>
  <c r="P123" i="6"/>
  <c r="P39" i="6"/>
  <c r="Q128" i="6"/>
  <c r="Q32" i="6"/>
  <c r="T145" i="6"/>
  <c r="T39" i="6"/>
  <c r="O75" i="6"/>
  <c r="P122" i="6"/>
  <c r="Q127" i="6"/>
  <c r="T107" i="6"/>
  <c r="R8" i="6"/>
  <c r="R20" i="6"/>
  <c r="R32" i="6"/>
  <c r="R44" i="6"/>
  <c r="R56" i="6"/>
  <c r="R68" i="6"/>
  <c r="R80" i="6"/>
  <c r="R92" i="6"/>
  <c r="R104" i="6"/>
  <c r="R116" i="6"/>
  <c r="R128" i="6"/>
  <c r="R140" i="6"/>
  <c r="R152" i="6"/>
  <c r="R11" i="6"/>
  <c r="R35" i="6"/>
  <c r="R59" i="6"/>
  <c r="R83" i="6"/>
  <c r="R107" i="6"/>
  <c r="R119" i="6"/>
  <c r="R143" i="6"/>
  <c r="R24" i="6"/>
  <c r="R48" i="6"/>
  <c r="R72" i="6"/>
  <c r="R96" i="6"/>
  <c r="R120" i="6"/>
  <c r="R144" i="6"/>
  <c r="R9" i="6"/>
  <c r="R21" i="6"/>
  <c r="R33" i="6"/>
  <c r="R45" i="6"/>
  <c r="R57" i="6"/>
  <c r="R69" i="6"/>
  <c r="R81" i="6"/>
  <c r="R93" i="6"/>
  <c r="R105" i="6"/>
  <c r="R117" i="6"/>
  <c r="R129" i="6"/>
  <c r="R141" i="6"/>
  <c r="R153" i="6"/>
  <c r="R23" i="6"/>
  <c r="R47" i="6"/>
  <c r="R71" i="6"/>
  <c r="R95" i="6"/>
  <c r="R131" i="6"/>
  <c r="R155" i="6"/>
  <c r="R12" i="6"/>
  <c r="R36" i="6"/>
  <c r="R60" i="6"/>
  <c r="R84" i="6"/>
  <c r="R108" i="6"/>
  <c r="R132" i="6"/>
  <c r="R156" i="6"/>
  <c r="R10" i="6"/>
  <c r="R22" i="6"/>
  <c r="R34" i="6"/>
  <c r="R46" i="6"/>
  <c r="R58" i="6"/>
  <c r="R70" i="6"/>
  <c r="R82" i="6"/>
  <c r="R94" i="6"/>
  <c r="R106" i="6"/>
  <c r="R118" i="6"/>
  <c r="R130" i="6"/>
  <c r="R142" i="6"/>
  <c r="R154" i="6"/>
  <c r="R6" i="6"/>
  <c r="R28" i="6"/>
  <c r="R50" i="6"/>
  <c r="R67" i="6"/>
  <c r="R89" i="6"/>
  <c r="R111" i="6"/>
  <c r="R133" i="6"/>
  <c r="R150" i="6"/>
  <c r="R7" i="6"/>
  <c r="R29" i="6"/>
  <c r="R51" i="6"/>
  <c r="R73" i="6"/>
  <c r="R90" i="6"/>
  <c r="R112" i="6"/>
  <c r="R134" i="6"/>
  <c r="R151" i="6"/>
  <c r="R31" i="6"/>
  <c r="R75" i="6"/>
  <c r="R114" i="6"/>
  <c r="R13" i="6"/>
  <c r="R30" i="6"/>
  <c r="R52" i="6"/>
  <c r="R74" i="6"/>
  <c r="R91" i="6"/>
  <c r="R113" i="6"/>
  <c r="R135" i="6"/>
  <c r="R2" i="6"/>
  <c r="R14" i="6"/>
  <c r="R53" i="6"/>
  <c r="R97" i="6"/>
  <c r="R136" i="6"/>
  <c r="O126" i="6"/>
  <c r="O46" i="6"/>
  <c r="O18" i="6"/>
  <c r="P93" i="6"/>
  <c r="Q152" i="6"/>
  <c r="Q65" i="6"/>
  <c r="Q4" i="6"/>
  <c r="R98" i="6"/>
  <c r="R37" i="6"/>
  <c r="S120" i="6"/>
  <c r="S15" i="6"/>
  <c r="T64" i="6"/>
  <c r="O149" i="6"/>
  <c r="O93" i="6"/>
  <c r="O41" i="6"/>
  <c r="P140" i="6"/>
  <c r="P88" i="6"/>
  <c r="P27" i="6"/>
  <c r="Q90" i="6"/>
  <c r="R149" i="6"/>
  <c r="R62" i="6"/>
  <c r="S156" i="6"/>
  <c r="S87" i="6"/>
  <c r="S14" i="6"/>
  <c r="T100" i="6"/>
  <c r="O148" i="6"/>
  <c r="O40" i="6"/>
  <c r="P87" i="6"/>
  <c r="Q115" i="6"/>
  <c r="R148" i="6"/>
  <c r="R26" i="6"/>
  <c r="S50" i="6"/>
  <c r="T62" i="6"/>
  <c r="O123" i="6"/>
  <c r="O67" i="6"/>
  <c r="O15" i="6"/>
  <c r="P114" i="6"/>
  <c r="P55" i="6"/>
  <c r="Q149" i="6"/>
  <c r="Q88" i="6"/>
  <c r="Q27" i="6"/>
  <c r="R86" i="6"/>
  <c r="R25" i="6"/>
  <c r="S49" i="6"/>
  <c r="T88" i="6"/>
  <c r="P19" i="6"/>
  <c r="T87" i="6"/>
  <c r="O140" i="6"/>
  <c r="O112" i="6"/>
  <c r="O88" i="6"/>
  <c r="O56" i="6"/>
  <c r="O32" i="6"/>
  <c r="O4" i="6"/>
  <c r="P135" i="6"/>
  <c r="P103" i="6"/>
  <c r="P78" i="6"/>
  <c r="P43" i="6"/>
  <c r="P17" i="6"/>
  <c r="Q137" i="6"/>
  <c r="Q111" i="6"/>
  <c r="Q76" i="6"/>
  <c r="Q50" i="6"/>
  <c r="R139" i="6"/>
  <c r="R109" i="6"/>
  <c r="R78" i="6"/>
  <c r="R43" i="6"/>
  <c r="R17" i="6"/>
  <c r="S136" i="6"/>
  <c r="S99" i="6"/>
  <c r="S73" i="6"/>
  <c r="S36" i="6"/>
  <c r="T149" i="6"/>
  <c r="T122" i="6"/>
  <c r="T85" i="6"/>
  <c r="T48" i="6"/>
  <c r="T16" i="6"/>
  <c r="Q147" i="6"/>
  <c r="Q103" i="6"/>
  <c r="Q64" i="6"/>
  <c r="Q20" i="6"/>
  <c r="P10" i="6"/>
  <c r="Q146" i="6"/>
  <c r="Q124" i="6"/>
  <c r="Q102" i="6"/>
  <c r="Q80" i="6"/>
  <c r="Q63" i="6"/>
  <c r="Q41" i="6"/>
  <c r="Q9" i="6"/>
  <c r="Q21" i="6"/>
  <c r="Q33" i="6"/>
  <c r="Q45" i="6"/>
  <c r="Q57" i="6"/>
  <c r="Q69" i="6"/>
  <c r="Q81" i="6"/>
  <c r="Q93" i="6"/>
  <c r="Q105" i="6"/>
  <c r="Q117" i="6"/>
  <c r="Q129" i="6"/>
  <c r="Q141" i="6"/>
  <c r="Q153" i="6"/>
  <c r="Q12" i="6"/>
  <c r="Q36" i="6"/>
  <c r="Q48" i="6"/>
  <c r="Q72" i="6"/>
  <c r="Q96" i="6"/>
  <c r="Q132" i="6"/>
  <c r="Q156" i="6"/>
  <c r="Q13" i="6"/>
  <c r="Q37" i="6"/>
  <c r="Q61" i="6"/>
  <c r="Q85" i="6"/>
  <c r="Q121" i="6"/>
  <c r="Q145" i="6"/>
  <c r="Q10" i="6"/>
  <c r="Q22" i="6"/>
  <c r="Q34" i="6"/>
  <c r="Q46" i="6"/>
  <c r="Q58" i="6"/>
  <c r="Q70" i="6"/>
  <c r="Q82" i="6"/>
  <c r="Q94" i="6"/>
  <c r="Q106" i="6"/>
  <c r="Q118" i="6"/>
  <c r="Q130" i="6"/>
  <c r="Q142" i="6"/>
  <c r="Q154" i="6"/>
  <c r="Q24" i="6"/>
  <c r="Q60" i="6"/>
  <c r="Q84" i="6"/>
  <c r="Q108" i="6"/>
  <c r="Q144" i="6"/>
  <c r="Q25" i="6"/>
  <c r="Q49" i="6"/>
  <c r="Q73" i="6"/>
  <c r="Q109" i="6"/>
  <c r="Q133" i="6"/>
  <c r="Q2" i="6"/>
  <c r="Q11" i="6"/>
  <c r="Q23" i="6"/>
  <c r="Q35" i="6"/>
  <c r="Q47" i="6"/>
  <c r="Q59" i="6"/>
  <c r="Q71" i="6"/>
  <c r="Q83" i="6"/>
  <c r="Q95" i="6"/>
  <c r="Q107" i="6"/>
  <c r="Q119" i="6"/>
  <c r="Q131" i="6"/>
  <c r="Q143" i="6"/>
  <c r="Q155" i="6"/>
  <c r="Q120" i="6"/>
  <c r="Q97" i="6"/>
  <c r="Q125" i="6"/>
  <c r="Q86" i="6"/>
  <c r="Q42" i="6"/>
  <c r="Q3" i="6"/>
  <c r="O11" i="6"/>
  <c r="Q140" i="6"/>
  <c r="Q123" i="6"/>
  <c r="Q101" i="6"/>
  <c r="Q79" i="6"/>
  <c r="Q62" i="6"/>
  <c r="Q40" i="6"/>
  <c r="Q18" i="6"/>
  <c r="Q139" i="6"/>
  <c r="Q122" i="6"/>
  <c r="Q100" i="6"/>
  <c r="Q78" i="6"/>
  <c r="Q56" i="6"/>
  <c r="Q39" i="6"/>
  <c r="Q17" i="6"/>
  <c r="N146" i="6"/>
  <c r="N110" i="6"/>
  <c r="N74" i="6"/>
  <c r="N38" i="6"/>
  <c r="N26" i="6"/>
  <c r="N14" i="6"/>
  <c r="O2" i="6"/>
  <c r="O145" i="6"/>
  <c r="O133" i="6"/>
  <c r="O109" i="6"/>
  <c r="O85" i="6"/>
  <c r="O73" i="6"/>
  <c r="O61" i="6"/>
  <c r="O49" i="6"/>
  <c r="O37" i="6"/>
  <c r="O25" i="6"/>
  <c r="O13" i="6"/>
  <c r="P156" i="6"/>
  <c r="P144" i="6"/>
  <c r="P132" i="6"/>
  <c r="P120" i="6"/>
  <c r="P108" i="6"/>
  <c r="P96" i="6"/>
  <c r="P84" i="6"/>
  <c r="P72" i="6"/>
  <c r="P60" i="6"/>
  <c r="P48" i="6"/>
  <c r="P36" i="6"/>
  <c r="P24" i="6"/>
  <c r="P12" i="6"/>
  <c r="N147" i="6"/>
  <c r="N123" i="6"/>
  <c r="N99" i="6"/>
  <c r="N75" i="6"/>
  <c r="N51" i="6"/>
  <c r="N27" i="6"/>
  <c r="N3" i="6"/>
  <c r="P145" i="6"/>
  <c r="P121" i="6"/>
  <c r="P97" i="6"/>
  <c r="P73" i="6"/>
  <c r="P49" i="6"/>
  <c r="P13" i="6"/>
  <c r="N122" i="6"/>
  <c r="N98" i="6"/>
  <c r="N62" i="6"/>
  <c r="O97" i="6"/>
  <c r="N2" i="6"/>
  <c r="N145" i="6"/>
  <c r="N133" i="6"/>
  <c r="N121" i="6"/>
  <c r="N109" i="6"/>
  <c r="N97" i="6"/>
  <c r="N85" i="6"/>
  <c r="N73" i="6"/>
  <c r="N61" i="6"/>
  <c r="N49" i="6"/>
  <c r="N37" i="6"/>
  <c r="N25" i="6"/>
  <c r="N13" i="6"/>
  <c r="O156" i="6"/>
  <c r="O144" i="6"/>
  <c r="O132" i="6"/>
  <c r="O120" i="6"/>
  <c r="O108" i="6"/>
  <c r="O96" i="6"/>
  <c r="O84" i="6"/>
  <c r="O72" i="6"/>
  <c r="O60" i="6"/>
  <c r="O48" i="6"/>
  <c r="O36" i="6"/>
  <c r="O24" i="6"/>
  <c r="O12" i="6"/>
  <c r="P155" i="6"/>
  <c r="P143" i="6"/>
  <c r="P131" i="6"/>
  <c r="P119" i="6"/>
  <c r="P107" i="6"/>
  <c r="P95" i="6"/>
  <c r="P83" i="6"/>
  <c r="P71" i="6"/>
  <c r="P59" i="6"/>
  <c r="P47" i="6"/>
  <c r="P35" i="6"/>
  <c r="P23" i="6"/>
  <c r="P11" i="6"/>
  <c r="N135" i="6"/>
  <c r="N111" i="6"/>
  <c r="N87" i="6"/>
  <c r="N63" i="6"/>
  <c r="N39" i="6"/>
  <c r="P2" i="6"/>
  <c r="P133" i="6"/>
  <c r="P109" i="6"/>
  <c r="P85" i="6"/>
  <c r="P61" i="6"/>
  <c r="P37" i="6"/>
  <c r="P25" i="6"/>
  <c r="N134" i="6"/>
  <c r="N86" i="6"/>
  <c r="N50" i="6"/>
  <c r="O121" i="6"/>
  <c r="N156" i="6"/>
  <c r="N144" i="6"/>
  <c r="N132" i="6"/>
  <c r="N120" i="6"/>
  <c r="N108" i="6"/>
  <c r="N96" i="6"/>
  <c r="N84" i="6"/>
  <c r="N72" i="6"/>
  <c r="N60" i="6"/>
  <c r="N48" i="6"/>
  <c r="N36" i="6"/>
  <c r="N24" i="6"/>
  <c r="O155" i="6"/>
  <c r="O143" i="6"/>
  <c r="O131" i="6"/>
  <c r="O119" i="6"/>
  <c r="O107" i="6"/>
  <c r="O95" i="6"/>
  <c r="O83" i="6"/>
  <c r="O71" i="6"/>
  <c r="O59" i="6"/>
  <c r="O47" i="6"/>
  <c r="O35" i="6"/>
  <c r="O23" i="6"/>
  <c r="P154" i="6"/>
  <c r="P142" i="6"/>
  <c r="P130" i="6"/>
  <c r="P118" i="6"/>
  <c r="P106" i="6"/>
  <c r="P94" i="6"/>
  <c r="P82" i="6"/>
  <c r="P70" i="6"/>
  <c r="P58" i="6"/>
  <c r="P46" i="6"/>
  <c r="P34" i="6"/>
  <c r="P2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22" type="6" refreshedVersion="4" background="1" saveData="1">
    <textPr codePage="866" sourceFile="F:\LENA\Университет - работа\Теория вероятностей\ТВиМС БВТ\Задания ИДЗ\Данные для ИДЗ-3\Индекс счастья\2022.csv" decimal="," thousands=" 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<sst xmlns="http://schemas.openxmlformats.org/spreadsheetml/2006/main" count="4517" uniqueCount="1310">
  <si>
    <t>Country</t>
  </si>
  <si>
    <t>Region</t>
  </si>
  <si>
    <t>Happiness Rank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</si>
  <si>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</si>
  <si>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</si>
  <si>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</si>
  <si>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</si>
  <si>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</si>
  <si>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</si>
  <si>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</si>
  <si>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</si>
  <si>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</si>
  <si>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</si>
  <si>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</si>
  <si>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</si>
  <si>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</si>
  <si>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</si>
  <si>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</si>
  <si>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</si>
  <si>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</si>
  <si>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</si>
  <si>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</si>
  <si>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</si>
  <si>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</si>
  <si>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</si>
  <si>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</si>
  <si>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</si>
  <si>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</si>
  <si>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</si>
  <si>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</si>
  <si>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</si>
  <si>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</si>
  <si>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</si>
  <si>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</si>
  <si>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</si>
  <si>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</si>
  <si>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</si>
  <si>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</si>
  <si>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</si>
  <si>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</si>
  <si>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</si>
  <si>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</si>
  <si>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</si>
  <si>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</si>
  <si>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</si>
  <si>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</si>
  <si>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</si>
  <si>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</si>
  <si>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</si>
  <si>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</si>
  <si>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</si>
  <si>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</si>
  <si>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</si>
  <si>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</si>
  <si>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</si>
  <si>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</si>
  <si>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</si>
  <si>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</si>
  <si>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</si>
  <si>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</si>
  <si>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</si>
  <si>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</si>
  <si>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</si>
  <si>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</si>
  <si>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</si>
  <si>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</si>
  <si>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</si>
  <si>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</si>
  <si>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</si>
  <si>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</si>
  <si>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</si>
  <si>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</si>
  <si>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</si>
  <si>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</si>
  <si>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</si>
  <si>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</si>
  <si>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</si>
  <si>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</si>
  <si>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</si>
  <si>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</si>
  <si>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</si>
  <si>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</si>
  <si>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</si>
  <si>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</si>
  <si>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</si>
  <si>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</si>
  <si>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</si>
  <si>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</si>
  <si>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</si>
  <si>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</si>
  <si>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</si>
  <si>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</si>
  <si>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</si>
  <si>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</si>
  <si>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</si>
  <si>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</si>
  <si>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</si>
  <si>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</si>
  <si>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</si>
  <si>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</si>
  <si>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</si>
  <si>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</si>
  <si>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</si>
  <si>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</si>
  <si>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</si>
  <si>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</si>
  <si>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</si>
  <si>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</si>
  <si>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</si>
  <si>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</si>
  <si>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</si>
  <si>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</si>
  <si>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</si>
  <si>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</si>
  <si>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</si>
  <si>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</si>
  <si>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</si>
  <si>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</si>
  <si>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</si>
  <si>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</si>
  <si>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</si>
  <si>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</si>
  <si>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</si>
  <si>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</si>
  <si>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</si>
  <si>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</si>
  <si>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</si>
  <si>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</si>
  <si>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</si>
  <si>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</si>
  <si>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</si>
  <si>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</si>
  <si>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</si>
  <si>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</si>
  <si>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</si>
  <si>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</si>
  <si>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</si>
  <si>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</si>
  <si>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</si>
  <si>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</si>
  <si>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</si>
  <si>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</si>
  <si>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</si>
  <si>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</si>
  <si>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</si>
  <si>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</si>
  <si>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</si>
  <si>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</si>
  <si>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</si>
  <si>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</si>
  <si>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</si>
  <si>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</si>
  <si>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</si>
  <si>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</si>
  <si>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</si>
  <si>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</si>
  <si>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</si>
  <si>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</si>
  <si>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</si>
  <si>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</si>
  <si>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</si>
  <si>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</si>
  <si>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</si>
  <si>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</si>
  <si>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</si>
  <si>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</si>
  <si>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</si>
  <si>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</si>
  <si>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</si>
  <si>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</si>
  <si>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</si>
  <si>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</si>
  <si>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</si>
  <si>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</si>
  <si>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</si>
  <si>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</si>
  <si>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</si>
  <si>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</si>
  <si>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S,A,R,  China</t>
  </si>
  <si>
    <t>Overall rank</t>
  </si>
  <si>
    <t>Country or region</t>
  </si>
  <si>
    <t>Trinidad &amp; Tobago</t>
  </si>
  <si>
    <t>Northern Cyprus</t>
  </si>
  <si>
    <t>North Macedonia</t>
  </si>
  <si>
    <t>Gambia</t>
  </si>
  <si>
    <t>Country name</t>
  </si>
  <si>
    <t>Regional indicator</t>
  </si>
  <si>
    <t>North America and ANZ</t>
  </si>
  <si>
    <t>Middle East and North Africa</t>
  </si>
  <si>
    <t>East Asia</t>
  </si>
  <si>
    <t>Southeast Asia</t>
  </si>
  <si>
    <t>Commonwealth of Independent States</t>
  </si>
  <si>
    <t>South Asia</t>
  </si>
  <si>
    <t>Hong Kong S,A,R, of China</t>
  </si>
  <si>
    <t>Maldives</t>
  </si>
  <si>
    <t>Индекс Счастья</t>
  </si>
  <si>
    <t>ВВП на душу населения</t>
  </si>
  <si>
    <t>Индекс социальной поддержки</t>
  </si>
  <si>
    <t>Здоровье</t>
  </si>
  <si>
    <t>Свобода</t>
  </si>
  <si>
    <t>Отношение к коррупции</t>
  </si>
  <si>
    <t>Щедрость</t>
  </si>
  <si>
    <t>Индекс счастья</t>
  </si>
  <si>
    <t>RANK</t>
  </si>
  <si>
    <t>1</t>
  </si>
  <si>
    <t>7,821</t>
  </si>
  <si>
    <t>1,892</t>
  </si>
  <si>
    <t>1,258</t>
  </si>
  <si>
    <t>0,775</t>
  </si>
  <si>
    <t>0,736</t>
  </si>
  <si>
    <t>0,109</t>
  </si>
  <si>
    <t>0,534</t>
  </si>
  <si>
    <t>2</t>
  </si>
  <si>
    <t>7,636</t>
  </si>
  <si>
    <t>1,953</t>
  </si>
  <si>
    <t>1,243</t>
  </si>
  <si>
    <t>0,777</t>
  </si>
  <si>
    <t>0,719</t>
  </si>
  <si>
    <t>0,188</t>
  </si>
  <si>
    <t>0,532</t>
  </si>
  <si>
    <t>3</t>
  </si>
  <si>
    <t>7,557</t>
  </si>
  <si>
    <t>1,936</t>
  </si>
  <si>
    <t>1,320</t>
  </si>
  <si>
    <t>0,803</t>
  </si>
  <si>
    <t>0,718</t>
  </si>
  <si>
    <t>0,270</t>
  </si>
  <si>
    <t>0,191</t>
  </si>
  <si>
    <t>4</t>
  </si>
  <si>
    <t>7,512</t>
  </si>
  <si>
    <t>2,026</t>
  </si>
  <si>
    <t>1,226</t>
  </si>
  <si>
    <t>0,822</t>
  </si>
  <si>
    <t>0,677</t>
  </si>
  <si>
    <t>0,147</t>
  </si>
  <si>
    <t>0,461</t>
  </si>
  <si>
    <t>5</t>
  </si>
  <si>
    <t>7,415</t>
  </si>
  <si>
    <t>1,945</t>
  </si>
  <si>
    <t>1,206</t>
  </si>
  <si>
    <t>0,787</t>
  </si>
  <si>
    <t>0,651</t>
  </si>
  <si>
    <t>0,271</t>
  </si>
  <si>
    <t>0,419</t>
  </si>
  <si>
    <t>6</t>
  </si>
  <si>
    <t>Luxembourg*</t>
  </si>
  <si>
    <t>7,404</t>
  </si>
  <si>
    <t>2,209</t>
  </si>
  <si>
    <t>1,155</t>
  </si>
  <si>
    <t>0,790</t>
  </si>
  <si>
    <t>0,700</t>
  </si>
  <si>
    <t>0,120</t>
  </si>
  <si>
    <t>0,388</t>
  </si>
  <si>
    <t>7</t>
  </si>
  <si>
    <t>7,384</t>
  </si>
  <si>
    <t>1,920</t>
  </si>
  <si>
    <t>1,204</t>
  </si>
  <si>
    <t>0,724</t>
  </si>
  <si>
    <t>0,218</t>
  </si>
  <si>
    <t>0,512</t>
  </si>
  <si>
    <t>8</t>
  </si>
  <si>
    <t>7,365</t>
  </si>
  <si>
    <t>1,997</t>
  </si>
  <si>
    <t>1,239</t>
  </si>
  <si>
    <t>0,786</t>
  </si>
  <si>
    <t>0,728</t>
  </si>
  <si>
    <t>0,217</t>
  </si>
  <si>
    <t>0,474</t>
  </si>
  <si>
    <t>9</t>
  </si>
  <si>
    <t>7,364</t>
  </si>
  <si>
    <t>1,826</t>
  </si>
  <si>
    <t>1,221</t>
  </si>
  <si>
    <t>0,818</t>
  </si>
  <si>
    <t>0,568</t>
  </si>
  <si>
    <t>0,155</t>
  </si>
  <si>
    <t>0,143</t>
  </si>
  <si>
    <t>10</t>
  </si>
  <si>
    <t>7,200</t>
  </si>
  <si>
    <t>1,852</t>
  </si>
  <si>
    <t>1,235</t>
  </si>
  <si>
    <t>0,752</t>
  </si>
  <si>
    <t>0,680</t>
  </si>
  <si>
    <t>0,245</t>
  </si>
  <si>
    <t>0,483</t>
  </si>
  <si>
    <t>11</t>
  </si>
  <si>
    <t>7,163</t>
  </si>
  <si>
    <t>1,931</t>
  </si>
  <si>
    <t>1,165</t>
  </si>
  <si>
    <t>0,774</t>
  </si>
  <si>
    <t>0,623</t>
  </si>
  <si>
    <t>0,193</t>
  </si>
  <si>
    <t>0,329</t>
  </si>
  <si>
    <t>12</t>
  </si>
  <si>
    <t>7,162</t>
  </si>
  <si>
    <t>1,900</t>
  </si>
  <si>
    <t>1,203</t>
  </si>
  <si>
    <t>0,772</t>
  </si>
  <si>
    <t>0,676</t>
  </si>
  <si>
    <t>0,258</t>
  </si>
  <si>
    <t>0,341</t>
  </si>
  <si>
    <t>13</t>
  </si>
  <si>
    <t>7,041</t>
  </si>
  <si>
    <t>2,129</t>
  </si>
  <si>
    <t>1,166</t>
  </si>
  <si>
    <t>0,779</t>
  </si>
  <si>
    <t>0,627</t>
  </si>
  <si>
    <t>0,190</t>
  </si>
  <si>
    <t>0,408</t>
  </si>
  <si>
    <t>14</t>
  </si>
  <si>
    <t>7,034</t>
  </si>
  <si>
    <t>1,924</t>
  </si>
  <si>
    <t>1,088</t>
  </si>
  <si>
    <t>0,776</t>
  </si>
  <si>
    <t>0,585</t>
  </si>
  <si>
    <t>0,163</t>
  </si>
  <si>
    <t>0,358</t>
  </si>
  <si>
    <t>15</t>
  </si>
  <si>
    <t>7,025</t>
  </si>
  <si>
    <t>6,943</t>
  </si>
  <si>
    <t>1,886</t>
  </si>
  <si>
    <t>1,188</t>
  </si>
  <si>
    <t>0,783</t>
  </si>
  <si>
    <t>0,659</t>
  </si>
  <si>
    <t>0,368</t>
  </si>
  <si>
    <t>16</t>
  </si>
  <si>
    <t>6,977</t>
  </si>
  <si>
    <t>1,982</t>
  </si>
  <si>
    <t>1,182</t>
  </si>
  <si>
    <t>0,628</t>
  </si>
  <si>
    <t>0,574</t>
  </si>
  <si>
    <t>0,220</t>
  </si>
  <si>
    <t>0,177</t>
  </si>
  <si>
    <t>17</t>
  </si>
  <si>
    <t>1,867</t>
  </si>
  <si>
    <t>1,143</t>
  </si>
  <si>
    <t>0,750</t>
  </si>
  <si>
    <t>0,597</t>
  </si>
  <si>
    <t>0,289</t>
  </si>
  <si>
    <t>18</t>
  </si>
  <si>
    <t>Czechia</t>
  </si>
  <si>
    <t>6,920</t>
  </si>
  <si>
    <t>1,815</t>
  </si>
  <si>
    <t>1,260</t>
  </si>
  <si>
    <t>0,715</t>
  </si>
  <si>
    <t>0,660</t>
  </si>
  <si>
    <t>0,158</t>
  </si>
  <si>
    <t>0,048</t>
  </si>
  <si>
    <t>19</t>
  </si>
  <si>
    <t>6,805</t>
  </si>
  <si>
    <t>1,907</t>
  </si>
  <si>
    <t>1,106</t>
  </si>
  <si>
    <t>0,764</t>
  </si>
  <si>
    <t>0,492</t>
  </si>
  <si>
    <t>0,049</t>
  </si>
  <si>
    <t>0,204</t>
  </si>
  <si>
    <t>20</t>
  </si>
  <si>
    <t>6,687</t>
  </si>
  <si>
    <t>1,863</t>
  </si>
  <si>
    <t>1,219</t>
  </si>
  <si>
    <t>0,808</t>
  </si>
  <si>
    <t>0,567</t>
  </si>
  <si>
    <t>0,070</t>
  </si>
  <si>
    <t>0,266</t>
  </si>
  <si>
    <t>21</t>
  </si>
  <si>
    <t>6,647</t>
  </si>
  <si>
    <t>1,854</t>
  </si>
  <si>
    <t>1,029</t>
  </si>
  <si>
    <t>0,625</t>
  </si>
  <si>
    <t>0,693</t>
  </si>
  <si>
    <t>0,199</t>
  </si>
  <si>
    <t>22</t>
  </si>
  <si>
    <t>6,630</t>
  </si>
  <si>
    <t>1,810</t>
  </si>
  <si>
    <t>1,249</t>
  </si>
  <si>
    <t>0,769</t>
  </si>
  <si>
    <t>0,685</t>
  </si>
  <si>
    <t>0,118</t>
  </si>
  <si>
    <t>0,115</t>
  </si>
  <si>
    <t>23</t>
  </si>
  <si>
    <t>6,582</t>
  </si>
  <si>
    <t>1,584</t>
  </si>
  <si>
    <t>1,054</t>
  </si>
  <si>
    <t>0,744</t>
  </si>
  <si>
    <t>0,661</t>
  </si>
  <si>
    <t>0,089</t>
  </si>
  <si>
    <t>0,102</t>
  </si>
  <si>
    <t>24</t>
  </si>
  <si>
    <t>6,576</t>
  </si>
  <si>
    <t>1,998</t>
  </si>
  <si>
    <t>0,980</t>
  </si>
  <si>
    <t>0,633</t>
  </si>
  <si>
    <t>0,702</t>
  </si>
  <si>
    <t>0,250</t>
  </si>
  <si>
    <t>25</t>
  </si>
  <si>
    <t>6,523</t>
  </si>
  <si>
    <t>1,870</t>
  </si>
  <si>
    <t>1,092</t>
  </si>
  <si>
    <t>0,577</t>
  </si>
  <si>
    <t>0,078</t>
  </si>
  <si>
    <t>0,180</t>
  </si>
  <si>
    <t>26</t>
  </si>
  <si>
    <t>6,512</t>
  </si>
  <si>
    <t>1,897</t>
  </si>
  <si>
    <t>1,095</t>
  </si>
  <si>
    <t>0,733</t>
  </si>
  <si>
    <t>0,542</t>
  </si>
  <si>
    <t>0,075</t>
  </si>
  <si>
    <t>0,168</t>
  </si>
  <si>
    <t>27</t>
  </si>
  <si>
    <t>6,480</t>
  </si>
  <si>
    <t>0,932</t>
  </si>
  <si>
    <t>2,149</t>
  </si>
  <si>
    <t>1,127</t>
  </si>
  <si>
    <t>0,851</t>
  </si>
  <si>
    <t>0,672</t>
  </si>
  <si>
    <t>0,587</t>
  </si>
  <si>
    <t>28</t>
  </si>
  <si>
    <t>6,477</t>
  </si>
  <si>
    <t>1,719</t>
  </si>
  <si>
    <t>1,006</t>
  </si>
  <si>
    <t>0,655</t>
  </si>
  <si>
    <t>0,605</t>
  </si>
  <si>
    <t>0,039</t>
  </si>
  <si>
    <t>0,006</t>
  </si>
  <si>
    <t>29</t>
  </si>
  <si>
    <t>6,476</t>
  </si>
  <si>
    <t>1,808</t>
  </si>
  <si>
    <t>1,211</t>
  </si>
  <si>
    <t>0,505</t>
  </si>
  <si>
    <t>0,101</t>
  </si>
  <si>
    <t>0,149</t>
  </si>
  <si>
    <t>30</t>
  </si>
  <si>
    <t>6,474</t>
  </si>
  <si>
    <t>1,615</t>
  </si>
  <si>
    <t>1,180</t>
  </si>
  <si>
    <t>0,665</t>
  </si>
  <si>
    <t>0,103</t>
  </si>
  <si>
    <t>0,265</t>
  </si>
  <si>
    <t>31</t>
  </si>
  <si>
    <t>6,467</t>
  </si>
  <si>
    <t>1,834</t>
  </si>
  <si>
    <t>1,052</t>
  </si>
  <si>
    <t>0,801</t>
  </si>
  <si>
    <t>0,412</t>
  </si>
  <si>
    <t>0,085</t>
  </si>
  <si>
    <t>0,059</t>
  </si>
  <si>
    <t>32</t>
  </si>
  <si>
    <t>6,455</t>
  </si>
  <si>
    <t>1,362</t>
  </si>
  <si>
    <t>0,949</t>
  </si>
  <si>
    <t>0,569</t>
  </si>
  <si>
    <t>0,599</t>
  </si>
  <si>
    <t>0,309</t>
  </si>
  <si>
    <t>0,035</t>
  </si>
  <si>
    <t>33</t>
  </si>
  <si>
    <t>6,447</t>
  </si>
  <si>
    <t>1,838</t>
  </si>
  <si>
    <t>1,169</t>
  </si>
  <si>
    <t>0,789</t>
  </si>
  <si>
    <t>0,679</t>
  </si>
  <si>
    <t>0,174</t>
  </si>
  <si>
    <t>0,166</t>
  </si>
  <si>
    <t>34</t>
  </si>
  <si>
    <t>6,446</t>
  </si>
  <si>
    <t>1,804</t>
  </si>
  <si>
    <t>0,496</t>
  </si>
  <si>
    <t>0,053</t>
  </si>
  <si>
    <t>0,077</t>
  </si>
  <si>
    <t>35</t>
  </si>
  <si>
    <t>6,391</t>
  </si>
  <si>
    <t>1,736</t>
  </si>
  <si>
    <t>1,232</t>
  </si>
  <si>
    <t>0,707</t>
  </si>
  <si>
    <t>0,479</t>
  </si>
  <si>
    <t>0,025</t>
  </si>
  <si>
    <t>36</t>
  </si>
  <si>
    <t>6,341</t>
  </si>
  <si>
    <t>1,793</t>
  </si>
  <si>
    <t>0,689</t>
  </si>
  <si>
    <t>0,123</t>
  </si>
  <si>
    <t>0,333</t>
  </si>
  <si>
    <t>37</t>
  </si>
  <si>
    <t>6,309</t>
  </si>
  <si>
    <t>1,715</t>
  </si>
  <si>
    <t>1,107</t>
  </si>
  <si>
    <t>0,709</t>
  </si>
  <si>
    <t>0,592</t>
  </si>
  <si>
    <t>0,051</t>
  </si>
  <si>
    <t>38</t>
  </si>
  <si>
    <t>6,293</t>
  </si>
  <si>
    <t>1,462</t>
  </si>
  <si>
    <t>1,044</t>
  </si>
  <si>
    <t>0,615</t>
  </si>
  <si>
    <t>0,546</t>
  </si>
  <si>
    <t>0,131</t>
  </si>
  <si>
    <t>0,134</t>
  </si>
  <si>
    <t>39</t>
  </si>
  <si>
    <t>Guatemala*</t>
  </si>
  <si>
    <t>6,262</t>
  </si>
  <si>
    <t>1,274</t>
  </si>
  <si>
    <t>0,831</t>
  </si>
  <si>
    <t>0,522</t>
  </si>
  <si>
    <t>0,662</t>
  </si>
  <si>
    <t>0,112</t>
  </si>
  <si>
    <t>40</t>
  </si>
  <si>
    <t>6,234</t>
  </si>
  <si>
    <t>1,668</t>
  </si>
  <si>
    <t>1,220</t>
  </si>
  <si>
    <t>0,611</t>
  </si>
  <si>
    <t>0,584</t>
  </si>
  <si>
    <t>0,157</t>
  </si>
  <si>
    <t>41</t>
  </si>
  <si>
    <t>6,221</t>
  </si>
  <si>
    <t>0,909</t>
  </si>
  <si>
    <t>0,819</t>
  </si>
  <si>
    <t>0,448</t>
  </si>
  <si>
    <t>0,062</t>
  </si>
  <si>
    <t>42</t>
  </si>
  <si>
    <t>6,180</t>
  </si>
  <si>
    <t>6,106</t>
  </si>
  <si>
    <t>1,732</t>
  </si>
  <si>
    <t>0,637</t>
  </si>
  <si>
    <t>0,502</t>
  </si>
  <si>
    <t>0,090</t>
  </si>
  <si>
    <t>43</t>
  </si>
  <si>
    <t>6,178</t>
  </si>
  <si>
    <t>1,550</t>
  </si>
  <si>
    <t>1,086</t>
  </si>
  <si>
    <t>0,658</t>
  </si>
  <si>
    <t>0,219</t>
  </si>
  <si>
    <t>0,088</t>
  </si>
  <si>
    <t>44</t>
  </si>
  <si>
    <t>6,172</t>
  </si>
  <si>
    <t>1,651</t>
  </si>
  <si>
    <t>1,080</t>
  </si>
  <si>
    <t>0,748</t>
  </si>
  <si>
    <t>0,460</t>
  </si>
  <si>
    <t>0,124</t>
  </si>
  <si>
    <t>0,069</t>
  </si>
  <si>
    <t>45</t>
  </si>
  <si>
    <t>6,165</t>
  </si>
  <si>
    <t>1,105</t>
  </si>
  <si>
    <t>0,617</t>
  </si>
  <si>
    <t>0,212</t>
  </si>
  <si>
    <t>46</t>
  </si>
  <si>
    <t>6,128</t>
  </si>
  <si>
    <t>1,552</t>
  </si>
  <si>
    <t>0,886</t>
  </si>
  <si>
    <t>0,621</t>
  </si>
  <si>
    <t>0,092</t>
  </si>
  <si>
    <t>47</t>
  </si>
  <si>
    <t>6,125</t>
  </si>
  <si>
    <t>6,022</t>
  </si>
  <si>
    <t>1,705</t>
  </si>
  <si>
    <t>1,183</t>
  </si>
  <si>
    <t>0,535</t>
  </si>
  <si>
    <t>0,000</t>
  </si>
  <si>
    <t>48</t>
  </si>
  <si>
    <t>6,123</t>
  </si>
  <si>
    <t>1,758</t>
  </si>
  <si>
    <t>1,174</t>
  </si>
  <si>
    <t>0,712</t>
  </si>
  <si>
    <t>0,523</t>
  </si>
  <si>
    <t>0,140</t>
  </si>
  <si>
    <t>49</t>
  </si>
  <si>
    <t>6,120</t>
  </si>
  <si>
    <t>1,265</t>
  </si>
  <si>
    <t>0,768</t>
  </si>
  <si>
    <t>0,607</t>
  </si>
  <si>
    <t>0,666</t>
  </si>
  <si>
    <t>50</t>
  </si>
  <si>
    <t>Kuwait*</t>
  </si>
  <si>
    <t>1,904</t>
  </si>
  <si>
    <t>0,983</t>
  </si>
  <si>
    <t>0,747</t>
  </si>
  <si>
    <t>0,087</t>
  </si>
  <si>
    <t>51</t>
  </si>
  <si>
    <t>6,086</t>
  </si>
  <si>
    <t>1,748</t>
  </si>
  <si>
    <t>1,233</t>
  </si>
  <si>
    <t>0,668</t>
  </si>
  <si>
    <t>0,485</t>
  </si>
  <si>
    <t>0,064</t>
  </si>
  <si>
    <t>52</t>
  </si>
  <si>
    <t>6,071</t>
  </si>
  <si>
    <t>1,591</t>
  </si>
  <si>
    <t>1,116</t>
  </si>
  <si>
    <t>0,589</t>
  </si>
  <si>
    <t>0,107</t>
  </si>
  <si>
    <t>53</t>
  </si>
  <si>
    <t>6,063</t>
  </si>
  <si>
    <t>5,948</t>
  </si>
  <si>
    <t>0,600</t>
  </si>
  <si>
    <t>0,716</t>
  </si>
  <si>
    <t>0,283</t>
  </si>
  <si>
    <t>0,240</t>
  </si>
  <si>
    <t>54</t>
  </si>
  <si>
    <t>6,039</t>
  </si>
  <si>
    <t>1,835</t>
  </si>
  <si>
    <t>1,089</t>
  </si>
  <si>
    <t>0,866</t>
  </si>
  <si>
    <t>0,537</t>
  </si>
  <si>
    <t>0,007</t>
  </si>
  <si>
    <t>55</t>
  </si>
  <si>
    <t>1,111</t>
  </si>
  <si>
    <t>0,885</t>
  </si>
  <si>
    <t>0,555</t>
  </si>
  <si>
    <t>0,582</t>
  </si>
  <si>
    <t>0,202</t>
  </si>
  <si>
    <t>0,076</t>
  </si>
  <si>
    <t>56</t>
  </si>
  <si>
    <t>6,016</t>
  </si>
  <si>
    <t>1,760</t>
  </si>
  <si>
    <t>1,078</t>
  </si>
  <si>
    <t>0,016</t>
  </si>
  <si>
    <t>57</t>
  </si>
  <si>
    <t>5,967</t>
  </si>
  <si>
    <t>1,592</t>
  </si>
  <si>
    <t>1,102</t>
  </si>
  <si>
    <t>0,081</t>
  </si>
  <si>
    <t>58</t>
  </si>
  <si>
    <t>1,703</t>
  </si>
  <si>
    <t>0,249</t>
  </si>
  <si>
    <t>0,015</t>
  </si>
  <si>
    <t>0,108</t>
  </si>
  <si>
    <t>59</t>
  </si>
  <si>
    <t>5,935</t>
  </si>
  <si>
    <t>1,851</t>
  </si>
  <si>
    <t>0,841</t>
  </si>
  <si>
    <t>0,414</t>
  </si>
  <si>
    <t>0,111</t>
  </si>
  <si>
    <t>0,176</t>
  </si>
  <si>
    <t>60</t>
  </si>
  <si>
    <t>5,904</t>
  </si>
  <si>
    <t>1,268</t>
  </si>
  <si>
    <t>0,912</t>
  </si>
  <si>
    <t>0,514</t>
  </si>
  <si>
    <t>0,678</t>
  </si>
  <si>
    <t>0,142</t>
  </si>
  <si>
    <t>61</t>
  </si>
  <si>
    <t>5,891</t>
  </si>
  <si>
    <t>1,535</t>
  </si>
  <si>
    <t>1,096</t>
  </si>
  <si>
    <t>0,697</t>
  </si>
  <si>
    <t>0,321</t>
  </si>
  <si>
    <t>0,026</t>
  </si>
  <si>
    <t>62</t>
  </si>
  <si>
    <t>5,857</t>
  </si>
  <si>
    <t>1,417</t>
  </si>
  <si>
    <t>1,008</t>
  </si>
  <si>
    <t>0,561</t>
  </si>
  <si>
    <t>0,028</t>
  </si>
  <si>
    <t>63</t>
  </si>
  <si>
    <t>5,850</t>
  </si>
  <si>
    <t>1,296</t>
  </si>
  <si>
    <t>1,045</t>
  </si>
  <si>
    <t>0,646</t>
  </si>
  <si>
    <t>0,080</t>
  </si>
  <si>
    <t>64</t>
  </si>
  <si>
    <t>5,828</t>
  </si>
  <si>
    <t>1,069</t>
  </si>
  <si>
    <t>1,109</t>
  </si>
  <si>
    <t>0,638</t>
  </si>
  <si>
    <t>0,208</t>
  </si>
  <si>
    <t>65</t>
  </si>
  <si>
    <t>Belarus*</t>
  </si>
  <si>
    <t>5,821</t>
  </si>
  <si>
    <t>1,562</t>
  </si>
  <si>
    <t>1,157</t>
  </si>
  <si>
    <t>0,629</t>
  </si>
  <si>
    <t>0,342</t>
  </si>
  <si>
    <t>0,040</t>
  </si>
  <si>
    <t>0,282</t>
  </si>
  <si>
    <t>66</t>
  </si>
  <si>
    <t>5,781</t>
  </si>
  <si>
    <t>1,452</t>
  </si>
  <si>
    <t>0,929</t>
  </si>
  <si>
    <t>0,720</t>
  </si>
  <si>
    <t>0,545</t>
  </si>
  <si>
    <t>67</t>
  </si>
  <si>
    <t>5,768</t>
  </si>
  <si>
    <t>1,468</t>
  </si>
  <si>
    <t>1,068</t>
  </si>
  <si>
    <t>0,244</t>
  </si>
  <si>
    <t>68</t>
  </si>
  <si>
    <t>5,761</t>
  </si>
  <si>
    <t>1,393</t>
  </si>
  <si>
    <t>1,197</t>
  </si>
  <si>
    <t>0,467</t>
  </si>
  <si>
    <t>0,398</t>
  </si>
  <si>
    <t>0,247</t>
  </si>
  <si>
    <t>69</t>
  </si>
  <si>
    <t>5,737</t>
  </si>
  <si>
    <t>1,538</t>
  </si>
  <si>
    <t>1,003</t>
  </si>
  <si>
    <t>0,606</t>
  </si>
  <si>
    <t>0,084</t>
  </si>
  <si>
    <t>0,179</t>
  </si>
  <si>
    <t>70</t>
  </si>
  <si>
    <t>5,711</t>
  </si>
  <si>
    <t>5,578</t>
  </si>
  <si>
    <t>1,689</t>
  </si>
  <si>
    <t>0,938</t>
  </si>
  <si>
    <t>0,620</t>
  </si>
  <si>
    <t>0,654</t>
  </si>
  <si>
    <t>0,213</t>
  </si>
  <si>
    <t>0,126</t>
  </si>
  <si>
    <t>71</t>
  </si>
  <si>
    <t>5,600</t>
  </si>
  <si>
    <t>1,256</t>
  </si>
  <si>
    <t>0,880</t>
  </si>
  <si>
    <t>72</t>
  </si>
  <si>
    <t>5,585</t>
  </si>
  <si>
    <t>1,508</t>
  </si>
  <si>
    <t>0,958</t>
  </si>
  <si>
    <t>0,705</t>
  </si>
  <si>
    <t>0,656</t>
  </si>
  <si>
    <t>0,099</t>
  </si>
  <si>
    <t>73</t>
  </si>
  <si>
    <t>5,467</t>
  </si>
  <si>
    <t>1,409</t>
  </si>
  <si>
    <t>1,130</t>
  </si>
  <si>
    <t>0,624</t>
  </si>
  <si>
    <t>0,171</t>
  </si>
  <si>
    <t>74</t>
  </si>
  <si>
    <t>5,559</t>
  </si>
  <si>
    <t>1,397</t>
  </si>
  <si>
    <t>0,865</t>
  </si>
  <si>
    <t>0,735</t>
  </si>
  <si>
    <t>0,037</t>
  </si>
  <si>
    <t>75</t>
  </si>
  <si>
    <t>5,547</t>
  </si>
  <si>
    <t>1,573</t>
  </si>
  <si>
    <t>1,023</t>
  </si>
  <si>
    <t>0,135</t>
  </si>
  <si>
    <t>76</t>
  </si>
  <si>
    <t>5,533</t>
  </si>
  <si>
    <t>1,352</t>
  </si>
  <si>
    <t>0,879</t>
  </si>
  <si>
    <t>0,708</t>
  </si>
  <si>
    <t>0,565</t>
  </si>
  <si>
    <t>0,083</t>
  </si>
  <si>
    <t>77</t>
  </si>
  <si>
    <t>5,485</t>
  </si>
  <si>
    <t>1,252</t>
  </si>
  <si>
    <t>0,105</t>
  </si>
  <si>
    <t>78</t>
  </si>
  <si>
    <t>Turkmenistan*</t>
  </si>
  <si>
    <t>5,474</t>
  </si>
  <si>
    <t>5,371</t>
  </si>
  <si>
    <t>1,484</t>
  </si>
  <si>
    <t>1,319</t>
  </si>
  <si>
    <t>0,516</t>
  </si>
  <si>
    <t>0,649</t>
  </si>
  <si>
    <t>0,314</t>
  </si>
  <si>
    <t>0,032</t>
  </si>
  <si>
    <t>79</t>
  </si>
  <si>
    <t>North Cyprus*</t>
  </si>
  <si>
    <t>0,888</t>
  </si>
  <si>
    <t>0,130</t>
  </si>
  <si>
    <t>80</t>
  </si>
  <si>
    <t>5,459</t>
  </si>
  <si>
    <t>1,685</t>
  </si>
  <si>
    <t>0,586</t>
  </si>
  <si>
    <t>0,401</t>
  </si>
  <si>
    <t>0,117</t>
  </si>
  <si>
    <t>81</t>
  </si>
  <si>
    <t>Hong Kong S.A.R. of China</t>
  </si>
  <si>
    <t>5,425</t>
  </si>
  <si>
    <t>0,642</t>
  </si>
  <si>
    <t>1,957</t>
  </si>
  <si>
    <t>0,954</t>
  </si>
  <si>
    <t>0,942</t>
  </si>
  <si>
    <t>0,400</t>
  </si>
  <si>
    <t>0,383</t>
  </si>
  <si>
    <t>82</t>
  </si>
  <si>
    <t>5,399</t>
  </si>
  <si>
    <t>1,434</t>
  </si>
  <si>
    <t>0,820</t>
  </si>
  <si>
    <t>0,558</t>
  </si>
  <si>
    <t>0,054</t>
  </si>
  <si>
    <t>0,210</t>
  </si>
  <si>
    <t>83</t>
  </si>
  <si>
    <t>5,377</t>
  </si>
  <si>
    <t>0,966</t>
  </si>
  <si>
    <t>1,005</t>
  </si>
  <si>
    <t>0,518</t>
  </si>
  <si>
    <t>0,572</t>
  </si>
  <si>
    <t>0,304</t>
  </si>
  <si>
    <t>84</t>
  </si>
  <si>
    <t>0,984</t>
  </si>
  <si>
    <t>0,784</t>
  </si>
  <si>
    <t>0,499</t>
  </si>
  <si>
    <t>0,519</t>
  </si>
  <si>
    <t>0,237</t>
  </si>
  <si>
    <t>85</t>
  </si>
  <si>
    <t>1,625</t>
  </si>
  <si>
    <t>1,163</t>
  </si>
  <si>
    <t>0,640</t>
  </si>
  <si>
    <t>0,563</t>
  </si>
  <si>
    <t>0,021</t>
  </si>
  <si>
    <t>86</t>
  </si>
  <si>
    <t>Libya*</t>
  </si>
  <si>
    <t>5,330</t>
  </si>
  <si>
    <t>1,476</t>
  </si>
  <si>
    <t>0,943</t>
  </si>
  <si>
    <t>0,477</t>
  </si>
  <si>
    <t>0,106</t>
  </si>
  <si>
    <t>87</t>
  </si>
  <si>
    <t>5,240</t>
  </si>
  <si>
    <t>1,382</t>
  </si>
  <si>
    <t>0,883</t>
  </si>
  <si>
    <t>0,539</t>
  </si>
  <si>
    <t>0,468</t>
  </si>
  <si>
    <t>0,047</t>
  </si>
  <si>
    <t>88</t>
  </si>
  <si>
    <t>5,235</t>
  </si>
  <si>
    <t>1,094</t>
  </si>
  <si>
    <t>0,442</t>
  </si>
  <si>
    <t>0,322</t>
  </si>
  <si>
    <t>0,451</t>
  </si>
  <si>
    <t>89</t>
  </si>
  <si>
    <t>5,199</t>
  </si>
  <si>
    <t>1,505</t>
  </si>
  <si>
    <t>0,863</t>
  </si>
  <si>
    <t>0,488</t>
  </si>
  <si>
    <t>0,215</t>
  </si>
  <si>
    <t>0,031</t>
  </si>
  <si>
    <t>90</t>
  </si>
  <si>
    <t>1,439</t>
  </si>
  <si>
    <t>0,511</t>
  </si>
  <si>
    <t>0,138</t>
  </si>
  <si>
    <t>91</t>
  </si>
  <si>
    <t>5,194</t>
  </si>
  <si>
    <t>1,425</t>
  </si>
  <si>
    <t>0,361</t>
  </si>
  <si>
    <t>0,046</t>
  </si>
  <si>
    <t>92</t>
  </si>
  <si>
    <t>Azerbaijan*</t>
  </si>
  <si>
    <t>5,173</t>
  </si>
  <si>
    <t>1,458</t>
  </si>
  <si>
    <t>1,093</t>
  </si>
  <si>
    <t>0,560</t>
  </si>
  <si>
    <t>0,601</t>
  </si>
  <si>
    <t>0,023</t>
  </si>
  <si>
    <t>93</t>
  </si>
  <si>
    <t>Gambia*</t>
  </si>
  <si>
    <t>5,164</t>
  </si>
  <si>
    <t>0,785</t>
  </si>
  <si>
    <t>0,369</t>
  </si>
  <si>
    <t>0,367</t>
  </si>
  <si>
    <t>94</t>
  </si>
  <si>
    <t>5,155</t>
  </si>
  <si>
    <t>1,060</t>
  </si>
  <si>
    <t>0,614</t>
  </si>
  <si>
    <t>0,581</t>
  </si>
  <si>
    <t>0,622</t>
  </si>
  <si>
    <t>0,125</t>
  </si>
  <si>
    <t>0,187</t>
  </si>
  <si>
    <t>95</t>
  </si>
  <si>
    <t>5,140</t>
  </si>
  <si>
    <t>0,197</t>
  </si>
  <si>
    <t>0,184</t>
  </si>
  <si>
    <t>96</t>
  </si>
  <si>
    <t>5,122</t>
  </si>
  <si>
    <t>1,363</t>
  </si>
  <si>
    <t>0,970</t>
  </si>
  <si>
    <t>0,643</t>
  </si>
  <si>
    <t>0,146</t>
  </si>
  <si>
    <t>0,150</t>
  </si>
  <si>
    <t>97</t>
  </si>
  <si>
    <t>Liberia*</t>
  </si>
  <si>
    <t>0,636</t>
  </si>
  <si>
    <t>0,670</t>
  </si>
  <si>
    <t>0,405</t>
  </si>
  <si>
    <t>0,178</t>
  </si>
  <si>
    <t>98</t>
  </si>
  <si>
    <t>5,084</t>
  </si>
  <si>
    <t>1,411</t>
  </si>
  <si>
    <t>1,081</t>
  </si>
  <si>
    <t>0,583</t>
  </si>
  <si>
    <t>0,473</t>
  </si>
  <si>
    <t>0,017</t>
  </si>
  <si>
    <t>99</t>
  </si>
  <si>
    <t>Congo</t>
  </si>
  <si>
    <t>5,075</t>
  </si>
  <si>
    <t>0,950</t>
  </si>
  <si>
    <t>0,355</t>
  </si>
  <si>
    <t>0,431</t>
  </si>
  <si>
    <t>100</t>
  </si>
  <si>
    <t>5,060</t>
  </si>
  <si>
    <t>1,208</t>
  </si>
  <si>
    <t>0,268</t>
  </si>
  <si>
    <t>0,020</t>
  </si>
  <si>
    <t>101</t>
  </si>
  <si>
    <t>5,048</t>
  </si>
  <si>
    <t>0,578</t>
  </si>
  <si>
    <t>0,593</t>
  </si>
  <si>
    <t>0,185</t>
  </si>
  <si>
    <t>0,200</t>
  </si>
  <si>
    <t>102</t>
  </si>
  <si>
    <t>0,968</t>
  </si>
  <si>
    <t>0,317</t>
  </si>
  <si>
    <t>0,397</t>
  </si>
  <si>
    <t>0,152</t>
  </si>
  <si>
    <t>0,074</t>
  </si>
  <si>
    <t>103</t>
  </si>
  <si>
    <t>5,046</t>
  </si>
  <si>
    <t>0,933</t>
  </si>
  <si>
    <t>0,530</t>
  </si>
  <si>
    <t>0,447</t>
  </si>
  <si>
    <t>0,494</t>
  </si>
  <si>
    <t>104</t>
  </si>
  <si>
    <t>Niger*</t>
  </si>
  <si>
    <t>5,003</t>
  </si>
  <si>
    <t>0,570</t>
  </si>
  <si>
    <t>0,326</t>
  </si>
  <si>
    <t>0,571</t>
  </si>
  <si>
    <t>0,165</t>
  </si>
  <si>
    <t>0,145</t>
  </si>
  <si>
    <t>105</t>
  </si>
  <si>
    <t>4,973</t>
  </si>
  <si>
    <t>1,467</t>
  </si>
  <si>
    <t>0,612</t>
  </si>
  <si>
    <t>0,595</t>
  </si>
  <si>
    <t>0,508</t>
  </si>
  <si>
    <t>106</t>
  </si>
  <si>
    <t>4,958</t>
  </si>
  <si>
    <t>1,459</t>
  </si>
  <si>
    <t>0,738</t>
  </si>
  <si>
    <t>0,396</t>
  </si>
  <si>
    <t>0,343</t>
  </si>
  <si>
    <t>107</t>
  </si>
  <si>
    <t>4,941</t>
  </si>
  <si>
    <t>1,289</t>
  </si>
  <si>
    <t>0,682</t>
  </si>
  <si>
    <t>0,554</t>
  </si>
  <si>
    <t>0,328</t>
  </si>
  <si>
    <t>108</t>
  </si>
  <si>
    <t>4,925</t>
  </si>
  <si>
    <t>0,225</t>
  </si>
  <si>
    <t>0,082</t>
  </si>
  <si>
    <t>109</t>
  </si>
  <si>
    <t>4,891</t>
  </si>
  <si>
    <t>0,848</t>
  </si>
  <si>
    <t>0,566</t>
  </si>
  <si>
    <t>0,275</t>
  </si>
  <si>
    <t>0,334</t>
  </si>
  <si>
    <t>0,214</t>
  </si>
  <si>
    <t>0,116</t>
  </si>
  <si>
    <t>110</t>
  </si>
  <si>
    <t>4,888</t>
  </si>
  <si>
    <t>1,410</t>
  </si>
  <si>
    <t>0,741</t>
  </si>
  <si>
    <t>0,281</t>
  </si>
  <si>
    <t>0,241</t>
  </si>
  <si>
    <t>111</t>
  </si>
  <si>
    <t>4,872</t>
  </si>
  <si>
    <t>1,112</t>
  </si>
  <si>
    <t>0,409</t>
  </si>
  <si>
    <t>0,500</t>
  </si>
  <si>
    <t>0,230</t>
  </si>
  <si>
    <t>0,056</t>
  </si>
  <si>
    <t>112</t>
  </si>
  <si>
    <t>4,744</t>
  </si>
  <si>
    <t>1,707</t>
  </si>
  <si>
    <t>0,209</t>
  </si>
  <si>
    <t>113</t>
  </si>
  <si>
    <t>4,670</t>
  </si>
  <si>
    <t>0,320</t>
  </si>
  <si>
    <t>0,382</t>
  </si>
  <si>
    <t>0,186</t>
  </si>
  <si>
    <t>114</t>
  </si>
  <si>
    <t>4,640</t>
  </si>
  <si>
    <t>4,516</t>
  </si>
  <si>
    <t>1,019</t>
  </si>
  <si>
    <t>0,732</t>
  </si>
  <si>
    <t>0,740</t>
  </si>
  <si>
    <t>0,068</t>
  </si>
  <si>
    <t>115</t>
  </si>
  <si>
    <t>4,623</t>
  </si>
  <si>
    <t>0,335</t>
  </si>
  <si>
    <t>0,127</t>
  </si>
  <si>
    <t>116</t>
  </si>
  <si>
    <t>Comoros*</t>
  </si>
  <si>
    <t>4,609</t>
  </si>
  <si>
    <t>0,899</t>
  </si>
  <si>
    <t>0,476</t>
  </si>
  <si>
    <t>0,424</t>
  </si>
  <si>
    <t>0,195</t>
  </si>
  <si>
    <t>117</t>
  </si>
  <si>
    <t>4,603</t>
  </si>
  <si>
    <t>4,459</t>
  </si>
  <si>
    <t>0,875</t>
  </si>
  <si>
    <t>0,418</t>
  </si>
  <si>
    <t>0,402</t>
  </si>
  <si>
    <t>0,222</t>
  </si>
  <si>
    <t>0,066</t>
  </si>
  <si>
    <t>118</t>
  </si>
  <si>
    <t>4,552</t>
  </si>
  <si>
    <t>1,079</t>
  </si>
  <si>
    <t>0,300</t>
  </si>
  <si>
    <t>0,444</t>
  </si>
  <si>
    <t>0,175</t>
  </si>
  <si>
    <t>0,038</t>
  </si>
  <si>
    <t>119</t>
  </si>
  <si>
    <t>4,543</t>
  </si>
  <si>
    <t>1,032</t>
  </si>
  <si>
    <t>0,440</t>
  </si>
  <si>
    <t>120</t>
  </si>
  <si>
    <t>1,350</t>
  </si>
  <si>
    <t>0,596</t>
  </si>
  <si>
    <t>0,316</t>
  </si>
  <si>
    <t>0,029</t>
  </si>
  <si>
    <t>121</t>
  </si>
  <si>
    <t>1,049</t>
  </si>
  <si>
    <t>0,413</t>
  </si>
  <si>
    <t>0,374</t>
  </si>
  <si>
    <t>0,181</t>
  </si>
  <si>
    <t>122</t>
  </si>
  <si>
    <t>Palestinian Territories*</t>
  </si>
  <si>
    <t>4,483</t>
  </si>
  <si>
    <t>1,148</t>
  </si>
  <si>
    <t>0,957</t>
  </si>
  <si>
    <t>0,521</t>
  </si>
  <si>
    <t>0,336</t>
  </si>
  <si>
    <t>0,073</t>
  </si>
  <si>
    <t>0,079</t>
  </si>
  <si>
    <t>123</t>
  </si>
  <si>
    <t>4,479</t>
  </si>
  <si>
    <t>0,792</t>
  </si>
  <si>
    <t>0,311</t>
  </si>
  <si>
    <t>0,350</t>
  </si>
  <si>
    <t>0,128</t>
  </si>
  <si>
    <t>0,042</t>
  </si>
  <si>
    <t>124</t>
  </si>
  <si>
    <t>1,292</t>
  </si>
  <si>
    <t>0,877</t>
  </si>
  <si>
    <t>0,354</t>
  </si>
  <si>
    <t>0,384</t>
  </si>
  <si>
    <t>0,067</t>
  </si>
  <si>
    <t>0,071</t>
  </si>
  <si>
    <t>125</t>
  </si>
  <si>
    <t>Eswatini, Kingdom of*</t>
  </si>
  <si>
    <t>4,396</t>
  </si>
  <si>
    <t>0,259</t>
  </si>
  <si>
    <t>0,154</t>
  </si>
  <si>
    <t>126</t>
  </si>
  <si>
    <t>4,394</t>
  </si>
  <si>
    <t>1,038</t>
  </si>
  <si>
    <t>0,829</t>
  </si>
  <si>
    <t>0,491</t>
  </si>
  <si>
    <t>0,513</t>
  </si>
  <si>
    <t>0,452</t>
  </si>
  <si>
    <t>0,194</t>
  </si>
  <si>
    <t>127</t>
  </si>
  <si>
    <t>4,362</t>
  </si>
  <si>
    <t>1,415</t>
  </si>
  <si>
    <t>0,934</t>
  </si>
  <si>
    <t>0,529</t>
  </si>
  <si>
    <t>128</t>
  </si>
  <si>
    <t>Madagascar*</t>
  </si>
  <si>
    <t>4,339</t>
  </si>
  <si>
    <t>0,645</t>
  </si>
  <si>
    <t>0,378</t>
  </si>
  <si>
    <t>129</t>
  </si>
  <si>
    <t>4,288</t>
  </si>
  <si>
    <t>1,388</t>
  </si>
  <si>
    <t>0,548</t>
  </si>
  <si>
    <t>0,469</t>
  </si>
  <si>
    <t>0,041</t>
  </si>
  <si>
    <t>0,254</t>
  </si>
  <si>
    <t>130</t>
  </si>
  <si>
    <t>Chad*</t>
  </si>
  <si>
    <t>4,251</t>
  </si>
  <si>
    <t>0,506</t>
  </si>
  <si>
    <t>0,182</t>
  </si>
  <si>
    <t>131</t>
  </si>
  <si>
    <t>4,241</t>
  </si>
  <si>
    <t>0,788</t>
  </si>
  <si>
    <t>0,809</t>
  </si>
  <si>
    <t>0,457</t>
  </si>
  <si>
    <t>0,472</t>
  </si>
  <si>
    <t>0,205</t>
  </si>
  <si>
    <t>0,136</t>
  </si>
  <si>
    <t>132</t>
  </si>
  <si>
    <t>Yemen*</t>
  </si>
  <si>
    <t>4,197</t>
  </si>
  <si>
    <t>0,691</t>
  </si>
  <si>
    <t>1,043</t>
  </si>
  <si>
    <t>0,330</t>
  </si>
  <si>
    <t>0,098</t>
  </si>
  <si>
    <t>133</t>
  </si>
  <si>
    <t>Mauritania*</t>
  </si>
  <si>
    <t>4,153</t>
  </si>
  <si>
    <t>1,100</t>
  </si>
  <si>
    <t>0,450</t>
  </si>
  <si>
    <t>134</t>
  </si>
  <si>
    <t>4,152</t>
  </si>
  <si>
    <t>1,324</t>
  </si>
  <si>
    <t>0,675</t>
  </si>
  <si>
    <t>0,058</t>
  </si>
  <si>
    <t>135</t>
  </si>
  <si>
    <t>4,112</t>
  </si>
  <si>
    <t>0,771</t>
  </si>
  <si>
    <t>0,360</t>
  </si>
  <si>
    <t>0,292</t>
  </si>
  <si>
    <t>0,132</t>
  </si>
  <si>
    <t>136</t>
  </si>
  <si>
    <t>3,777</t>
  </si>
  <si>
    <t>1,167</t>
  </si>
  <si>
    <t>0,376</t>
  </si>
  <si>
    <t>0,471</t>
  </si>
  <si>
    <t>0,647</t>
  </si>
  <si>
    <t>0,198</t>
  </si>
  <si>
    <t>137</t>
  </si>
  <si>
    <t>3,760</t>
  </si>
  <si>
    <t>0,930</t>
  </si>
  <si>
    <t>0,306</t>
  </si>
  <si>
    <t>0,525</t>
  </si>
  <si>
    <t>0,203</t>
  </si>
  <si>
    <t>138</t>
  </si>
  <si>
    <t>3,750</t>
  </si>
  <si>
    <t>0,648</t>
  </si>
  <si>
    <t>0,279</t>
  </si>
  <si>
    <t>139</t>
  </si>
  <si>
    <t>3,702</t>
  </si>
  <si>
    <t>0,425</t>
  </si>
  <si>
    <t>0,248</t>
  </si>
  <si>
    <t>140</t>
  </si>
  <si>
    <t>3,574</t>
  </si>
  <si>
    <t>0,686</t>
  </si>
  <si>
    <t>0,416</t>
  </si>
  <si>
    <t>0,273</t>
  </si>
  <si>
    <t>0,387</t>
  </si>
  <si>
    <t>0,055</t>
  </si>
  <si>
    <t>141</t>
  </si>
  <si>
    <t>Lesotho*</t>
  </si>
  <si>
    <t>3,512</t>
  </si>
  <si>
    <t>0,839</t>
  </si>
  <si>
    <t>0,018</t>
  </si>
  <si>
    <t>142</t>
  </si>
  <si>
    <t>Botswana*</t>
  </si>
  <si>
    <t>3,471</t>
  </si>
  <si>
    <t>1,503</t>
  </si>
  <si>
    <t>0,815</t>
  </si>
  <si>
    <t>0,280</t>
  </si>
  <si>
    <t>0,012</t>
  </si>
  <si>
    <t>143</t>
  </si>
  <si>
    <t>Rwanda*</t>
  </si>
  <si>
    <t>3,268</t>
  </si>
  <si>
    <t>0,133</t>
  </si>
  <si>
    <t>0,462</t>
  </si>
  <si>
    <t>0,544</t>
  </si>
  <si>
    <t>144</t>
  </si>
  <si>
    <t>2,995</t>
  </si>
  <si>
    <t>0,947</t>
  </si>
  <si>
    <t>0,690</t>
  </si>
  <si>
    <t>145</t>
  </si>
  <si>
    <t>2,955</t>
  </si>
  <si>
    <t>1,392</t>
  </si>
  <si>
    <t>0,498</t>
  </si>
  <si>
    <t>0,631</t>
  </si>
  <si>
    <t>0,034</t>
  </si>
  <si>
    <t>146</t>
  </si>
  <si>
    <t>2,404</t>
  </si>
  <si>
    <t>0,758</t>
  </si>
  <si>
    <t>0,005</t>
  </si>
  <si>
    <t>Социальная поддержка</t>
  </si>
  <si>
    <t>Max</t>
  </si>
  <si>
    <t>Min</t>
  </si>
  <si>
    <t>Нормированные данные на 10 и округленные значения до 3 знаков после запятой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</si>
  <si>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</si>
  <si>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</si>
  <si>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</si>
  <si>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</si>
  <si>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</si>
  <si>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</si>
  <si>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</si>
  <si>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</si>
  <si>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</si>
  <si>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</si>
  <si>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</si>
  <si>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</si>
  <si>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</si>
  <si>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</si>
  <si>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Индекс Счастья 2017</t>
  </si>
  <si>
    <t>Индекс счастья 2021</t>
  </si>
  <si>
    <t>Индекс социальной поддержки 2017</t>
  </si>
  <si>
    <t>Здоровье 2017</t>
  </si>
  <si>
    <t>Отношение к коррупции 2017</t>
  </si>
  <si>
    <t>Индекс социальной поддержки 2021</t>
  </si>
  <si>
    <t>Здоровье 2021</t>
  </si>
  <si>
    <t>Отношение к коррупции 2021</t>
  </si>
  <si>
    <t xml:space="preserve"> </t>
  </si>
  <si>
    <t>Confidence Level(99.0%)</t>
  </si>
  <si>
    <t>Точечная оценка:</t>
  </si>
  <si>
    <t>Интервальная (0,95):</t>
  </si>
  <si>
    <t>Интервальная (0,99):</t>
  </si>
  <si>
    <t>Абсолютное изменение:</t>
  </si>
  <si>
    <t>Разность:</t>
  </si>
  <si>
    <t>слабая связь:</t>
  </si>
  <si>
    <t>умеренная связь:</t>
  </si>
  <si>
    <t>заметная связь:</t>
  </si>
  <si>
    <t>высокая связь:</t>
  </si>
  <si>
    <t>связь практически отсутствует:</t>
  </si>
  <si>
    <t>индекс счастья и щедрость</t>
  </si>
  <si>
    <t>индекс соц. Поддержки и отношение к коррупции</t>
  </si>
  <si>
    <t>здоровье и отношение к коррупции</t>
  </si>
  <si>
    <t>отношение к коррупции и щедрость</t>
  </si>
  <si>
    <t>индекс счастья и отношение к коррупции</t>
  </si>
  <si>
    <t>ввп на душу населения и свобода</t>
  </si>
  <si>
    <t>ввп на душу населения и отношение к коррупции</t>
  </si>
  <si>
    <t>индекс соц.поддержки и свобода</t>
  </si>
  <si>
    <t>здоровье и свобода</t>
  </si>
  <si>
    <t>свобода и отношение к коррупции</t>
  </si>
  <si>
    <t>свобода и щедрость</t>
  </si>
  <si>
    <t>индекс счастья и свобода</t>
  </si>
  <si>
    <t>ввп на душу населения и индекс соц.поддержки</t>
  </si>
  <si>
    <t>индекс соц.поддержки и здоровье</t>
  </si>
  <si>
    <t>индекс счастья и ввп на душу населения</t>
  </si>
  <si>
    <t>индекс счастья и индекс соц.поддержки</t>
  </si>
  <si>
    <t>индекс счастья и здоровье</t>
  </si>
  <si>
    <t>ввп на душу населения и здоровье</t>
  </si>
  <si>
    <t>ввп на душу населения и щедрость</t>
  </si>
  <si>
    <t>индекс соц.поддержки и щедрость</t>
  </si>
  <si>
    <t>здоровье и щедрость</t>
  </si>
  <si>
    <t>индекс соц. Поддержки и щедрость</t>
  </si>
  <si>
    <t>свобода и отношение к коррцпции</t>
  </si>
  <si>
    <t>индекс соц. Поддержки и здоровье</t>
  </si>
  <si>
    <t>избавились от ненужных величин всвязи с вариантом</t>
  </si>
  <si>
    <t>матрица алгебраических дополнений</t>
  </si>
  <si>
    <t>матрица частных коэффициентов корреляции</t>
  </si>
  <si>
    <t>Вывод:</t>
  </si>
  <si>
    <t>уровень связи не поменялся</t>
  </si>
  <si>
    <t>уровень связи поменялся</t>
  </si>
  <si>
    <t>2) связи, которые показывали уровень связи выше, чем был на самом деле:</t>
  </si>
  <si>
    <t>"-Rij/sqrt(Rii*Rjj)"</t>
  </si>
  <si>
    <t>1) связь между этими величинами осталась на том же уровне:</t>
  </si>
  <si>
    <t>3) нет случаев, когда уровень связи был ниже, чем есть на самом деле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</si>
  <si>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</si>
  <si>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</si>
  <si>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</si>
  <si>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</si>
  <si>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</si>
  <si>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</si>
  <si>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</si>
  <si>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</si>
  <si>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</si>
  <si>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</si>
  <si>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</si>
  <si>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</si>
  <si>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</si>
  <si>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</si>
  <si>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</si>
  <si>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</si>
  <si>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</si>
  <si>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</si>
  <si>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</si>
  <si>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</si>
  <si>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</si>
  <si>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</si>
  <si>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</si>
  <si>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Модель:</t>
  </si>
  <si>
    <t>отличная значимость, модель значима</t>
  </si>
  <si>
    <t>1) связи, которые не поменяли свой уровень :</t>
  </si>
  <si>
    <t>индекс соц.поддержки и отношение к коррупции</t>
  </si>
  <si>
    <t>2)связи, которые показывали уровень больше, чем был на самом деле</t>
  </si>
  <si>
    <t>индекс соц.поддержки и здоровье (гигантский разрыв)</t>
  </si>
  <si>
    <t>3) нет таких связей, которые бы показывали уровень тесноты связи ниже, чем он был на самом деле</t>
  </si>
  <si>
    <t>избавились от лишних величин, не подходящих из-за номера варианта</t>
  </si>
  <si>
    <t>охватывает чуть больше половины всех данных, хорошее значение, но не идеальное</t>
  </si>
  <si>
    <t>меньше 0.05, а значит регрессия значима</t>
  </si>
  <si>
    <t>модель:</t>
  </si>
  <si>
    <t>Y = -1.781 + 0.986*X</t>
  </si>
  <si>
    <t>оба коэффициента значимы</t>
  </si>
  <si>
    <t>Вывод: модель значима</t>
  </si>
  <si>
    <t>охватывает 61 процент данных, неплохой показатель</t>
  </si>
  <si>
    <t>отличный показатель значимости</t>
  </si>
  <si>
    <t>Y = 1.247 + 0.731*X</t>
  </si>
  <si>
    <t>вывод: модель значима</t>
  </si>
  <si>
    <t>всего 18 процентов охвата данных, регрессия плохая</t>
  </si>
  <si>
    <t>не смотря на плохой охват данных, модель значима так как &lt; 0.05</t>
  </si>
  <si>
    <t>Y = 4.28 + 0.458*X</t>
  </si>
  <si>
    <t>достаточно хорошее значение, можно предположить что регрессия будет значимой</t>
  </si>
  <si>
    <t>отличная значимость, модель линейной регрессии значима</t>
  </si>
  <si>
    <t>Y = 2.461 + 0.408*X1 + 0.318*X2 -0.187*X3</t>
  </si>
  <si>
    <t>все коэффициенты значимы (меньше 0.05)</t>
  </si>
  <si>
    <t>хорошее значение</t>
  </si>
  <si>
    <t>все коэффициенты значимы</t>
  </si>
  <si>
    <t>Y = -1.672 + 0.548*X1 + 0.439*X2 + 0.214*X3</t>
  </si>
  <si>
    <t>Вывод: среднее увеличилось, медиана тоже увеличилась, мода сильно уменьшилась,</t>
  </si>
  <si>
    <t>стандартное отклонение незначительно уменьшилось, дисперсия сильно уменьшилась,</t>
  </si>
  <si>
    <t xml:space="preserve">эксцесс сильно уменьшился, если рассматривать в абсолютном значении, </t>
  </si>
  <si>
    <t>ассиметричность сильно увеличилась в абсолютном значении</t>
  </si>
  <si>
    <t>Вывод: среднее уменьшилось, медиана тоже уменьшилась, появилась мода, стандартное отклонение увеличилось,</t>
  </si>
  <si>
    <t>дисперсия сильно увеличилась, эксцесс сильно уменьшился, ассиметричность в абсолютном значении почти</t>
  </si>
  <si>
    <t>не изменилась</t>
  </si>
  <si>
    <t>Вывод: среднее почти не изменилось, как и медиана, появилась мода, стандартное отклонение</t>
  </si>
  <si>
    <t>немного уменьшилось, дисперсия сильно уменьшилась, эксцесс и ассиметричность</t>
  </si>
  <si>
    <t xml:space="preserve">почти не изменились </t>
  </si>
  <si>
    <t>Вывод: среднее очень сильно увеличилось, как и медиана, появилась мода, стандартное отклонение</t>
  </si>
  <si>
    <t>немного уменьшилось, как и дисперсия, эксцесс сильно увеличился, а ассиметричность почти не изменилась</t>
  </si>
  <si>
    <t>в абсолютном значении</t>
  </si>
  <si>
    <t>Год</t>
  </si>
  <si>
    <t>место</t>
  </si>
  <si>
    <t>нормированный индекс счастья</t>
  </si>
  <si>
    <t>Предсказание:</t>
  </si>
  <si>
    <t>истина:</t>
  </si>
  <si>
    <t>разница: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</si>
</sst>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  <xf numFmtId="49" fontId="0" fillId="0" borderId="5" xfId="0" applyNumberFormat="1" applyBorder="1"/>
    <xf numFmtId="2" fontId="0" fillId="0" borderId="5" xfId="0" applyNumberFormat="1" applyBorder="1" applyAlignment="1">
      <alignment wrapText="1"/>
    </xf>
    <xf numFmtId="2" fontId="0" fillId="0" borderId="5" xfId="0" applyNumberFormat="1" applyBorder="1"/>
    <xf numFmtId="2" fontId="0" fillId="0" borderId="0" xfId="0" applyNumberFormat="1"/>
    <xf numFmtId="0" fontId="0" fillId="0" borderId="2" xfId="0" applyBorder="1" applyAlignment="1">
      <alignment wrapText="1"/>
    </xf>
    <xf numFmtId="0" fontId="0" fillId="0" borderId="0" xfId="0" applyFill="1" applyBorder="1" applyAlignment="1">
      <alignment vertical="top" wrapText="1"/>
    </xf>
    <xf numFmtId="164" fontId="0" fillId="0" borderId="4" xfId="0" applyNumberFormat="1" applyBorder="1" applyAlignment="1">
      <alignment vertical="top" wrapText="1"/>
    </xf>
    <xf numFmtId="164" fontId="1" fillId="0" borderId="4" xfId="0" applyNumberFormat="1" applyFont="1" applyBorder="1" applyAlignment="1">
      <alignment horizontal="right" vertical="top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Continuous"/>
    </xf>
    <xf numFmtId="0" fontId="0" fillId="2" borderId="0" xfId="0" applyFill="1" applyBorder="1" applyAlignment="1"/>
    <xf numFmtId="0" fontId="2" fillId="0" borderId="0" xfId="0" applyFont="1" applyFill="1" applyBorder="1" applyAlignment="1">
      <alignment horizontal="centerContinuous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2" borderId="7" xfId="0" applyFill="1" applyBorder="1" applyAlignment="1"/>
    <xf numFmtId="0" fontId="0" fillId="2" borderId="0" xfId="0" applyFill="1"/>
    <xf numFmtId="0" fontId="0" fillId="3" borderId="0" xfId="0" applyFill="1" applyBorder="1" applyAlignment="1"/>
    <xf numFmtId="0" fontId="0" fillId="3" borderId="7" xfId="0" applyFill="1" applyBorder="1" applyAlignment="1"/>
    <xf numFmtId="0" fontId="0" fillId="3" borderId="0" xfId="0" applyFill="1"/>
    <xf numFmtId="0" fontId="0" fillId="4" borderId="0" xfId="0" applyFill="1"/>
    <xf numFmtId="0" fontId="0" fillId="4" borderId="0" xfId="0" applyFill="1" applyBorder="1" applyAlignment="1"/>
    <xf numFmtId="0" fontId="0" fillId="5" borderId="0" xfId="0" applyFill="1"/>
    <xf numFmtId="0" fontId="0" fillId="5" borderId="0" xfId="0" applyFill="1" applyBorder="1" applyAlignment="1"/>
    <xf numFmtId="0" fontId="0" fillId="0" borderId="0" xfId="0" applyFill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5" xfId="0" applyBorder="1"/>
    <xf numFmtId="0" fontId="0" fillId="4" borderId="14" xfId="0" applyFill="1" applyBorder="1"/>
    <xf numFmtId="0" fontId="0" fillId="0" borderId="10" xfId="0" applyFill="1" applyBorder="1"/>
    <xf numFmtId="0" fontId="0" fillId="4" borderId="7" xfId="0" applyFill="1" applyBorder="1" applyAlignment="1"/>
    <xf numFmtId="0" fontId="0" fillId="4" borderId="7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2" xfId="0" applyFill="1" applyBorder="1"/>
    <xf numFmtId="0" fontId="0" fillId="0" borderId="0" xfId="0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6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0" xfId="0" applyFill="1" applyBorder="1" applyAlignment="1">
      <alignment vertical="top"/>
    </xf>
    <xf numFmtId="3" fontId="0" fillId="0" borderId="0" xfId="0" applyNumberFormat="1"/>
    <xf numFmtId="164" fontId="0" fillId="0" borderId="5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/>
    <xf numFmtId="0" fontId="0" fillId="0" borderId="8" xfId="0" applyBorder="1"/>
    <xf numFmtId="0" fontId="0" fillId="0" borderId="24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2015-2021 мой выбор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1"/>
            <c:dispEq val="1"/>
            <c:trendlineLbl>
              <c:layout>
                <c:manualLayout>
                  <c:x val="1.3732863806719051E-2"/>
                  <c:y val="-7.5995547815836742E-3"/>
                </c:manualLayout>
              </c:layout>
              <c:numFmt formatCode="0.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задание_8_ОАЕ!$A$2:$A$8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задание_8_ОАЕ!$C$2:$C$8</c:f>
              <c:numCache>
                <c:formatCode>General</c:formatCode>
                <c:ptCount val="7"/>
                <c:pt idx="0">
                  <c:v>8.5549999999999997</c:v>
                </c:pt>
                <c:pt idx="1">
                  <c:v>7.9379999999999997</c:v>
                </c:pt>
                <c:pt idx="2">
                  <c:v>8.1649999999999991</c:v>
                </c:pt>
                <c:pt idx="3">
                  <c:v>8.1850000000000005</c:v>
                </c:pt>
                <c:pt idx="4">
                  <c:v>8.08</c:v>
                </c:pt>
                <c:pt idx="5">
                  <c:v>8.0579999999999998</c:v>
                </c:pt>
                <c:pt idx="6">
                  <c:v>7.5919999999999996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7C-4ACD-AA91-BF561BC1E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539247"/>
        <c:axId val="582540079"/>
      </c:scatterChart>
      <c:valAx>
        <c:axId val="58253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2540079"/>
        <c:crosses val="autoZero"/>
        <c:crossBetween val="midCat"/>
      </c:valAx>
      <c:valAx>
        <c:axId val="58254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25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2016-2021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1"/>
            <c:trendlineLbl>
              <c:numFmt formatCode="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задание_8_ОАЕ!$C$3:$C$8</c:f>
              <c:numCache>
                <c:formatCode>General</c:formatCode>
                <c:ptCount val="6"/>
                <c:pt idx="0">
                  <c:v>7.9379999999999997</c:v>
                </c:pt>
                <c:pt idx="1">
                  <c:v>8.1649999999999991</c:v>
                </c:pt>
                <c:pt idx="2">
                  <c:v>8.1850000000000005</c:v>
                </c:pt>
                <c:pt idx="3">
                  <c:v>8.08</c:v>
                </c:pt>
                <c:pt idx="4">
                  <c:v>8.0579999999999998</c:v>
                </c:pt>
                <c:pt idx="5">
                  <c:v>7.5919999999999996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15-4061-892C-BB557D3D3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43727"/>
        <c:axId val="2125855375"/>
      </c:scatterChart>
      <c:valAx>
        <c:axId val="212584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5855375"/>
        <c:crosses val="autoZero"/>
        <c:crossBetween val="midCat"/>
      </c:valAx>
      <c:valAx>
        <c:axId val="212585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584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2017-2021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1"/>
            <c:trendlineLbl>
              <c:layout>
                <c:manualLayout>
                  <c:x val="-0.20528957700647923"/>
                  <c:y val="-5.79788033322813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задание_8_ОАЕ!$A$4:$A$8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задание_8_ОАЕ!$C$4:$C$8</c:f>
              <c:numCache>
                <c:formatCode>General</c:formatCode>
                <c:ptCount val="5"/>
                <c:pt idx="0">
                  <c:v>8.1649999999999991</c:v>
                </c:pt>
                <c:pt idx="1">
                  <c:v>8.1850000000000005</c:v>
                </c:pt>
                <c:pt idx="2">
                  <c:v>8.08</c:v>
                </c:pt>
                <c:pt idx="3">
                  <c:v>8.0579999999999998</c:v>
                </c:pt>
                <c:pt idx="4">
                  <c:v>7.5919999999999996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3A-435B-B73F-E6CC90C2D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83663"/>
        <c:axId val="576775759"/>
      </c:scatterChart>
      <c:valAx>
        <c:axId val="57678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75759"/>
        <c:crosses val="autoZero"/>
        <c:crossBetween val="midCat"/>
      </c:valAx>
      <c:valAx>
        <c:axId val="5767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78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2015-2020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607801266403633E-2"/>
          <c:y val="0.19724637429811584"/>
          <c:w val="0.87147330427610969"/>
          <c:h val="0.7174710805464299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задание_8_ОАЕ!$A$2:$A$7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xVal>
          <c:yVal>
            <c:numRef>
              <c:f>задание_8_ОАЕ!$C$2:$C$7</c:f>
              <c:numCache>
                <c:formatCode>General</c:formatCode>
                <c:ptCount val="6"/>
                <c:pt idx="0">
                  <c:v>8.5549999999999997</c:v>
                </c:pt>
                <c:pt idx="1">
                  <c:v>7.9379999999999997</c:v>
                </c:pt>
                <c:pt idx="2">
                  <c:v>8.1649999999999991</c:v>
                </c:pt>
                <c:pt idx="3">
                  <c:v>8.1850000000000005</c:v>
                </c:pt>
                <c:pt idx="4">
                  <c:v>8.08</c:v>
                </c:pt>
                <c:pt idx="5">
                  <c:v>8.0579999999999998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C3-4C7F-B246-C5B557E2D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589743"/>
        <c:axId val="812592655"/>
      </c:scatterChart>
      <c:valAx>
        <c:axId val="81258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592655"/>
        <c:crosses val="autoZero"/>
        <c:crossBetween val="midCat"/>
      </c:valAx>
      <c:valAx>
        <c:axId val="8125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58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r>
              <a:rPr lang="ru-RU"/>
              <a:t>016-2019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задание_8_ОАЕ!$A$3:$A$7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задание_8_ОАЕ!$C$4:$C$7</c:f>
              <c:numCache>
                <c:formatCode>General</c:formatCode>
                <c:ptCount val="4"/>
                <c:pt idx="0">
                  <c:v>8.1649999999999991</c:v>
                </c:pt>
                <c:pt idx="1">
                  <c:v>8.1850000000000005</c:v>
                </c:pt>
                <c:pt idx="2">
                  <c:v>8.08</c:v>
                </c:pt>
                <c:pt idx="3">
                  <c:v>8.0579999999999998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67-4BB5-AE27-BB00D1C87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105199"/>
        <c:axId val="573111023"/>
      </c:scatterChart>
      <c:valAx>
        <c:axId val="57310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111023"/>
        <c:crosses val="autoZero"/>
        <c:crossBetween val="midCat"/>
      </c:valAx>
      <c:valAx>
        <c:axId val="5731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10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2015-2019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1"/>
            <c:dispEq val="1"/>
            <c:trendlineLbl>
              <c:numFmt formatCode="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задание_8_ОАЕ!$A$2:$A$6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xVal>
          <c:yVal>
            <c:numRef>
              <c:f>задание_8_ОАЕ!$C$2:$C$6</c:f>
              <c:numCache>
                <c:formatCode>General</c:formatCode>
                <c:ptCount val="5"/>
                <c:pt idx="0">
                  <c:v>8.5549999999999997</c:v>
                </c:pt>
                <c:pt idx="1">
                  <c:v>7.9379999999999997</c:v>
                </c:pt>
                <c:pt idx="2">
                  <c:v>8.1649999999999991</c:v>
                </c:pt>
                <c:pt idx="3">
                  <c:v>8.1850000000000005</c:v>
                </c:pt>
                <c:pt idx="4">
                  <c:v>8.08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0-4102-9C0B-C16572402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101871"/>
        <c:axId val="573103535"/>
      </c:scatterChart>
      <c:valAx>
        <c:axId val="57310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103535"/>
        <c:crosses val="autoZero"/>
        <c:crossBetween val="midCat"/>
      </c:valAx>
      <c:valAx>
        <c:axId val="57310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10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ru-RU"/>
              <a:t>2016-2020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задание_8_ОАЕ!$A$3:$A$7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задание_8_ОАЕ!$C$3:$C$7</c:f>
              <c:numCache>
                <c:formatCode>General</c:formatCode>
                <c:ptCount val="5"/>
                <c:pt idx="0">
                  <c:v>7.9379999999999997</c:v>
                </c:pt>
                <c:pt idx="1">
                  <c:v>8.1649999999999991</c:v>
                </c:pt>
                <c:pt idx="2">
                  <c:v>8.1850000000000005</c:v>
                </c:pt>
                <c:pt idx="3">
                  <c:v>8.08</c:v>
                </c:pt>
                <c:pt idx="4">
                  <c:v>8.0579999999999998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C-4FC6-9E87-F121A44AC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497743"/>
        <c:axId val="873498159"/>
      </c:scatterChart>
      <c:valAx>
        <c:axId val="87349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498159"/>
        <c:crosses val="autoZero"/>
        <c:crossBetween val="midCat"/>
      </c:valAx>
      <c:valAx>
        <c:axId val="87349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49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2018-2021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задание_8_ОАЕ!$A$5:$A$8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xVal>
          <c:yVal>
            <c:numRef>
              <c:f>задание_8_ОАЕ!$C$5:$C$8</c:f>
              <c:numCache>
                <c:formatCode>General</c:formatCode>
                <c:ptCount val="4"/>
                <c:pt idx="0">
                  <c:v>8.1850000000000005</c:v>
                </c:pt>
                <c:pt idx="1">
                  <c:v>8.08</c:v>
                </c:pt>
                <c:pt idx="2">
                  <c:v>8.0579999999999998</c:v>
                </c:pt>
                <c:pt idx="3">
                  <c:v>7.5919999999999996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D6-42BC-BFC4-4F521A969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531615"/>
        <c:axId val="577547007"/>
      </c:scatterChart>
      <c:valAx>
        <c:axId val="57753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547007"/>
        <c:crosses val="autoZero"/>
        <c:crossBetween val="midCat"/>
      </c:valAx>
      <c:valAx>
        <c:axId val="57754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53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254448</xdr:colOff>
      <xdr:row>1</xdr:row>
      <xdr:rowOff>14643</xdr:rowOff>
    </xdr:from>
    <xdr:to>
      <xdr:col>14</xdr:col>
      <xdr:colOff>280425</xdr:colOff>
      <xdr:row>16</xdr:row>
      <xdr:rowOff>39188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4851E-38C7-4B4C-A465-703FE4D8F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500469</xdr:colOff>
      <xdr:row>18</xdr:row>
      <xdr:rowOff>147244</xdr:rowOff>
    </xdr:from>
    <xdr:to>
      <xdr:col>21</xdr:col>
      <xdr:colOff>526444</xdr:colOff>
      <xdr:row>33</xdr:row>
      <xdr:rowOff>174085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FC011F-7691-4106-ADCC-3B8F18C1C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135888</xdr:colOff>
      <xdr:row>38</xdr:row>
      <xdr:rowOff>17385</xdr:rowOff>
    </xdr:from>
    <xdr:to>
      <xdr:col>20</xdr:col>
      <xdr:colOff>185871</xdr:colOff>
      <xdr:row>53</xdr:row>
      <xdr:rowOff>70627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34D6CC-C970-41DF-A06F-B97509FA1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497403</xdr:colOff>
      <xdr:row>38</xdr:row>
      <xdr:rowOff>76292</xdr:rowOff>
    </xdr:from>
    <xdr:to>
      <xdr:col>12</xdr:col>
      <xdr:colOff>550321</xdr:colOff>
      <xdr:row>53</xdr:row>
      <xdr:rowOff>120742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C78AE0-B33A-492A-8675-137FFFFC3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115850</xdr:rowOff>
    </xdr:from>
    <xdr:to>
      <xdr:col>5</xdr:col>
      <xdr:colOff>614005</xdr:colOff>
      <xdr:row>53</xdr:row>
      <xdr:rowOff>163432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A0AB74-82B7-4C65-AD9A-736160163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18</xdr:row>
      <xdr:rowOff>50023</xdr:rowOff>
    </xdr:from>
    <xdr:to>
      <xdr:col>5</xdr:col>
      <xdr:colOff>619961</xdr:colOff>
      <xdr:row>33</xdr:row>
      <xdr:rowOff>98651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11234A-F435-469F-8CDE-44A94CA76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504658</xdr:colOff>
      <xdr:row>19</xdr:row>
      <xdr:rowOff>23010</xdr:rowOff>
    </xdr:from>
    <xdr:to>
      <xdr:col>13</xdr:col>
      <xdr:colOff>533967</xdr:colOff>
      <xdr:row>34</xdr:row>
      <xdr:rowOff>22250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F80512-C470-47C4-83A4-13DF274B9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530800</xdr:colOff>
      <xdr:row>38</xdr:row>
      <xdr:rowOff>62688</xdr:rowOff>
    </xdr:from>
    <xdr:to>
      <xdr:col>27</xdr:col>
      <xdr:colOff>567351</xdr:colOff>
      <xdr:row>53</xdr:row>
      <xdr:rowOff>64680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550730-B615-423B-9588-8106BFDCA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" connectionId="1" xr16:uid="{00000000-0016-0000-07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opLeftCell="A13" zoomScale="108" workbookViewId="0">
      <selection activeCell="A21" sqref="A21"/>
    </sheetView>
  </sheetViews>
  <sheetFormatPr defaultRowHeight="14.25" x14ac:dyDescent="0.45"/>
  <cols>
    <col min="3" max="3" width="12.265625" customWidth="1"/>
    <col min="6" max="6" width="13.59765625" customWidth="1"/>
    <col min="7" max="7" width="14" customWidth="1"/>
    <col min="8" max="8" width="12.265625" customWidth="1"/>
    <col min="10" max="10" width="13.86328125" customWidth="1"/>
    <col min="11" max="11" width="11.59765625" customWidth="1"/>
  </cols>
  <sheetData>
    <row r="1" spans="1:11" ht="57.4" thickBot="1" x14ac:dyDescent="0.5">
      <c r="A1" s="1" t="s">
        <v>0</v>
      </c>
      <c r="B1" s="2" t="s">
        <v>1</v>
      </c>
      <c r="C1" s="2" t="s">
        <v>2</v>
      </c>
      <c r="D1" s="2" t="s">
        <v>195</v>
      </c>
      <c r="E1" s="2" t="s">
        <v>1306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</row>
    <row r="2" spans="1:11" ht="28.9" thickBot="1" x14ac:dyDescent="0.5">
      <c r="A2" s="3" t="s">
        <v>3</v>
      </c>
      <c r="B2" s="4" t="s">
        <v>4</v>
      </c>
      <c r="C2" s="4">
        <v>1</v>
      </c>
      <c r="D2" s="4">
        <v>7.5869999999999997</v>
      </c>
      <c r="E2" s="12">
        <f>(D2-$D$162)/($D$161-$D$162)*10</f>
        <v>10</v>
      </c>
      <c r="F2" s="4">
        <v>1.3965099999999999</v>
      </c>
      <c r="G2" s="4">
        <v>1.34951</v>
      </c>
      <c r="H2" s="4">
        <v>0.94142999999999999</v>
      </c>
      <c r="I2" s="4">
        <v>0.66556999999999999</v>
      </c>
      <c r="J2" s="4">
        <v>0.41977999999999999</v>
      </c>
      <c r="K2" s="4">
        <v>0.29677999999999999</v>
      </c>
    </row>
    <row r="3" spans="1:11" ht="28.9" thickBot="1" x14ac:dyDescent="0.5">
      <c r="A3" s="3" t="s">
        <v>5</v>
      </c>
      <c r="B3" s="4" t="s">
        <v>4</v>
      </c>
      <c r="C3" s="4">
        <v>2</v>
      </c>
      <c r="D3" s="4">
        <v>7.5609999999999999</v>
      </c>
      <c r="E3" s="12">
        <f t="shared" ref="E3:E66" si="0">(D3-$D$162)/($D$161-$D$162)*10</f>
        <v>9.9452401010951981</v>
      </c>
      <c r="F3" s="4">
        <v>1.3023199999999999</v>
      </c>
      <c r="G3" s="4">
        <v>1.4022300000000001</v>
      </c>
      <c r="H3" s="4">
        <v>0.94784000000000002</v>
      </c>
      <c r="I3" s="4">
        <v>0.62877000000000005</v>
      </c>
      <c r="J3" s="4">
        <v>0.14144999999999999</v>
      </c>
      <c r="K3" s="4">
        <v>0.43630000000000002</v>
      </c>
    </row>
    <row r="4" spans="1:11" ht="28.9" thickBot="1" x14ac:dyDescent="0.5">
      <c r="A4" s="3" t="s">
        <v>6</v>
      </c>
      <c r="B4" s="4" t="s">
        <v>4</v>
      </c>
      <c r="C4" s="4">
        <v>3</v>
      </c>
      <c r="D4" s="4">
        <v>7.5270000000000001</v>
      </c>
      <c r="E4" s="12">
        <f t="shared" si="0"/>
        <v>9.8736310025273823</v>
      </c>
      <c r="F4" s="4">
        <v>1.32548</v>
      </c>
      <c r="G4" s="4">
        <v>1.3605799999999999</v>
      </c>
      <c r="H4" s="4">
        <v>0.87463999999999997</v>
      </c>
      <c r="I4" s="4">
        <v>0.64937999999999996</v>
      </c>
      <c r="J4" s="4">
        <v>0.48357</v>
      </c>
      <c r="K4" s="4">
        <v>0.34139000000000003</v>
      </c>
    </row>
    <row r="5" spans="1:11" ht="28.9" thickBot="1" x14ac:dyDescent="0.5">
      <c r="A5" s="3" t="s">
        <v>7</v>
      </c>
      <c r="B5" s="4" t="s">
        <v>4</v>
      </c>
      <c r="C5" s="4">
        <v>4</v>
      </c>
      <c r="D5" s="4">
        <v>7.5220000000000002</v>
      </c>
      <c r="E5" s="12">
        <f t="shared" si="0"/>
        <v>9.863100252737997</v>
      </c>
      <c r="F5" s="4">
        <v>1.4590000000000001</v>
      </c>
      <c r="G5" s="4">
        <v>1.3309500000000001</v>
      </c>
      <c r="H5" s="4">
        <v>0.88521000000000005</v>
      </c>
      <c r="I5" s="4">
        <v>0.66973000000000005</v>
      </c>
      <c r="J5" s="4">
        <v>0.36503000000000002</v>
      </c>
      <c r="K5" s="4">
        <v>0.34699000000000002</v>
      </c>
    </row>
    <row r="6" spans="1:11" ht="28.9" thickBot="1" x14ac:dyDescent="0.5">
      <c r="A6" s="3" t="s">
        <v>8</v>
      </c>
      <c r="B6" s="4" t="s">
        <v>9</v>
      </c>
      <c r="C6" s="4">
        <v>5</v>
      </c>
      <c r="D6" s="4">
        <v>7.4269999999999996</v>
      </c>
      <c r="E6" s="12">
        <f t="shared" si="0"/>
        <v>9.6630160067396798</v>
      </c>
      <c r="F6" s="4">
        <v>1.32629</v>
      </c>
      <c r="G6" s="4">
        <v>1.3226100000000001</v>
      </c>
      <c r="H6" s="4">
        <v>0.90563000000000005</v>
      </c>
      <c r="I6" s="4">
        <v>0.63297000000000003</v>
      </c>
      <c r="J6" s="4">
        <v>0.32956999999999997</v>
      </c>
      <c r="K6" s="4">
        <v>0.45811000000000002</v>
      </c>
    </row>
    <row r="7" spans="1:11" ht="28.9" thickBot="1" x14ac:dyDescent="0.5">
      <c r="A7" s="3" t="s">
        <v>10</v>
      </c>
      <c r="B7" s="4" t="s">
        <v>4</v>
      </c>
      <c r="C7" s="4">
        <v>6</v>
      </c>
      <c r="D7" s="4">
        <v>7.4059999999999997</v>
      </c>
      <c r="E7" s="12">
        <f t="shared" si="0"/>
        <v>9.618786857624265</v>
      </c>
      <c r="F7" s="4">
        <v>1.2902499999999999</v>
      </c>
      <c r="G7" s="4">
        <v>1.31826</v>
      </c>
      <c r="H7" s="4">
        <v>0.88910999999999996</v>
      </c>
      <c r="I7" s="4">
        <v>0.64168999999999998</v>
      </c>
      <c r="J7" s="4">
        <v>0.41371999999999998</v>
      </c>
      <c r="K7" s="4">
        <v>0.23351</v>
      </c>
    </row>
    <row r="8" spans="1:11" ht="28.9" thickBot="1" x14ac:dyDescent="0.5">
      <c r="A8" s="3" t="s">
        <v>11</v>
      </c>
      <c r="B8" s="4" t="s">
        <v>4</v>
      </c>
      <c r="C8" s="4">
        <v>7</v>
      </c>
      <c r="D8" s="4">
        <v>7.3780000000000001</v>
      </c>
      <c r="E8" s="12">
        <f t="shared" si="0"/>
        <v>9.5598146588037078</v>
      </c>
      <c r="F8" s="4">
        <v>1.32944</v>
      </c>
      <c r="G8" s="4">
        <v>1.28017</v>
      </c>
      <c r="H8" s="4">
        <v>0.89283999999999997</v>
      </c>
      <c r="I8" s="4">
        <v>0.61575999999999997</v>
      </c>
      <c r="J8" s="4">
        <v>0.31813999999999998</v>
      </c>
      <c r="K8" s="4">
        <v>0.47610000000000002</v>
      </c>
    </row>
    <row r="9" spans="1:11" ht="28.9" thickBot="1" x14ac:dyDescent="0.5">
      <c r="A9" s="3" t="s">
        <v>12</v>
      </c>
      <c r="B9" s="4" t="s">
        <v>4</v>
      </c>
      <c r="C9" s="4">
        <v>8</v>
      </c>
      <c r="D9" s="4">
        <v>7.3639999999999999</v>
      </c>
      <c r="E9" s="12">
        <f t="shared" si="0"/>
        <v>9.5303285593934302</v>
      </c>
      <c r="F9" s="4">
        <v>1.3317099999999999</v>
      </c>
      <c r="G9" s="4">
        <v>1.2890699999999999</v>
      </c>
      <c r="H9" s="4">
        <v>0.91086999999999996</v>
      </c>
      <c r="I9" s="4">
        <v>0.65980000000000005</v>
      </c>
      <c r="J9" s="4">
        <v>0.43844</v>
      </c>
      <c r="K9" s="4">
        <v>0.36262</v>
      </c>
    </row>
    <row r="10" spans="1:11" ht="43.15" thickBot="1" x14ac:dyDescent="0.5">
      <c r="A10" s="3" t="s">
        <v>13</v>
      </c>
      <c r="B10" s="4" t="s">
        <v>14</v>
      </c>
      <c r="C10" s="4">
        <v>9</v>
      </c>
      <c r="D10" s="4">
        <v>7.2859999999999996</v>
      </c>
      <c r="E10" s="12">
        <f t="shared" si="0"/>
        <v>9.3660488626790226</v>
      </c>
      <c r="F10" s="4">
        <v>1.2501800000000001</v>
      </c>
      <c r="G10" s="4">
        <v>1.3196699999999999</v>
      </c>
      <c r="H10" s="4">
        <v>0.90837000000000001</v>
      </c>
      <c r="I10" s="4">
        <v>0.63937999999999995</v>
      </c>
      <c r="J10" s="4">
        <v>0.42921999999999999</v>
      </c>
      <c r="K10" s="4">
        <v>0.47500999999999999</v>
      </c>
    </row>
    <row r="11" spans="1:11" ht="43.15" thickBot="1" x14ac:dyDescent="0.5">
      <c r="A11" s="3" t="s">
        <v>15</v>
      </c>
      <c r="B11" s="4" t="s">
        <v>14</v>
      </c>
      <c r="C11" s="4">
        <v>10</v>
      </c>
      <c r="D11" s="4">
        <v>7.2839999999999998</v>
      </c>
      <c r="E11" s="12">
        <f t="shared" si="0"/>
        <v>9.3618365627632709</v>
      </c>
      <c r="F11" s="4">
        <v>1.33358</v>
      </c>
      <c r="G11" s="4">
        <v>1.3092299999999999</v>
      </c>
      <c r="H11" s="4">
        <v>0.93156000000000005</v>
      </c>
      <c r="I11" s="4">
        <v>0.65124000000000004</v>
      </c>
      <c r="J11" s="4">
        <v>0.35637000000000002</v>
      </c>
      <c r="K11" s="4">
        <v>0.43562000000000001</v>
      </c>
    </row>
    <row r="12" spans="1:11" ht="57.4" thickBot="1" x14ac:dyDescent="0.5">
      <c r="A12" s="3" t="s">
        <v>16</v>
      </c>
      <c r="B12" s="4" t="s">
        <v>17</v>
      </c>
      <c r="C12" s="4">
        <v>11</v>
      </c>
      <c r="D12" s="4">
        <v>7.2779999999999996</v>
      </c>
      <c r="E12" s="12">
        <f t="shared" si="0"/>
        <v>9.3491996630160088</v>
      </c>
      <c r="F12" s="4">
        <v>1.2285699999999999</v>
      </c>
      <c r="G12" s="4">
        <v>1.22393</v>
      </c>
      <c r="H12" s="4">
        <v>0.91386999999999996</v>
      </c>
      <c r="I12" s="4">
        <v>0.41319</v>
      </c>
      <c r="J12" s="4">
        <v>7.7850000000000003E-2</v>
      </c>
      <c r="K12" s="4">
        <v>0.33172000000000001</v>
      </c>
    </row>
    <row r="13" spans="1:11" ht="57.4" thickBot="1" x14ac:dyDescent="0.5">
      <c r="A13" s="3" t="s">
        <v>18</v>
      </c>
      <c r="B13" s="4" t="s">
        <v>19</v>
      </c>
      <c r="C13" s="4">
        <v>12</v>
      </c>
      <c r="D13" s="4">
        <v>7.226</v>
      </c>
      <c r="E13" s="12">
        <f t="shared" si="0"/>
        <v>9.2396798652064049</v>
      </c>
      <c r="F13" s="4">
        <v>0.95577999999999996</v>
      </c>
      <c r="G13" s="4">
        <v>1.2378800000000001</v>
      </c>
      <c r="H13" s="4">
        <v>0.86026999999999998</v>
      </c>
      <c r="I13" s="4">
        <v>0.63375999999999999</v>
      </c>
      <c r="J13" s="4">
        <v>0.10582999999999999</v>
      </c>
      <c r="K13" s="4">
        <v>0.25496999999999997</v>
      </c>
    </row>
    <row r="14" spans="1:11" ht="28.9" thickBot="1" x14ac:dyDescent="0.5">
      <c r="A14" s="3" t="s">
        <v>20</v>
      </c>
      <c r="B14" s="4" t="s">
        <v>4</v>
      </c>
      <c r="C14" s="4">
        <v>13</v>
      </c>
      <c r="D14" s="4">
        <v>7.2</v>
      </c>
      <c r="E14" s="12">
        <f t="shared" si="0"/>
        <v>9.184919966301603</v>
      </c>
      <c r="F14" s="4">
        <v>1.3372299999999999</v>
      </c>
      <c r="G14" s="4">
        <v>1.29704</v>
      </c>
      <c r="H14" s="4">
        <v>0.89041999999999999</v>
      </c>
      <c r="I14" s="4">
        <v>0.62433000000000005</v>
      </c>
      <c r="J14" s="4">
        <v>0.18676000000000001</v>
      </c>
      <c r="K14" s="4">
        <v>0.33088000000000001</v>
      </c>
    </row>
    <row r="15" spans="1:11" ht="57.4" thickBot="1" x14ac:dyDescent="0.5">
      <c r="A15" s="3" t="s">
        <v>21</v>
      </c>
      <c r="B15" s="4" t="s">
        <v>19</v>
      </c>
      <c r="C15" s="4">
        <v>14</v>
      </c>
      <c r="D15" s="4">
        <v>7.1870000000000003</v>
      </c>
      <c r="E15" s="12">
        <f t="shared" si="0"/>
        <v>9.157540016849202</v>
      </c>
      <c r="F15" s="4">
        <v>1.02054</v>
      </c>
      <c r="G15" s="4">
        <v>0.91451000000000005</v>
      </c>
      <c r="H15" s="4">
        <v>0.81444000000000005</v>
      </c>
      <c r="I15" s="4">
        <v>0.48181000000000002</v>
      </c>
      <c r="J15" s="4">
        <v>0.21312</v>
      </c>
      <c r="K15" s="4">
        <v>0.14074</v>
      </c>
    </row>
    <row r="16" spans="1:11" ht="28.9" thickBot="1" x14ac:dyDescent="0.5">
      <c r="A16" s="3" t="s">
        <v>22</v>
      </c>
      <c r="B16" s="4" t="s">
        <v>9</v>
      </c>
      <c r="C16" s="4">
        <v>15</v>
      </c>
      <c r="D16" s="4">
        <v>7.1189999999999998</v>
      </c>
      <c r="E16" s="12">
        <f t="shared" si="0"/>
        <v>9.0143218197135635</v>
      </c>
      <c r="F16" s="4">
        <v>1.3945099999999999</v>
      </c>
      <c r="G16" s="4">
        <v>1.2471099999999999</v>
      </c>
      <c r="H16" s="4">
        <v>0.86178999999999994</v>
      </c>
      <c r="I16" s="4">
        <v>0.54603999999999997</v>
      </c>
      <c r="J16" s="4">
        <v>0.15890000000000001</v>
      </c>
      <c r="K16" s="4">
        <v>0.40105000000000002</v>
      </c>
    </row>
    <row r="17" spans="1:11" ht="57.4" thickBot="1" x14ac:dyDescent="0.5">
      <c r="A17" s="3" t="s">
        <v>23</v>
      </c>
      <c r="B17" s="4" t="s">
        <v>19</v>
      </c>
      <c r="C17" s="4">
        <v>16</v>
      </c>
      <c r="D17" s="4">
        <v>6.9829999999999997</v>
      </c>
      <c r="E17" s="12">
        <f t="shared" si="0"/>
        <v>8.7278854254422935</v>
      </c>
      <c r="F17" s="4">
        <v>0.98124</v>
      </c>
      <c r="G17" s="4">
        <v>1.2328699999999999</v>
      </c>
      <c r="H17" s="4">
        <v>0.69701999999999997</v>
      </c>
      <c r="I17" s="4">
        <v>0.49048999999999998</v>
      </c>
      <c r="J17" s="4">
        <v>0.17521</v>
      </c>
      <c r="K17" s="4">
        <v>0.14574000000000001</v>
      </c>
    </row>
    <row r="18" spans="1:11" ht="28.9" thickBot="1" x14ac:dyDescent="0.5">
      <c r="A18" s="3" t="s">
        <v>24</v>
      </c>
      <c r="B18" s="4" t="s">
        <v>4</v>
      </c>
      <c r="C18" s="4">
        <v>17</v>
      </c>
      <c r="D18" s="4">
        <v>6.9459999999999997</v>
      </c>
      <c r="E18" s="12">
        <f t="shared" si="0"/>
        <v>8.6499578770008423</v>
      </c>
      <c r="F18" s="4">
        <v>1.5639099999999999</v>
      </c>
      <c r="G18" s="4">
        <v>1.21963</v>
      </c>
      <c r="H18" s="4">
        <v>0.91893999999999998</v>
      </c>
      <c r="I18" s="4">
        <v>0.61582999999999999</v>
      </c>
      <c r="J18" s="4">
        <v>0.37797999999999998</v>
      </c>
      <c r="K18" s="4">
        <v>0.28033999999999998</v>
      </c>
    </row>
    <row r="19" spans="1:11" ht="28.9" thickBot="1" x14ac:dyDescent="0.5">
      <c r="A19" s="3" t="s">
        <v>25</v>
      </c>
      <c r="B19" s="4" t="s">
        <v>4</v>
      </c>
      <c r="C19" s="4">
        <v>18</v>
      </c>
      <c r="D19" s="4">
        <v>6.94</v>
      </c>
      <c r="E19" s="12">
        <f t="shared" si="0"/>
        <v>8.6373209772535837</v>
      </c>
      <c r="F19" s="4">
        <v>1.33596</v>
      </c>
      <c r="G19" s="4">
        <v>1.36948</v>
      </c>
      <c r="H19" s="4">
        <v>0.89532999999999996</v>
      </c>
      <c r="I19" s="4">
        <v>0.61777000000000004</v>
      </c>
      <c r="J19" s="4">
        <v>0.28703000000000001</v>
      </c>
      <c r="K19" s="4">
        <v>0.45900999999999997</v>
      </c>
    </row>
    <row r="20" spans="1:11" ht="28.9" thickBot="1" x14ac:dyDescent="0.5">
      <c r="A20" s="3" t="s">
        <v>26</v>
      </c>
      <c r="B20" s="4" t="s">
        <v>4</v>
      </c>
      <c r="C20" s="4">
        <v>19</v>
      </c>
      <c r="D20" s="4">
        <v>6.9370000000000003</v>
      </c>
      <c r="E20" s="12">
        <f t="shared" si="0"/>
        <v>8.6310025273799518</v>
      </c>
      <c r="F20" s="4">
        <v>1.30782</v>
      </c>
      <c r="G20" s="4">
        <v>1.28566</v>
      </c>
      <c r="H20" s="4">
        <v>0.89666999999999997</v>
      </c>
      <c r="I20" s="4">
        <v>0.58450000000000002</v>
      </c>
      <c r="J20" s="4">
        <v>0.22539999999999999</v>
      </c>
      <c r="K20" s="4">
        <v>0.2225</v>
      </c>
    </row>
    <row r="21" spans="1:11" ht="57.4" thickBot="1" x14ac:dyDescent="0.5">
      <c r="A21" s="3" t="s">
        <v>27</v>
      </c>
      <c r="B21" s="4" t="s">
        <v>17</v>
      </c>
      <c r="C21" s="4">
        <v>20</v>
      </c>
      <c r="D21" s="4">
        <v>6.9009999999999998</v>
      </c>
      <c r="E21" s="12">
        <f t="shared" si="0"/>
        <v>8.5551811288963773</v>
      </c>
      <c r="F21" s="4">
        <v>1.42727</v>
      </c>
      <c r="G21" s="4">
        <v>1.12575</v>
      </c>
      <c r="H21" s="4">
        <v>0.80925000000000002</v>
      </c>
      <c r="I21" s="4">
        <v>0.64156999999999997</v>
      </c>
      <c r="J21" s="4">
        <v>0.38583000000000001</v>
      </c>
      <c r="K21" s="4">
        <v>0.26428000000000001</v>
      </c>
    </row>
    <row r="22" spans="1:11" ht="28.9" thickBot="1" x14ac:dyDescent="0.5">
      <c r="A22" s="3" t="s">
        <v>28</v>
      </c>
      <c r="B22" s="4" t="s">
        <v>4</v>
      </c>
      <c r="C22" s="4">
        <v>21</v>
      </c>
      <c r="D22" s="4">
        <v>6.867</v>
      </c>
      <c r="E22" s="12">
        <f t="shared" si="0"/>
        <v>8.4835720303285616</v>
      </c>
      <c r="F22" s="4">
        <v>1.26637</v>
      </c>
      <c r="G22" s="4">
        <v>1.28548</v>
      </c>
      <c r="H22" s="4">
        <v>0.90942999999999996</v>
      </c>
      <c r="I22" s="4">
        <v>0.59624999999999995</v>
      </c>
      <c r="J22" s="4">
        <v>0.32067000000000001</v>
      </c>
      <c r="K22" s="4">
        <v>0.51912000000000003</v>
      </c>
    </row>
    <row r="23" spans="1:11" ht="57.4" thickBot="1" x14ac:dyDescent="0.5">
      <c r="A23" s="3" t="s">
        <v>29</v>
      </c>
      <c r="B23" s="4" t="s">
        <v>17</v>
      </c>
      <c r="C23" s="4">
        <v>22</v>
      </c>
      <c r="D23" s="4">
        <v>6.8529999999999998</v>
      </c>
      <c r="E23" s="12">
        <f t="shared" si="0"/>
        <v>8.4540859309182821</v>
      </c>
      <c r="F23" s="4">
        <v>1.3601099999999999</v>
      </c>
      <c r="G23" s="4">
        <v>1.08182</v>
      </c>
      <c r="H23" s="4">
        <v>0.76275999999999999</v>
      </c>
      <c r="I23" s="4">
        <v>0.63273999999999997</v>
      </c>
      <c r="J23" s="4">
        <v>0.32523999999999997</v>
      </c>
      <c r="K23" s="4">
        <v>0.21542</v>
      </c>
    </row>
    <row r="24" spans="1:11" ht="57.4" thickBot="1" x14ac:dyDescent="0.5">
      <c r="A24" s="3" t="s">
        <v>30</v>
      </c>
      <c r="B24" s="4" t="s">
        <v>19</v>
      </c>
      <c r="C24" s="4">
        <v>23</v>
      </c>
      <c r="D24" s="4">
        <v>6.81</v>
      </c>
      <c r="E24" s="12">
        <f t="shared" si="0"/>
        <v>8.3635214827295705</v>
      </c>
      <c r="F24" s="4">
        <v>1.0442400000000001</v>
      </c>
      <c r="G24" s="4">
        <v>1.25596</v>
      </c>
      <c r="H24" s="4">
        <v>0.72052000000000005</v>
      </c>
      <c r="I24" s="4">
        <v>0.42908000000000002</v>
      </c>
      <c r="J24" s="4">
        <v>0.11069</v>
      </c>
      <c r="K24" s="4">
        <v>5.8409999999999997E-2</v>
      </c>
    </row>
    <row r="25" spans="1:11" ht="28.9" thickBot="1" x14ac:dyDescent="0.5">
      <c r="A25" s="3" t="s">
        <v>31</v>
      </c>
      <c r="B25" s="4" t="s">
        <v>32</v>
      </c>
      <c r="C25" s="4">
        <v>24</v>
      </c>
      <c r="D25" s="4">
        <v>6.798</v>
      </c>
      <c r="E25" s="12">
        <f t="shared" si="0"/>
        <v>8.3382476832350463</v>
      </c>
      <c r="F25" s="4">
        <v>1.52186</v>
      </c>
      <c r="G25" s="4">
        <v>1.02</v>
      </c>
      <c r="H25" s="4">
        <v>1.02525</v>
      </c>
      <c r="I25" s="4">
        <v>0.54252</v>
      </c>
      <c r="J25" s="4">
        <v>0.49209999999999998</v>
      </c>
      <c r="K25" s="4">
        <v>0.31104999999999999</v>
      </c>
    </row>
    <row r="26" spans="1:11" ht="57.4" thickBot="1" x14ac:dyDescent="0.5">
      <c r="A26" s="3" t="s">
        <v>33</v>
      </c>
      <c r="B26" s="4" t="s">
        <v>19</v>
      </c>
      <c r="C26" s="4">
        <v>25</v>
      </c>
      <c r="D26" s="4">
        <v>6.7859999999999996</v>
      </c>
      <c r="E26" s="12">
        <f t="shared" si="0"/>
        <v>8.3129738837405238</v>
      </c>
      <c r="F26" s="4">
        <v>1.0635300000000001</v>
      </c>
      <c r="G26" s="4">
        <v>1.1984999999999999</v>
      </c>
      <c r="H26" s="4">
        <v>0.79661000000000004</v>
      </c>
      <c r="I26" s="4">
        <v>0.54210000000000003</v>
      </c>
      <c r="J26" s="4">
        <v>9.2700000000000005E-2</v>
      </c>
      <c r="K26" s="4">
        <v>0.24434</v>
      </c>
    </row>
    <row r="27" spans="1:11" ht="28.9" thickBot="1" x14ac:dyDescent="0.5">
      <c r="A27" s="3" t="s">
        <v>34</v>
      </c>
      <c r="B27" s="4" t="s">
        <v>4</v>
      </c>
      <c r="C27" s="4">
        <v>26</v>
      </c>
      <c r="D27" s="4">
        <v>6.75</v>
      </c>
      <c r="E27" s="12">
        <f t="shared" si="0"/>
        <v>8.2371524852569511</v>
      </c>
      <c r="F27" s="4">
        <v>1.32792</v>
      </c>
      <c r="G27" s="4">
        <v>1.2993699999999999</v>
      </c>
      <c r="H27" s="4">
        <v>0.89185999999999999</v>
      </c>
      <c r="I27" s="4">
        <v>0.61477000000000004</v>
      </c>
      <c r="J27" s="4">
        <v>0.21843000000000001</v>
      </c>
      <c r="K27" s="4">
        <v>0.28214</v>
      </c>
    </row>
    <row r="28" spans="1:11" ht="57.4" thickBot="1" x14ac:dyDescent="0.5">
      <c r="A28" s="3" t="s">
        <v>35</v>
      </c>
      <c r="B28" s="4" t="s">
        <v>19</v>
      </c>
      <c r="C28" s="4">
        <v>27</v>
      </c>
      <c r="D28" s="4">
        <v>6.67</v>
      </c>
      <c r="E28" s="12">
        <f t="shared" si="0"/>
        <v>8.0686604886267901</v>
      </c>
      <c r="F28" s="4">
        <v>1.1071500000000001</v>
      </c>
      <c r="G28" s="4">
        <v>1.1244700000000001</v>
      </c>
      <c r="H28" s="4">
        <v>0.85857000000000006</v>
      </c>
      <c r="I28" s="4">
        <v>0.44131999999999999</v>
      </c>
      <c r="J28" s="4">
        <v>0.12869</v>
      </c>
      <c r="K28" s="4">
        <v>0.33362999999999998</v>
      </c>
    </row>
    <row r="29" spans="1:11" ht="57.4" thickBot="1" x14ac:dyDescent="0.5">
      <c r="A29" s="3" t="s">
        <v>36</v>
      </c>
      <c r="B29" s="4" t="s">
        <v>17</v>
      </c>
      <c r="C29" s="4">
        <v>28</v>
      </c>
      <c r="D29" s="4">
        <v>6.6109999999999998</v>
      </c>
      <c r="E29" s="12">
        <f t="shared" si="0"/>
        <v>7.9443976411120474</v>
      </c>
      <c r="F29" s="4">
        <v>1.69042</v>
      </c>
      <c r="G29" s="4">
        <v>1.0786</v>
      </c>
      <c r="H29" s="4">
        <v>0.79732999999999998</v>
      </c>
      <c r="I29" s="4">
        <v>0.64039999999999997</v>
      </c>
      <c r="J29" s="4">
        <v>0.52207999999999999</v>
      </c>
      <c r="K29" s="4">
        <v>0.32573000000000002</v>
      </c>
    </row>
    <row r="30" spans="1:11" ht="28.9" thickBot="1" x14ac:dyDescent="0.5">
      <c r="A30" s="3" t="s">
        <v>37</v>
      </c>
      <c r="B30" s="4" t="s">
        <v>4</v>
      </c>
      <c r="C30" s="4">
        <v>29</v>
      </c>
      <c r="D30" s="4">
        <v>6.5750000000000002</v>
      </c>
      <c r="E30" s="12">
        <f t="shared" si="0"/>
        <v>7.8685762426284764</v>
      </c>
      <c r="F30" s="4">
        <v>1.2777799999999999</v>
      </c>
      <c r="G30" s="4">
        <v>1.2603800000000001</v>
      </c>
      <c r="H30" s="4">
        <v>0.94579000000000002</v>
      </c>
      <c r="I30" s="4">
        <v>0.55010999999999999</v>
      </c>
      <c r="J30" s="4">
        <v>0.20646</v>
      </c>
      <c r="K30" s="4">
        <v>0.12332</v>
      </c>
    </row>
    <row r="31" spans="1:11" ht="57.4" thickBot="1" x14ac:dyDescent="0.5">
      <c r="A31" s="3" t="s">
        <v>38</v>
      </c>
      <c r="B31" s="4" t="s">
        <v>19</v>
      </c>
      <c r="C31" s="4">
        <v>30</v>
      </c>
      <c r="D31" s="4">
        <v>6.5739999999999998</v>
      </c>
      <c r="E31" s="12">
        <f t="shared" si="0"/>
        <v>7.8664700926705988</v>
      </c>
      <c r="F31" s="4">
        <v>1.0535099999999999</v>
      </c>
      <c r="G31" s="4">
        <v>1.24823</v>
      </c>
      <c r="H31" s="4">
        <v>0.78722999999999999</v>
      </c>
      <c r="I31" s="4">
        <v>0.44973999999999997</v>
      </c>
      <c r="J31" s="4">
        <v>8.4839999999999999E-2</v>
      </c>
      <c r="K31" s="4">
        <v>0.11451</v>
      </c>
    </row>
    <row r="32" spans="1:11" ht="57.4" thickBot="1" x14ac:dyDescent="0.5">
      <c r="A32" s="3" t="s">
        <v>39</v>
      </c>
      <c r="B32" s="4" t="s">
        <v>40</v>
      </c>
      <c r="C32" s="4">
        <v>31</v>
      </c>
      <c r="D32" s="4">
        <v>6.5049999999999999</v>
      </c>
      <c r="E32" s="12">
        <f t="shared" si="0"/>
        <v>7.7211457455770862</v>
      </c>
      <c r="F32" s="4">
        <v>1.1789799999999999</v>
      </c>
      <c r="G32" s="4">
        <v>1.2064299999999999</v>
      </c>
      <c r="H32" s="4">
        <v>0.84482999999999997</v>
      </c>
      <c r="I32" s="4">
        <v>0.46364</v>
      </c>
      <c r="J32" s="4">
        <v>2.6519999999999998E-2</v>
      </c>
      <c r="K32" s="4">
        <v>0.10686</v>
      </c>
    </row>
    <row r="33" spans="1:11" ht="57.4" thickBot="1" x14ac:dyDescent="0.5">
      <c r="A33" s="3" t="s">
        <v>41</v>
      </c>
      <c r="B33" s="4" t="s">
        <v>19</v>
      </c>
      <c r="C33" s="4">
        <v>32</v>
      </c>
      <c r="D33" s="4">
        <v>6.4850000000000003</v>
      </c>
      <c r="E33" s="12">
        <f t="shared" si="0"/>
        <v>7.6790227464195473</v>
      </c>
      <c r="F33" s="4">
        <v>1.06166</v>
      </c>
      <c r="G33" s="4">
        <v>1.2089000000000001</v>
      </c>
      <c r="H33" s="4">
        <v>0.81159999999999999</v>
      </c>
      <c r="I33" s="4">
        <v>0.60362000000000005</v>
      </c>
      <c r="J33" s="4">
        <v>0.24557999999999999</v>
      </c>
      <c r="K33" s="4">
        <v>0.2324</v>
      </c>
    </row>
    <row r="34" spans="1:11" ht="57.4" thickBot="1" x14ac:dyDescent="0.5">
      <c r="A34" s="3" t="s">
        <v>42</v>
      </c>
      <c r="B34" s="4" t="s">
        <v>19</v>
      </c>
      <c r="C34" s="4">
        <v>33</v>
      </c>
      <c r="D34" s="4">
        <v>6.4770000000000003</v>
      </c>
      <c r="E34" s="12">
        <f t="shared" si="0"/>
        <v>7.6621735467565308</v>
      </c>
      <c r="F34" s="4">
        <v>0.91861000000000004</v>
      </c>
      <c r="G34" s="4">
        <v>1.2401800000000001</v>
      </c>
      <c r="H34" s="4">
        <v>0.69077</v>
      </c>
      <c r="I34" s="4">
        <v>0.53466000000000002</v>
      </c>
      <c r="J34" s="4">
        <v>5.1200000000000002E-2</v>
      </c>
      <c r="K34" s="4">
        <v>0.18401000000000001</v>
      </c>
    </row>
    <row r="35" spans="1:11" ht="28.9" thickBot="1" x14ac:dyDescent="0.5">
      <c r="A35" s="3" t="s">
        <v>43</v>
      </c>
      <c r="B35" s="4" t="s">
        <v>32</v>
      </c>
      <c r="C35" s="4">
        <v>34</v>
      </c>
      <c r="D35" s="4">
        <v>6.4550000000000001</v>
      </c>
      <c r="E35" s="12">
        <f t="shared" si="0"/>
        <v>7.6158382476832367</v>
      </c>
      <c r="F35" s="4">
        <v>0.96689999999999998</v>
      </c>
      <c r="G35" s="4">
        <v>1.2650399999999999</v>
      </c>
      <c r="H35" s="4">
        <v>0.73850000000000005</v>
      </c>
      <c r="I35" s="4">
        <v>0.55664000000000002</v>
      </c>
      <c r="J35" s="4">
        <v>3.1870000000000002E-2</v>
      </c>
      <c r="K35" s="4">
        <v>0.57630000000000003</v>
      </c>
    </row>
    <row r="36" spans="1:11" ht="57.4" thickBot="1" x14ac:dyDescent="0.5">
      <c r="A36" s="3" t="s">
        <v>44</v>
      </c>
      <c r="B36" s="4" t="s">
        <v>17</v>
      </c>
      <c r="C36" s="4">
        <v>35</v>
      </c>
      <c r="D36" s="4">
        <v>6.4109999999999996</v>
      </c>
      <c r="E36" s="12">
        <f t="shared" si="0"/>
        <v>7.5231676495366475</v>
      </c>
      <c r="F36" s="4">
        <v>1.39541</v>
      </c>
      <c r="G36" s="4">
        <v>1.0839300000000001</v>
      </c>
      <c r="H36" s="4">
        <v>0.72024999999999995</v>
      </c>
      <c r="I36" s="4">
        <v>0.31047999999999998</v>
      </c>
      <c r="J36" s="4">
        <v>0.32523999999999997</v>
      </c>
      <c r="K36" s="4">
        <v>0.13705999999999999</v>
      </c>
    </row>
    <row r="37" spans="1:11" ht="28.9" thickBot="1" x14ac:dyDescent="0.5">
      <c r="A37" s="3" t="s">
        <v>45</v>
      </c>
      <c r="B37" s="4" t="s">
        <v>4</v>
      </c>
      <c r="C37" s="4">
        <v>36</v>
      </c>
      <c r="D37" s="4">
        <v>6.3289999999999997</v>
      </c>
      <c r="E37" s="12">
        <f t="shared" si="0"/>
        <v>7.3504633529907339</v>
      </c>
      <c r="F37" s="4">
        <v>1.23011</v>
      </c>
      <c r="G37" s="4">
        <v>1.31379</v>
      </c>
      <c r="H37" s="4">
        <v>0.95562000000000002</v>
      </c>
      <c r="I37" s="4">
        <v>0.45950999999999997</v>
      </c>
      <c r="J37" s="4">
        <v>6.3979999999999995E-2</v>
      </c>
      <c r="K37" s="4">
        <v>0.18226999999999999</v>
      </c>
    </row>
    <row r="38" spans="1:11" ht="28.9" thickBot="1" x14ac:dyDescent="0.5">
      <c r="A38" s="3" t="s">
        <v>46</v>
      </c>
      <c r="B38" s="4" t="s">
        <v>4</v>
      </c>
      <c r="C38" s="4">
        <v>37</v>
      </c>
      <c r="D38" s="4">
        <v>6.3019999999999996</v>
      </c>
      <c r="E38" s="12">
        <f t="shared" si="0"/>
        <v>7.2935973041280544</v>
      </c>
      <c r="F38" s="4">
        <v>1.2074</v>
      </c>
      <c r="G38" s="4">
        <v>1.30203</v>
      </c>
      <c r="H38" s="4">
        <v>0.88721000000000005</v>
      </c>
      <c r="I38" s="4">
        <v>0.60365000000000002</v>
      </c>
      <c r="J38" s="4">
        <v>0.13586000000000001</v>
      </c>
      <c r="K38" s="4">
        <v>0.51751999999999998</v>
      </c>
    </row>
    <row r="39" spans="1:11" ht="28.9" thickBot="1" x14ac:dyDescent="0.5">
      <c r="A39" s="3" t="s">
        <v>47</v>
      </c>
      <c r="B39" s="4" t="s">
        <v>48</v>
      </c>
      <c r="C39" s="4">
        <v>38</v>
      </c>
      <c r="D39" s="4">
        <v>6.298</v>
      </c>
      <c r="E39" s="12">
        <f t="shared" si="0"/>
        <v>7.2851727042965475</v>
      </c>
      <c r="F39" s="4">
        <v>1.29098</v>
      </c>
      <c r="G39" s="4">
        <v>1.0761700000000001</v>
      </c>
      <c r="H39" s="4">
        <v>0.87529999999999997</v>
      </c>
      <c r="I39" s="4">
        <v>0.39739999999999998</v>
      </c>
      <c r="J39" s="4">
        <v>8.1290000000000001E-2</v>
      </c>
      <c r="K39" s="4">
        <v>0.25375999999999999</v>
      </c>
    </row>
    <row r="40" spans="1:11" ht="57.4" thickBot="1" x14ac:dyDescent="0.5">
      <c r="A40" s="3" t="s">
        <v>49</v>
      </c>
      <c r="B40" s="4" t="s">
        <v>17</v>
      </c>
      <c r="C40" s="4">
        <v>39</v>
      </c>
      <c r="D40" s="4">
        <v>6.2949999999999999</v>
      </c>
      <c r="E40" s="12">
        <f t="shared" si="0"/>
        <v>7.2788542544229164</v>
      </c>
      <c r="F40" s="4">
        <v>1.5542199999999999</v>
      </c>
      <c r="G40" s="4">
        <v>1.16594</v>
      </c>
      <c r="H40" s="4">
        <v>0.72492000000000001</v>
      </c>
      <c r="I40" s="4">
        <v>0.55498999999999998</v>
      </c>
      <c r="J40" s="4">
        <v>0.25608999999999998</v>
      </c>
      <c r="K40" s="4">
        <v>0.16228000000000001</v>
      </c>
    </row>
    <row r="41" spans="1:11" ht="57.4" thickBot="1" x14ac:dyDescent="0.5">
      <c r="A41" s="3" t="s">
        <v>50</v>
      </c>
      <c r="B41" s="4" t="s">
        <v>19</v>
      </c>
      <c r="C41" s="4">
        <v>40</v>
      </c>
      <c r="D41" s="4">
        <v>6.2690000000000001</v>
      </c>
      <c r="E41" s="12">
        <f t="shared" si="0"/>
        <v>7.2240943555181145</v>
      </c>
      <c r="F41" s="4">
        <v>0.99534</v>
      </c>
      <c r="G41" s="4">
        <v>0.97199999999999998</v>
      </c>
      <c r="H41" s="4">
        <v>0.60819999999999996</v>
      </c>
      <c r="I41" s="4">
        <v>0.59657000000000004</v>
      </c>
      <c r="J41" s="4">
        <v>0.13633000000000001</v>
      </c>
      <c r="K41" s="4">
        <v>0.16991000000000001</v>
      </c>
    </row>
    <row r="42" spans="1:11" ht="57.4" thickBot="1" x14ac:dyDescent="0.5">
      <c r="A42" s="3" t="s">
        <v>51</v>
      </c>
      <c r="B42" s="4" t="s">
        <v>19</v>
      </c>
      <c r="C42" s="4">
        <v>41</v>
      </c>
      <c r="D42" s="4">
        <v>6.1680000000000001</v>
      </c>
      <c r="E42" s="12">
        <f t="shared" si="0"/>
        <v>7.011373209772537</v>
      </c>
      <c r="F42" s="4">
        <v>1.21183</v>
      </c>
      <c r="G42" s="4">
        <v>1.18354</v>
      </c>
      <c r="H42" s="4">
        <v>0.61482999999999999</v>
      </c>
      <c r="I42" s="4">
        <v>0.55884</v>
      </c>
      <c r="J42" s="4">
        <v>1.14E-2</v>
      </c>
      <c r="K42" s="4">
        <v>0.31844</v>
      </c>
    </row>
    <row r="43" spans="1:11" ht="57.4" thickBot="1" x14ac:dyDescent="0.5">
      <c r="A43" s="3" t="s">
        <v>52</v>
      </c>
      <c r="B43" s="4" t="s">
        <v>19</v>
      </c>
      <c r="C43" s="4">
        <v>42</v>
      </c>
      <c r="D43" s="4">
        <v>6.13</v>
      </c>
      <c r="E43" s="12">
        <f t="shared" si="0"/>
        <v>6.9313395113732099</v>
      </c>
      <c r="F43" s="4">
        <v>0.76454</v>
      </c>
      <c r="G43" s="4">
        <v>1.0250699999999999</v>
      </c>
      <c r="H43" s="4">
        <v>0.67737000000000003</v>
      </c>
      <c r="I43" s="4">
        <v>0.40350000000000003</v>
      </c>
      <c r="J43" s="4">
        <v>0.11776</v>
      </c>
      <c r="K43" s="4">
        <v>0.10692</v>
      </c>
    </row>
    <row r="44" spans="1:11" ht="57.4" thickBot="1" x14ac:dyDescent="0.5">
      <c r="A44" s="3" t="s">
        <v>53</v>
      </c>
      <c r="B44" s="4" t="s">
        <v>19</v>
      </c>
      <c r="C44" s="4">
        <v>43</v>
      </c>
      <c r="D44" s="4">
        <v>6.1230000000000002</v>
      </c>
      <c r="E44" s="12">
        <f t="shared" si="0"/>
        <v>6.916596461668072</v>
      </c>
      <c r="F44" s="4">
        <v>0.74553000000000003</v>
      </c>
      <c r="G44" s="4">
        <v>1.04356</v>
      </c>
      <c r="H44" s="4">
        <v>0.64424999999999999</v>
      </c>
      <c r="I44" s="4">
        <v>0.57733000000000001</v>
      </c>
      <c r="J44" s="4">
        <v>9.4719999999999999E-2</v>
      </c>
      <c r="K44" s="4">
        <v>0.27489000000000002</v>
      </c>
    </row>
    <row r="45" spans="1:11" ht="57.4" thickBot="1" x14ac:dyDescent="0.5">
      <c r="A45" s="3" t="s">
        <v>54</v>
      </c>
      <c r="B45" s="4" t="s">
        <v>40</v>
      </c>
      <c r="C45" s="4">
        <v>44</v>
      </c>
      <c r="D45" s="4">
        <v>6.0030000000000001</v>
      </c>
      <c r="E45" s="12">
        <f t="shared" si="0"/>
        <v>6.6638584667228322</v>
      </c>
      <c r="F45" s="4">
        <v>0.63244</v>
      </c>
      <c r="G45" s="4">
        <v>1.34043</v>
      </c>
      <c r="H45" s="4">
        <v>0.59772000000000003</v>
      </c>
      <c r="I45" s="4">
        <v>0.65820999999999996</v>
      </c>
      <c r="J45" s="4">
        <v>0.30825999999999998</v>
      </c>
      <c r="K45" s="4">
        <v>0.22836999999999999</v>
      </c>
    </row>
    <row r="46" spans="1:11" ht="57.4" thickBot="1" x14ac:dyDescent="0.5">
      <c r="A46" s="3" t="s">
        <v>55</v>
      </c>
      <c r="B46" s="4" t="s">
        <v>40</v>
      </c>
      <c r="C46" s="4">
        <v>45</v>
      </c>
      <c r="D46" s="4">
        <v>5.9950000000000001</v>
      </c>
      <c r="E46" s="12">
        <f t="shared" si="0"/>
        <v>6.6470092670598158</v>
      </c>
      <c r="F46" s="4">
        <v>1.1689099999999999</v>
      </c>
      <c r="G46" s="4">
        <v>1.26999</v>
      </c>
      <c r="H46" s="4">
        <v>0.78902000000000005</v>
      </c>
      <c r="I46" s="4">
        <v>0.31751000000000001</v>
      </c>
      <c r="J46" s="4">
        <v>3.431E-2</v>
      </c>
      <c r="K46" s="4">
        <v>0.16893</v>
      </c>
    </row>
    <row r="47" spans="1:11" ht="28.9" thickBot="1" x14ac:dyDescent="0.5">
      <c r="A47" s="3" t="s">
        <v>56</v>
      </c>
      <c r="B47" s="4" t="s">
        <v>48</v>
      </c>
      <c r="C47" s="4">
        <v>46</v>
      </c>
      <c r="D47" s="4">
        <v>5.9870000000000001</v>
      </c>
      <c r="E47" s="12">
        <f t="shared" si="0"/>
        <v>6.6301600673967993</v>
      </c>
      <c r="F47" s="4">
        <v>1.27074</v>
      </c>
      <c r="G47" s="4">
        <v>1.25712</v>
      </c>
      <c r="H47" s="4">
        <v>0.99111000000000005</v>
      </c>
      <c r="I47" s="4">
        <v>0.49614999999999998</v>
      </c>
      <c r="J47" s="4">
        <v>0.18060000000000001</v>
      </c>
      <c r="K47" s="4">
        <v>0.10705000000000001</v>
      </c>
    </row>
    <row r="48" spans="1:11" ht="28.9" thickBot="1" x14ac:dyDescent="0.5">
      <c r="A48" s="3" t="s">
        <v>57</v>
      </c>
      <c r="B48" s="4" t="s">
        <v>48</v>
      </c>
      <c r="C48" s="4">
        <v>47</v>
      </c>
      <c r="D48" s="4">
        <v>5.984</v>
      </c>
      <c r="E48" s="12">
        <f t="shared" si="0"/>
        <v>6.6238416175231682</v>
      </c>
      <c r="F48" s="4">
        <v>1.24461</v>
      </c>
      <c r="G48" s="4">
        <v>0.95774000000000004</v>
      </c>
      <c r="H48" s="4">
        <v>0.96538000000000002</v>
      </c>
      <c r="I48" s="4">
        <v>0.33207999999999999</v>
      </c>
      <c r="J48" s="4">
        <v>7.8570000000000001E-2</v>
      </c>
      <c r="K48" s="4">
        <v>0.18557000000000001</v>
      </c>
    </row>
    <row r="49" spans="1:11" ht="57.4" thickBot="1" x14ac:dyDescent="0.5">
      <c r="A49" s="3" t="s">
        <v>58</v>
      </c>
      <c r="B49" s="4" t="s">
        <v>19</v>
      </c>
      <c r="C49" s="4">
        <v>48</v>
      </c>
      <c r="D49" s="4">
        <v>5.9749999999999996</v>
      </c>
      <c r="E49" s="12">
        <f t="shared" si="0"/>
        <v>6.6048862679022751</v>
      </c>
      <c r="F49" s="4">
        <v>0.86402000000000001</v>
      </c>
      <c r="G49" s="4">
        <v>0.99902999999999997</v>
      </c>
      <c r="H49" s="4">
        <v>0.79074999999999995</v>
      </c>
      <c r="I49" s="4">
        <v>0.48574000000000001</v>
      </c>
      <c r="J49" s="4">
        <v>0.18090000000000001</v>
      </c>
      <c r="K49" s="4">
        <v>0.11541</v>
      </c>
    </row>
    <row r="50" spans="1:11" ht="57.4" thickBot="1" x14ac:dyDescent="0.5">
      <c r="A50" s="3" t="s">
        <v>59</v>
      </c>
      <c r="B50" s="4" t="s">
        <v>17</v>
      </c>
      <c r="C50" s="4">
        <v>49</v>
      </c>
      <c r="D50" s="4">
        <v>5.96</v>
      </c>
      <c r="E50" s="12">
        <f t="shared" si="0"/>
        <v>6.5732940185341207</v>
      </c>
      <c r="F50" s="4">
        <v>1.32376</v>
      </c>
      <c r="G50" s="4">
        <v>1.21624</v>
      </c>
      <c r="H50" s="4">
        <v>0.74716000000000005</v>
      </c>
      <c r="I50" s="4">
        <v>0.45491999999999999</v>
      </c>
      <c r="J50" s="4">
        <v>0.30599999999999999</v>
      </c>
      <c r="K50" s="4">
        <v>0.17362</v>
      </c>
    </row>
    <row r="51" spans="1:11" ht="28.9" thickBot="1" x14ac:dyDescent="0.5">
      <c r="A51" s="3" t="s">
        <v>60</v>
      </c>
      <c r="B51" s="4" t="s">
        <v>4</v>
      </c>
      <c r="C51" s="4">
        <v>50</v>
      </c>
      <c r="D51" s="4">
        <v>5.9480000000000004</v>
      </c>
      <c r="E51" s="12">
        <f t="shared" si="0"/>
        <v>6.5480202190395973</v>
      </c>
      <c r="F51" s="4">
        <v>1.2511399999999999</v>
      </c>
      <c r="G51" s="4">
        <v>1.19777</v>
      </c>
      <c r="H51" s="4">
        <v>0.95445999999999998</v>
      </c>
      <c r="I51" s="4">
        <v>0.26235999999999998</v>
      </c>
      <c r="J51" s="4">
        <v>2.9010000000000001E-2</v>
      </c>
      <c r="K51" s="4">
        <v>0.22822999999999999</v>
      </c>
    </row>
    <row r="52" spans="1:11" ht="57.4" thickBot="1" x14ac:dyDescent="0.5">
      <c r="A52" s="3" t="s">
        <v>61</v>
      </c>
      <c r="B52" s="4" t="s">
        <v>19</v>
      </c>
      <c r="C52" s="4">
        <v>51</v>
      </c>
      <c r="D52" s="4">
        <v>5.89</v>
      </c>
      <c r="E52" s="12">
        <f t="shared" si="0"/>
        <v>6.4258635214827295</v>
      </c>
      <c r="F52" s="4">
        <v>0.68132999999999999</v>
      </c>
      <c r="G52" s="4">
        <v>0.97841</v>
      </c>
      <c r="H52" s="4">
        <v>0.53920000000000001</v>
      </c>
      <c r="I52" s="4">
        <v>0.57413999999999998</v>
      </c>
      <c r="J52" s="4">
        <v>8.7999999999999995E-2</v>
      </c>
      <c r="K52" s="4">
        <v>0.20535999999999999</v>
      </c>
    </row>
    <row r="53" spans="1:11" ht="57.4" thickBot="1" x14ac:dyDescent="0.5">
      <c r="A53" s="3" t="s">
        <v>62</v>
      </c>
      <c r="B53" s="4" t="s">
        <v>40</v>
      </c>
      <c r="C53" s="4">
        <v>52</v>
      </c>
      <c r="D53" s="4">
        <v>5.8890000000000002</v>
      </c>
      <c r="E53" s="12">
        <f t="shared" si="0"/>
        <v>6.4237573715248537</v>
      </c>
      <c r="F53" s="4">
        <v>0.59448000000000001</v>
      </c>
      <c r="G53" s="4">
        <v>1.01528</v>
      </c>
      <c r="H53" s="4">
        <v>0.61826000000000003</v>
      </c>
      <c r="I53" s="4">
        <v>0.32818000000000003</v>
      </c>
      <c r="J53" s="4">
        <v>1.6150000000000001E-2</v>
      </c>
      <c r="K53" s="4">
        <v>0.20951</v>
      </c>
    </row>
    <row r="54" spans="1:11" ht="57.4" thickBot="1" x14ac:dyDescent="0.5">
      <c r="A54" s="3" t="s">
        <v>63</v>
      </c>
      <c r="B54" s="4" t="s">
        <v>19</v>
      </c>
      <c r="C54" s="4">
        <v>53</v>
      </c>
      <c r="D54" s="4">
        <v>5.8780000000000001</v>
      </c>
      <c r="E54" s="12">
        <f t="shared" si="0"/>
        <v>6.4005897219882071</v>
      </c>
      <c r="F54" s="4">
        <v>0.75985000000000003</v>
      </c>
      <c r="G54" s="4">
        <v>1.30477</v>
      </c>
      <c r="H54" s="4">
        <v>0.66098000000000001</v>
      </c>
      <c r="I54" s="4">
        <v>0.53898999999999997</v>
      </c>
      <c r="J54" s="4">
        <v>8.2419999999999993E-2</v>
      </c>
      <c r="K54" s="4">
        <v>0.34239999999999998</v>
      </c>
    </row>
    <row r="55" spans="1:11" ht="57.4" thickBot="1" x14ac:dyDescent="0.5">
      <c r="A55" s="3" t="s">
        <v>64</v>
      </c>
      <c r="B55" s="4" t="s">
        <v>40</v>
      </c>
      <c r="C55" s="4">
        <v>54</v>
      </c>
      <c r="D55" s="4">
        <v>5.8550000000000004</v>
      </c>
      <c r="E55" s="12">
        <f t="shared" si="0"/>
        <v>6.3521482729570362</v>
      </c>
      <c r="F55" s="4">
        <v>1.1225400000000001</v>
      </c>
      <c r="G55" s="4">
        <v>1.1224099999999999</v>
      </c>
      <c r="H55" s="4">
        <v>0.64368000000000003</v>
      </c>
      <c r="I55" s="4">
        <v>0.51649</v>
      </c>
      <c r="J55" s="4">
        <v>8.4540000000000004E-2</v>
      </c>
      <c r="K55" s="4">
        <v>0.11827</v>
      </c>
    </row>
    <row r="56" spans="1:11" ht="57.4" thickBot="1" x14ac:dyDescent="0.5">
      <c r="A56" s="3" t="s">
        <v>65</v>
      </c>
      <c r="B56" s="4" t="s">
        <v>40</v>
      </c>
      <c r="C56" s="4">
        <v>55</v>
      </c>
      <c r="D56" s="4">
        <v>5.8479999999999999</v>
      </c>
      <c r="E56" s="12">
        <f t="shared" si="0"/>
        <v>6.3374052232518965</v>
      </c>
      <c r="F56" s="4">
        <v>1.1849799999999999</v>
      </c>
      <c r="G56" s="4">
        <v>1.2738499999999999</v>
      </c>
      <c r="H56" s="4">
        <v>0.87336999999999998</v>
      </c>
      <c r="I56" s="4">
        <v>0.60855000000000004</v>
      </c>
      <c r="J56" s="4">
        <v>3.7870000000000001E-2</v>
      </c>
      <c r="K56" s="4">
        <v>0.25328000000000001</v>
      </c>
    </row>
    <row r="57" spans="1:11" ht="57.4" thickBot="1" x14ac:dyDescent="0.5">
      <c r="A57" s="3" t="s">
        <v>66</v>
      </c>
      <c r="B57" s="4" t="s">
        <v>40</v>
      </c>
      <c r="C57" s="4">
        <v>56</v>
      </c>
      <c r="D57" s="4">
        <v>5.8330000000000002</v>
      </c>
      <c r="E57" s="12">
        <f t="shared" si="0"/>
        <v>6.3058129738837421</v>
      </c>
      <c r="F57" s="4">
        <v>1.14723</v>
      </c>
      <c r="G57" s="4">
        <v>1.25745</v>
      </c>
      <c r="H57" s="4">
        <v>0.73128000000000004</v>
      </c>
      <c r="I57" s="4">
        <v>0.21342</v>
      </c>
      <c r="J57" s="4">
        <v>1.031E-2</v>
      </c>
      <c r="K57" s="4">
        <v>2.6409999999999999E-2</v>
      </c>
    </row>
    <row r="58" spans="1:11" ht="57.4" thickBot="1" x14ac:dyDescent="0.5">
      <c r="A58" s="3" t="s">
        <v>67</v>
      </c>
      <c r="B58" s="4" t="s">
        <v>19</v>
      </c>
      <c r="C58" s="4">
        <v>57</v>
      </c>
      <c r="D58" s="4">
        <v>5.8280000000000003</v>
      </c>
      <c r="E58" s="12">
        <f t="shared" si="0"/>
        <v>6.2952822240943576</v>
      </c>
      <c r="F58" s="4">
        <v>0.59325000000000006</v>
      </c>
      <c r="G58" s="4">
        <v>1.14184</v>
      </c>
      <c r="H58" s="4">
        <v>0.74314000000000002</v>
      </c>
      <c r="I58" s="4">
        <v>0.55474999999999997</v>
      </c>
      <c r="J58" s="4">
        <v>0.19317000000000001</v>
      </c>
      <c r="K58" s="4">
        <v>0.27815000000000001</v>
      </c>
    </row>
    <row r="59" spans="1:11" ht="57.4" thickBot="1" x14ac:dyDescent="0.5">
      <c r="A59" s="3" t="s">
        <v>68</v>
      </c>
      <c r="B59" s="4" t="s">
        <v>19</v>
      </c>
      <c r="C59" s="4">
        <v>58</v>
      </c>
      <c r="D59" s="4">
        <v>5.8239999999999998</v>
      </c>
      <c r="E59" s="12">
        <f t="shared" si="0"/>
        <v>6.286857624262848</v>
      </c>
      <c r="F59" s="4">
        <v>0.90019000000000005</v>
      </c>
      <c r="G59" s="4">
        <v>0.97458999999999996</v>
      </c>
      <c r="H59" s="4">
        <v>0.73016999999999999</v>
      </c>
      <c r="I59" s="4">
        <v>0.41496</v>
      </c>
      <c r="J59" s="4">
        <v>5.9889999999999999E-2</v>
      </c>
      <c r="K59" s="4">
        <v>0.14982000000000001</v>
      </c>
    </row>
    <row r="60" spans="1:11" ht="57.4" thickBot="1" x14ac:dyDescent="0.5">
      <c r="A60" s="3" t="s">
        <v>69</v>
      </c>
      <c r="B60" s="4" t="s">
        <v>40</v>
      </c>
      <c r="C60" s="4">
        <v>59</v>
      </c>
      <c r="D60" s="4">
        <v>5.8129999999999997</v>
      </c>
      <c r="E60" s="12">
        <f t="shared" si="0"/>
        <v>6.2636899747262014</v>
      </c>
      <c r="F60" s="4">
        <v>1.0319199999999999</v>
      </c>
      <c r="G60" s="4">
        <v>1.23289</v>
      </c>
      <c r="H60" s="4">
        <v>0.73607999999999996</v>
      </c>
      <c r="I60" s="4">
        <v>0.37938</v>
      </c>
      <c r="J60" s="4">
        <v>0.19089999999999999</v>
      </c>
      <c r="K60" s="4">
        <v>0.11046</v>
      </c>
    </row>
    <row r="61" spans="1:11" ht="57.4" thickBot="1" x14ac:dyDescent="0.5">
      <c r="A61" s="3" t="s">
        <v>70</v>
      </c>
      <c r="B61" s="4" t="s">
        <v>40</v>
      </c>
      <c r="C61" s="4">
        <v>60</v>
      </c>
      <c r="D61" s="4">
        <v>5.7910000000000004</v>
      </c>
      <c r="E61" s="12">
        <f t="shared" si="0"/>
        <v>6.2173546756529081</v>
      </c>
      <c r="F61" s="4">
        <v>1.1255500000000001</v>
      </c>
      <c r="G61" s="4">
        <v>1.27948</v>
      </c>
      <c r="H61" s="4">
        <v>0.77903</v>
      </c>
      <c r="I61" s="4">
        <v>0.53122000000000003</v>
      </c>
      <c r="J61" s="4">
        <v>4.2119999999999998E-2</v>
      </c>
      <c r="K61" s="4">
        <v>0.16758999999999999</v>
      </c>
    </row>
    <row r="62" spans="1:11" ht="28.9" thickBot="1" x14ac:dyDescent="0.5">
      <c r="A62" s="3" t="s">
        <v>71</v>
      </c>
      <c r="B62" s="4" t="s">
        <v>32</v>
      </c>
      <c r="C62" s="4">
        <v>61</v>
      </c>
      <c r="D62" s="4">
        <v>5.77</v>
      </c>
      <c r="E62" s="12">
        <f t="shared" si="0"/>
        <v>6.1731255265374898</v>
      </c>
      <c r="F62" s="4">
        <v>1.12486</v>
      </c>
      <c r="G62" s="4">
        <v>1.07023</v>
      </c>
      <c r="H62" s="4">
        <v>0.72394000000000003</v>
      </c>
      <c r="I62" s="4">
        <v>0.53024000000000004</v>
      </c>
      <c r="J62" s="4">
        <v>0.10501000000000001</v>
      </c>
      <c r="K62" s="4">
        <v>0.33074999999999999</v>
      </c>
    </row>
    <row r="63" spans="1:11" ht="57.4" thickBot="1" x14ac:dyDescent="0.5">
      <c r="A63" s="3" t="s">
        <v>72</v>
      </c>
      <c r="B63" s="4" t="s">
        <v>40</v>
      </c>
      <c r="C63" s="4">
        <v>62</v>
      </c>
      <c r="D63" s="4">
        <v>5.7590000000000003</v>
      </c>
      <c r="E63" s="12">
        <f t="shared" si="0"/>
        <v>6.1499578770008441</v>
      </c>
      <c r="F63" s="4">
        <v>1.0825400000000001</v>
      </c>
      <c r="G63" s="4">
        <v>0.79623999999999995</v>
      </c>
      <c r="H63" s="4">
        <v>0.78805000000000003</v>
      </c>
      <c r="I63" s="4">
        <v>0.25883</v>
      </c>
      <c r="J63" s="4">
        <v>2.4299999999999999E-2</v>
      </c>
      <c r="K63" s="4">
        <v>5.4440000000000002E-2</v>
      </c>
    </row>
    <row r="64" spans="1:11" ht="57.4" thickBot="1" x14ac:dyDescent="0.5">
      <c r="A64" s="3" t="s">
        <v>73</v>
      </c>
      <c r="B64" s="4" t="s">
        <v>17</v>
      </c>
      <c r="C64" s="4">
        <v>63</v>
      </c>
      <c r="D64" s="4">
        <v>5.7539999999999996</v>
      </c>
      <c r="E64" s="12">
        <f t="shared" si="0"/>
        <v>6.1394271272114578</v>
      </c>
      <c r="F64" s="4">
        <v>1.1314500000000001</v>
      </c>
      <c r="G64" s="4">
        <v>1.1186199999999999</v>
      </c>
      <c r="H64" s="4">
        <v>0.70379999999999998</v>
      </c>
      <c r="I64" s="4">
        <v>0.41667999999999999</v>
      </c>
      <c r="J64" s="4">
        <v>0.11022999999999999</v>
      </c>
      <c r="K64" s="4">
        <v>0.18295</v>
      </c>
    </row>
    <row r="65" spans="1:11" ht="57.4" thickBot="1" x14ac:dyDescent="0.5">
      <c r="A65" s="3" t="s">
        <v>74</v>
      </c>
      <c r="B65" s="4" t="s">
        <v>40</v>
      </c>
      <c r="C65" s="4">
        <v>64</v>
      </c>
      <c r="D65" s="4">
        <v>5.7160000000000002</v>
      </c>
      <c r="E65" s="12">
        <f t="shared" si="0"/>
        <v>6.0593934288121334</v>
      </c>
      <c r="F65" s="4">
        <v>1.13764</v>
      </c>
      <c r="G65" s="4">
        <v>1.23617</v>
      </c>
      <c r="H65" s="4">
        <v>0.66925999999999997</v>
      </c>
      <c r="I65" s="4">
        <v>0.36679</v>
      </c>
      <c r="J65" s="4">
        <v>3.005E-2</v>
      </c>
      <c r="K65" s="4">
        <v>1.99E-3</v>
      </c>
    </row>
    <row r="66" spans="1:11" ht="57.4" thickBot="1" x14ac:dyDescent="0.5">
      <c r="A66" s="3" t="s">
        <v>75</v>
      </c>
      <c r="B66" s="4" t="s">
        <v>19</v>
      </c>
      <c r="C66" s="4">
        <v>65</v>
      </c>
      <c r="D66" s="4">
        <v>5.7089999999999996</v>
      </c>
      <c r="E66" s="12">
        <f t="shared" si="0"/>
        <v>6.0446503791069928</v>
      </c>
      <c r="F66" s="4">
        <v>0.81037999999999999</v>
      </c>
      <c r="G66" s="4">
        <v>1.1510199999999999</v>
      </c>
      <c r="H66" s="4">
        <v>0.68740999999999997</v>
      </c>
      <c r="I66" s="4">
        <v>0.50441999999999998</v>
      </c>
      <c r="J66" s="4">
        <v>2.299E-2</v>
      </c>
      <c r="K66" s="4">
        <v>0.21229999999999999</v>
      </c>
    </row>
    <row r="67" spans="1:11" ht="28.9" thickBot="1" x14ac:dyDescent="0.5">
      <c r="A67" s="3" t="s">
        <v>76</v>
      </c>
      <c r="B67" s="4" t="s">
        <v>4</v>
      </c>
      <c r="C67" s="4">
        <v>66</v>
      </c>
      <c r="D67" s="4">
        <v>5.6950000000000003</v>
      </c>
      <c r="E67" s="12">
        <f t="shared" ref="E67:E130" si="1">(D67-$D$162)/($D$161-$D$162)*10</f>
        <v>6.015164279696716</v>
      </c>
      <c r="F67" s="4">
        <v>1.2080599999999999</v>
      </c>
      <c r="G67" s="4">
        <v>1.0700799999999999</v>
      </c>
      <c r="H67" s="4">
        <v>0.92356000000000005</v>
      </c>
      <c r="I67" s="4">
        <v>0.49026999999999998</v>
      </c>
      <c r="J67" s="4">
        <v>0.14280000000000001</v>
      </c>
      <c r="K67" s="4">
        <v>0.26168999999999998</v>
      </c>
    </row>
    <row r="68" spans="1:11" ht="28.9" thickBot="1" x14ac:dyDescent="0.5">
      <c r="A68" s="3" t="s">
        <v>77</v>
      </c>
      <c r="B68" s="4" t="s">
        <v>4</v>
      </c>
      <c r="C68" s="4">
        <v>67</v>
      </c>
      <c r="D68" s="4">
        <v>5.6890000000000001</v>
      </c>
      <c r="E68" s="12">
        <f t="shared" si="1"/>
        <v>6.0025273799494538</v>
      </c>
      <c r="F68" s="4">
        <v>1.2081299999999999</v>
      </c>
      <c r="G68" s="4">
        <v>0.89317999999999997</v>
      </c>
      <c r="H68" s="4">
        <v>0.92356000000000005</v>
      </c>
      <c r="I68" s="4">
        <v>0.40672000000000003</v>
      </c>
      <c r="J68" s="4">
        <v>6.1460000000000001E-2</v>
      </c>
      <c r="K68" s="4">
        <v>0.30637999999999999</v>
      </c>
    </row>
    <row r="69" spans="1:11" ht="57.4" thickBot="1" x14ac:dyDescent="0.5">
      <c r="A69" s="3" t="s">
        <v>78</v>
      </c>
      <c r="B69" s="4" t="s">
        <v>17</v>
      </c>
      <c r="C69" s="4">
        <v>68</v>
      </c>
      <c r="D69" s="4">
        <v>5.6050000000000004</v>
      </c>
      <c r="E69" s="12">
        <f t="shared" si="1"/>
        <v>5.8256107834877859</v>
      </c>
      <c r="F69" s="4">
        <v>0.93928999999999996</v>
      </c>
      <c r="G69" s="4">
        <v>1.07772</v>
      </c>
      <c r="H69" s="4">
        <v>0.61765999999999999</v>
      </c>
      <c r="I69" s="4">
        <v>0.28578999999999999</v>
      </c>
      <c r="J69" s="4">
        <v>0.17383000000000001</v>
      </c>
      <c r="K69" s="4">
        <v>7.8219999999999998E-2</v>
      </c>
    </row>
    <row r="70" spans="1:11" ht="57.4" thickBot="1" x14ac:dyDescent="0.5">
      <c r="A70" s="3" t="s">
        <v>79</v>
      </c>
      <c r="B70" s="4" t="s">
        <v>40</v>
      </c>
      <c r="C70" s="4">
        <v>69</v>
      </c>
      <c r="D70" s="4">
        <v>5.5890000000000004</v>
      </c>
      <c r="E70" s="12">
        <f t="shared" si="1"/>
        <v>5.7919123841617539</v>
      </c>
      <c r="F70" s="4">
        <v>0.80147999999999997</v>
      </c>
      <c r="G70" s="4">
        <v>0.81198000000000004</v>
      </c>
      <c r="H70" s="4">
        <v>0.63131999999999999</v>
      </c>
      <c r="I70" s="4">
        <v>0.24748999999999999</v>
      </c>
      <c r="J70" s="4">
        <v>4.7410000000000001E-2</v>
      </c>
      <c r="K70" s="4">
        <v>0.28310000000000002</v>
      </c>
    </row>
    <row r="71" spans="1:11" ht="57.4" thickBot="1" x14ac:dyDescent="0.5">
      <c r="A71" s="3" t="s">
        <v>80</v>
      </c>
      <c r="B71" s="4" t="s">
        <v>40</v>
      </c>
      <c r="C71" s="4">
        <v>70</v>
      </c>
      <c r="D71" s="4">
        <v>5.548</v>
      </c>
      <c r="E71" s="12">
        <f t="shared" si="1"/>
        <v>5.7055602358887958</v>
      </c>
      <c r="F71" s="4">
        <v>0.95847000000000004</v>
      </c>
      <c r="G71" s="4">
        <v>1.22668</v>
      </c>
      <c r="H71" s="4">
        <v>0.53886000000000001</v>
      </c>
      <c r="I71" s="4">
        <v>0.47610000000000002</v>
      </c>
      <c r="J71" s="4">
        <v>0.30843999999999999</v>
      </c>
      <c r="K71" s="4">
        <v>0.16979</v>
      </c>
    </row>
    <row r="72" spans="1:11" ht="43.15" thickBot="1" x14ac:dyDescent="0.5">
      <c r="A72" s="3" t="s">
        <v>81</v>
      </c>
      <c r="B72" s="4" t="s">
        <v>82</v>
      </c>
      <c r="C72" s="4">
        <v>71</v>
      </c>
      <c r="D72" s="4">
        <v>5.4770000000000003</v>
      </c>
      <c r="E72" s="12">
        <f t="shared" si="1"/>
        <v>5.5560235888795297</v>
      </c>
      <c r="F72" s="4">
        <v>1.0076099999999999</v>
      </c>
      <c r="G72" s="4">
        <v>0.98521000000000003</v>
      </c>
      <c r="H72" s="4">
        <v>0.70950000000000002</v>
      </c>
      <c r="I72" s="4">
        <v>0.56066000000000005</v>
      </c>
      <c r="J72" s="4">
        <v>7.5209999999999999E-2</v>
      </c>
      <c r="K72" s="4">
        <v>0.37744</v>
      </c>
    </row>
    <row r="73" spans="1:11" ht="28.9" thickBot="1" x14ac:dyDescent="0.5">
      <c r="A73" s="3" t="s">
        <v>83</v>
      </c>
      <c r="B73" s="4" t="s">
        <v>48</v>
      </c>
      <c r="C73" s="4">
        <v>72</v>
      </c>
      <c r="D73" s="4">
        <v>5.4740000000000002</v>
      </c>
      <c r="E73" s="12">
        <f t="shared" si="1"/>
        <v>5.5497051390058978</v>
      </c>
      <c r="F73" s="4">
        <v>1.3860399999999999</v>
      </c>
      <c r="G73" s="4">
        <v>1.0581799999999999</v>
      </c>
      <c r="H73" s="4">
        <v>1.01328</v>
      </c>
      <c r="I73" s="4">
        <v>0.59608000000000005</v>
      </c>
      <c r="J73" s="4">
        <v>0.37124000000000001</v>
      </c>
      <c r="K73" s="4">
        <v>0.39478000000000002</v>
      </c>
    </row>
    <row r="74" spans="1:11" ht="57.4" thickBot="1" x14ac:dyDescent="0.5">
      <c r="A74" s="3" t="s">
        <v>84</v>
      </c>
      <c r="B74" s="4" t="s">
        <v>40</v>
      </c>
      <c r="C74" s="4">
        <v>73</v>
      </c>
      <c r="D74" s="4">
        <v>5.4290000000000003</v>
      </c>
      <c r="E74" s="12">
        <f t="shared" si="1"/>
        <v>5.4549283909014337</v>
      </c>
      <c r="F74" s="4">
        <v>1.15174</v>
      </c>
      <c r="G74" s="4">
        <v>1.2279100000000001</v>
      </c>
      <c r="H74" s="4">
        <v>0.77361000000000002</v>
      </c>
      <c r="I74" s="4">
        <v>0.44888</v>
      </c>
      <c r="J74" s="4">
        <v>0.15184</v>
      </c>
      <c r="K74" s="4">
        <v>8.6800000000000002E-2</v>
      </c>
    </row>
    <row r="75" spans="1:11" ht="28.9" thickBot="1" x14ac:dyDescent="0.5">
      <c r="A75" s="3" t="s">
        <v>85</v>
      </c>
      <c r="B75" s="4" t="s">
        <v>32</v>
      </c>
      <c r="C75" s="4">
        <v>74</v>
      </c>
      <c r="D75" s="4">
        <v>5.399</v>
      </c>
      <c r="E75" s="12">
        <f t="shared" si="1"/>
        <v>5.3917438921651231</v>
      </c>
      <c r="F75" s="4">
        <v>0.82826999999999995</v>
      </c>
      <c r="G75" s="4">
        <v>1.08708</v>
      </c>
      <c r="H75" s="4">
        <v>0.63793</v>
      </c>
      <c r="I75" s="4">
        <v>0.46611000000000002</v>
      </c>
      <c r="J75" s="4">
        <v>0</v>
      </c>
      <c r="K75" s="4">
        <v>0.51534999999999997</v>
      </c>
    </row>
    <row r="76" spans="1:11" ht="28.9" thickBot="1" x14ac:dyDescent="0.5">
      <c r="A76" s="3" t="s">
        <v>86</v>
      </c>
      <c r="B76" s="4" t="s">
        <v>32</v>
      </c>
      <c r="C76" s="4">
        <v>75</v>
      </c>
      <c r="D76" s="4">
        <v>5.36</v>
      </c>
      <c r="E76" s="12">
        <f t="shared" si="1"/>
        <v>5.3096040438079211</v>
      </c>
      <c r="F76" s="4">
        <v>0.63216000000000006</v>
      </c>
      <c r="G76" s="4">
        <v>0.91225999999999996</v>
      </c>
      <c r="H76" s="4">
        <v>0.74675999999999998</v>
      </c>
      <c r="I76" s="4">
        <v>0.59443999999999997</v>
      </c>
      <c r="J76" s="4">
        <v>0.10441</v>
      </c>
      <c r="K76" s="4">
        <v>0.1686</v>
      </c>
    </row>
    <row r="77" spans="1:11" ht="57.4" thickBot="1" x14ac:dyDescent="0.5">
      <c r="A77" s="3" t="s">
        <v>87</v>
      </c>
      <c r="B77" s="4" t="s">
        <v>17</v>
      </c>
      <c r="C77" s="4">
        <v>76</v>
      </c>
      <c r="D77" s="4">
        <v>5.3319999999999999</v>
      </c>
      <c r="E77" s="12">
        <f t="shared" si="1"/>
        <v>5.2506318449873639</v>
      </c>
      <c r="F77" s="4">
        <v>1.06098</v>
      </c>
      <c r="G77" s="4">
        <v>0.94632000000000005</v>
      </c>
      <c r="H77" s="4">
        <v>0.73172000000000004</v>
      </c>
      <c r="I77" s="4">
        <v>0.22814999999999999</v>
      </c>
      <c r="J77" s="4">
        <v>0.15745999999999999</v>
      </c>
      <c r="K77" s="4">
        <v>0.12253</v>
      </c>
    </row>
    <row r="78" spans="1:11" ht="57.4" thickBot="1" x14ac:dyDescent="0.5">
      <c r="A78" s="3" t="s">
        <v>88</v>
      </c>
      <c r="B78" s="4" t="s">
        <v>40</v>
      </c>
      <c r="C78" s="4">
        <v>77</v>
      </c>
      <c r="D78" s="4">
        <v>5.2859999999999996</v>
      </c>
      <c r="E78" s="12">
        <f t="shared" si="1"/>
        <v>5.1537489469250204</v>
      </c>
      <c r="F78" s="4">
        <v>0.47427999999999998</v>
      </c>
      <c r="G78" s="4">
        <v>1.1511499999999999</v>
      </c>
      <c r="H78" s="4">
        <v>0.65088000000000001</v>
      </c>
      <c r="I78" s="4">
        <v>0.43476999999999999</v>
      </c>
      <c r="J78" s="4">
        <v>4.2320000000000003E-2</v>
      </c>
      <c r="K78" s="4">
        <v>0.30030000000000001</v>
      </c>
    </row>
    <row r="79" spans="1:11" ht="43.15" thickBot="1" x14ac:dyDescent="0.5">
      <c r="A79" s="3" t="s">
        <v>89</v>
      </c>
      <c r="B79" s="4" t="s">
        <v>82</v>
      </c>
      <c r="C79" s="4">
        <v>78</v>
      </c>
      <c r="D79" s="4">
        <v>5.2679999999999998</v>
      </c>
      <c r="E79" s="12">
        <f t="shared" si="1"/>
        <v>5.1158382476832358</v>
      </c>
      <c r="F79" s="4">
        <v>0.65434999999999999</v>
      </c>
      <c r="G79" s="4">
        <v>0.90432000000000001</v>
      </c>
      <c r="H79" s="4">
        <v>0.16006999999999999</v>
      </c>
      <c r="I79" s="4">
        <v>0.34333999999999998</v>
      </c>
      <c r="J79" s="4">
        <v>4.0300000000000002E-2</v>
      </c>
      <c r="K79" s="4">
        <v>0.27233000000000002</v>
      </c>
    </row>
    <row r="80" spans="1:11" ht="28.9" thickBot="1" x14ac:dyDescent="0.5">
      <c r="A80" s="3" t="s">
        <v>90</v>
      </c>
      <c r="B80" s="4" t="s">
        <v>91</v>
      </c>
      <c r="C80" s="4">
        <v>79</v>
      </c>
      <c r="D80" s="4">
        <v>5.2530000000000001</v>
      </c>
      <c r="E80" s="12">
        <f t="shared" si="1"/>
        <v>5.0842459983150814</v>
      </c>
      <c r="F80" s="4">
        <v>0.77041999999999999</v>
      </c>
      <c r="G80" s="4">
        <v>1.10395</v>
      </c>
      <c r="H80" s="4">
        <v>0.57406999999999997</v>
      </c>
      <c r="I80" s="4">
        <v>0.53205999999999998</v>
      </c>
      <c r="J80" s="4">
        <v>0.15445</v>
      </c>
      <c r="K80" s="4">
        <v>0.47998000000000002</v>
      </c>
    </row>
    <row r="81" spans="1:11" ht="57.4" thickBot="1" x14ac:dyDescent="0.5">
      <c r="A81" s="3" t="s">
        <v>92</v>
      </c>
      <c r="B81" s="4" t="s">
        <v>40</v>
      </c>
      <c r="C81" s="4">
        <v>80</v>
      </c>
      <c r="D81" s="4">
        <v>5.2119999999999997</v>
      </c>
      <c r="E81" s="12">
        <f t="shared" si="1"/>
        <v>4.9978938500421233</v>
      </c>
      <c r="F81" s="4">
        <v>1.02389</v>
      </c>
      <c r="G81" s="4">
        <v>0.93793000000000004</v>
      </c>
      <c r="H81" s="4">
        <v>0.64044999999999996</v>
      </c>
      <c r="I81" s="4">
        <v>0.37030000000000002</v>
      </c>
      <c r="J81" s="4">
        <v>0.16064999999999999</v>
      </c>
      <c r="K81" s="4">
        <v>7.7990000000000004E-2</v>
      </c>
    </row>
    <row r="82" spans="1:11" ht="28.9" thickBot="1" x14ac:dyDescent="0.5">
      <c r="A82" s="3" t="s">
        <v>93</v>
      </c>
      <c r="B82" s="4" t="s">
        <v>91</v>
      </c>
      <c r="C82" s="4">
        <v>81</v>
      </c>
      <c r="D82" s="4">
        <v>5.194</v>
      </c>
      <c r="E82" s="12">
        <f t="shared" si="1"/>
        <v>4.9599831508003378</v>
      </c>
      <c r="F82" s="4">
        <v>0.59543000000000001</v>
      </c>
      <c r="G82" s="4">
        <v>0.41410999999999998</v>
      </c>
      <c r="H82" s="4">
        <v>0.51466000000000001</v>
      </c>
      <c r="I82" s="4">
        <v>0.12102</v>
      </c>
      <c r="J82" s="4">
        <v>0.10464</v>
      </c>
      <c r="K82" s="4">
        <v>0.33671000000000001</v>
      </c>
    </row>
    <row r="83" spans="1:11" ht="57.4" thickBot="1" x14ac:dyDescent="0.5">
      <c r="A83" s="3" t="s">
        <v>94</v>
      </c>
      <c r="B83" s="4" t="s">
        <v>17</v>
      </c>
      <c r="C83" s="4">
        <v>82</v>
      </c>
      <c r="D83" s="4">
        <v>5.1920000000000002</v>
      </c>
      <c r="E83" s="12">
        <f t="shared" si="1"/>
        <v>4.9557708508845844</v>
      </c>
      <c r="F83" s="4">
        <v>0.90198</v>
      </c>
      <c r="G83" s="4">
        <v>1.05392</v>
      </c>
      <c r="H83" s="4">
        <v>0.69638999999999995</v>
      </c>
      <c r="I83" s="4">
        <v>0.40661000000000003</v>
      </c>
      <c r="J83" s="4">
        <v>0.14293</v>
      </c>
      <c r="K83" s="4">
        <v>0.11053</v>
      </c>
    </row>
    <row r="84" spans="1:11" ht="57.4" thickBot="1" x14ac:dyDescent="0.5">
      <c r="A84" s="3" t="s">
        <v>95</v>
      </c>
      <c r="B84" s="4" t="s">
        <v>40</v>
      </c>
      <c r="C84" s="4">
        <v>82</v>
      </c>
      <c r="D84" s="4">
        <v>5.1920000000000002</v>
      </c>
      <c r="E84" s="12">
        <f t="shared" si="1"/>
        <v>4.9557708508845844</v>
      </c>
      <c r="F84" s="4">
        <v>0.97438000000000002</v>
      </c>
      <c r="G84" s="4">
        <v>0.90556999999999999</v>
      </c>
      <c r="H84" s="4">
        <v>0.72521000000000002</v>
      </c>
      <c r="I84" s="4">
        <v>0.18260000000000001</v>
      </c>
      <c r="J84" s="4">
        <v>0.14296</v>
      </c>
      <c r="K84" s="4">
        <v>0.16139999999999999</v>
      </c>
    </row>
    <row r="85" spans="1:11" ht="28.9" thickBot="1" x14ac:dyDescent="0.5">
      <c r="A85" s="3" t="s">
        <v>96</v>
      </c>
      <c r="B85" s="4" t="s">
        <v>48</v>
      </c>
      <c r="C85" s="4">
        <v>84</v>
      </c>
      <c r="D85" s="4">
        <v>5.14</v>
      </c>
      <c r="E85" s="12">
        <f t="shared" si="1"/>
        <v>4.8462510530749796</v>
      </c>
      <c r="F85" s="4">
        <v>0.89012000000000002</v>
      </c>
      <c r="G85" s="4">
        <v>0.94674999999999998</v>
      </c>
      <c r="H85" s="4">
        <v>0.81657999999999997</v>
      </c>
      <c r="I85" s="4">
        <v>0.51697000000000004</v>
      </c>
      <c r="J85" s="4">
        <v>2.7810000000000001E-2</v>
      </c>
      <c r="K85" s="4">
        <v>8.1850000000000006E-2</v>
      </c>
    </row>
    <row r="86" spans="1:11" ht="43.15" thickBot="1" x14ac:dyDescent="0.5">
      <c r="A86" s="3" t="s">
        <v>97</v>
      </c>
      <c r="B86" s="4" t="s">
        <v>82</v>
      </c>
      <c r="C86" s="4">
        <v>85</v>
      </c>
      <c r="D86" s="4">
        <v>5.1289999999999996</v>
      </c>
      <c r="E86" s="12">
        <f t="shared" si="1"/>
        <v>4.8230834035383321</v>
      </c>
      <c r="F86" s="4">
        <v>0.47038000000000002</v>
      </c>
      <c r="G86" s="4">
        <v>0.91612000000000005</v>
      </c>
      <c r="H86" s="4">
        <v>0.29924000000000001</v>
      </c>
      <c r="I86" s="4">
        <v>0.48826999999999998</v>
      </c>
      <c r="J86" s="4">
        <v>0.12468</v>
      </c>
      <c r="K86" s="4">
        <v>0.19591</v>
      </c>
    </row>
    <row r="87" spans="1:11" ht="57.4" thickBot="1" x14ac:dyDescent="0.5">
      <c r="A87" s="3" t="s">
        <v>98</v>
      </c>
      <c r="B87" s="4" t="s">
        <v>40</v>
      </c>
      <c r="C87" s="4">
        <v>86</v>
      </c>
      <c r="D87" s="4">
        <v>5.1239999999999997</v>
      </c>
      <c r="E87" s="12">
        <f t="shared" si="1"/>
        <v>4.8125526537489467</v>
      </c>
      <c r="F87" s="4">
        <v>1.04345</v>
      </c>
      <c r="G87" s="4">
        <v>0.88588</v>
      </c>
      <c r="H87" s="4">
        <v>0.76890000000000003</v>
      </c>
      <c r="I87" s="4">
        <v>0.35067999999999999</v>
      </c>
      <c r="J87" s="4">
        <v>6.4900000000000001E-3</v>
      </c>
      <c r="K87" s="4">
        <v>0.13747999999999999</v>
      </c>
    </row>
    <row r="88" spans="1:11" ht="57.4" thickBot="1" x14ac:dyDescent="0.5">
      <c r="A88" s="3" t="s">
        <v>99</v>
      </c>
      <c r="B88" s="4" t="s">
        <v>40</v>
      </c>
      <c r="C88" s="4">
        <v>87</v>
      </c>
      <c r="D88" s="4">
        <v>5.1230000000000002</v>
      </c>
      <c r="E88" s="12">
        <f t="shared" si="1"/>
        <v>4.8104465037910709</v>
      </c>
      <c r="F88" s="4">
        <v>0.92052999999999996</v>
      </c>
      <c r="G88" s="4">
        <v>1.0096400000000001</v>
      </c>
      <c r="H88" s="4">
        <v>0.74836000000000003</v>
      </c>
      <c r="I88" s="4">
        <v>0.20107</v>
      </c>
      <c r="J88" s="4">
        <v>2.6169999999999999E-2</v>
      </c>
      <c r="K88" s="4">
        <v>0.19231000000000001</v>
      </c>
    </row>
    <row r="89" spans="1:11" ht="28.9" thickBot="1" x14ac:dyDescent="0.5">
      <c r="A89" s="3" t="s">
        <v>100</v>
      </c>
      <c r="B89" s="4" t="s">
        <v>4</v>
      </c>
      <c r="C89" s="4">
        <v>88</v>
      </c>
      <c r="D89" s="4">
        <v>5.1020000000000003</v>
      </c>
      <c r="E89" s="12">
        <f t="shared" si="1"/>
        <v>4.7662173546756543</v>
      </c>
      <c r="F89" s="4">
        <v>1.15991</v>
      </c>
      <c r="G89" s="4">
        <v>1.1393500000000001</v>
      </c>
      <c r="H89" s="4">
        <v>0.87519000000000002</v>
      </c>
      <c r="I89" s="4">
        <v>0.51468999999999998</v>
      </c>
      <c r="J89" s="4">
        <v>1.078E-2</v>
      </c>
      <c r="K89" s="4">
        <v>0.13719000000000001</v>
      </c>
    </row>
    <row r="90" spans="1:11" ht="57.4" thickBot="1" x14ac:dyDescent="0.5">
      <c r="A90" s="3" t="s">
        <v>101</v>
      </c>
      <c r="B90" s="4" t="s">
        <v>40</v>
      </c>
      <c r="C90" s="4">
        <v>89</v>
      </c>
      <c r="D90" s="4">
        <v>5.0979999999999999</v>
      </c>
      <c r="E90" s="12">
        <f t="shared" si="1"/>
        <v>4.7577927548441448</v>
      </c>
      <c r="F90" s="4">
        <v>1.1131200000000001</v>
      </c>
      <c r="G90" s="4">
        <v>1.09562</v>
      </c>
      <c r="H90" s="4">
        <v>0.72436999999999996</v>
      </c>
      <c r="I90" s="4">
        <v>0.29670999999999997</v>
      </c>
      <c r="J90" s="4">
        <v>6.3320000000000001E-2</v>
      </c>
      <c r="K90" s="4">
        <v>0.18226000000000001</v>
      </c>
    </row>
    <row r="91" spans="1:11" ht="28.9" thickBot="1" x14ac:dyDescent="0.5">
      <c r="A91" s="3" t="s">
        <v>102</v>
      </c>
      <c r="B91" s="4" t="s">
        <v>32</v>
      </c>
      <c r="C91" s="4">
        <v>90</v>
      </c>
      <c r="D91" s="4">
        <v>5.0730000000000004</v>
      </c>
      <c r="E91" s="12">
        <f t="shared" si="1"/>
        <v>4.7051390058972213</v>
      </c>
      <c r="F91" s="4">
        <v>0.70531999999999995</v>
      </c>
      <c r="G91" s="4">
        <v>1.0351600000000001</v>
      </c>
      <c r="H91" s="4">
        <v>0.58113999999999999</v>
      </c>
      <c r="I91" s="4">
        <v>0.62544999999999995</v>
      </c>
      <c r="J91" s="4">
        <v>0.12279</v>
      </c>
      <c r="K91" s="4">
        <v>0.24990999999999999</v>
      </c>
    </row>
    <row r="92" spans="1:11" ht="43.15" thickBot="1" x14ac:dyDescent="0.5">
      <c r="A92" s="3" t="s">
        <v>103</v>
      </c>
      <c r="B92" s="4" t="s">
        <v>82</v>
      </c>
      <c r="C92" s="4">
        <v>91</v>
      </c>
      <c r="D92" s="4">
        <v>5.0570000000000004</v>
      </c>
      <c r="E92" s="12">
        <f t="shared" si="1"/>
        <v>4.6714406065711893</v>
      </c>
      <c r="F92" s="4">
        <v>0.18847</v>
      </c>
      <c r="G92" s="4">
        <v>0.95152000000000003</v>
      </c>
      <c r="H92" s="4">
        <v>0.43873000000000001</v>
      </c>
      <c r="I92" s="4">
        <v>0.46582000000000001</v>
      </c>
      <c r="J92" s="4">
        <v>0.39928000000000002</v>
      </c>
      <c r="K92" s="4">
        <v>0.50317999999999996</v>
      </c>
    </row>
    <row r="93" spans="1:11" ht="57.4" thickBot="1" x14ac:dyDescent="0.5">
      <c r="A93" s="3" t="s">
        <v>104</v>
      </c>
      <c r="B93" s="4" t="s">
        <v>17</v>
      </c>
      <c r="C93" s="4">
        <v>92</v>
      </c>
      <c r="D93" s="4">
        <v>5.0129999999999999</v>
      </c>
      <c r="E93" s="12">
        <f t="shared" si="1"/>
        <v>4.5787700084246001</v>
      </c>
      <c r="F93" s="4">
        <v>0.73479000000000005</v>
      </c>
      <c r="G93" s="4">
        <v>0.64095000000000002</v>
      </c>
      <c r="H93" s="4">
        <v>0.60953999999999997</v>
      </c>
      <c r="I93" s="4">
        <v>0.41691</v>
      </c>
      <c r="J93" s="4">
        <v>8.5459999999999994E-2</v>
      </c>
      <c r="K93" s="4">
        <v>7.1720000000000006E-2</v>
      </c>
    </row>
    <row r="94" spans="1:11" ht="57.4" thickBot="1" x14ac:dyDescent="0.5">
      <c r="A94" s="3" t="s">
        <v>105</v>
      </c>
      <c r="B94" s="4" t="s">
        <v>40</v>
      </c>
      <c r="C94" s="4">
        <v>93</v>
      </c>
      <c r="D94" s="4">
        <v>5.0069999999999997</v>
      </c>
      <c r="E94" s="12">
        <f t="shared" si="1"/>
        <v>4.566133108677338</v>
      </c>
      <c r="F94" s="4">
        <v>0.91851000000000005</v>
      </c>
      <c r="G94" s="4">
        <v>1.0023200000000001</v>
      </c>
      <c r="H94" s="4">
        <v>0.73545000000000005</v>
      </c>
      <c r="I94" s="4">
        <v>0.33456999999999998</v>
      </c>
      <c r="J94" s="4">
        <v>5.3269999999999998E-2</v>
      </c>
      <c r="K94" s="4">
        <v>0.22359000000000001</v>
      </c>
    </row>
    <row r="95" spans="1:11" ht="43.15" thickBot="1" x14ac:dyDescent="0.5">
      <c r="A95" s="3" t="s">
        <v>106</v>
      </c>
      <c r="B95" s="4" t="s">
        <v>82</v>
      </c>
      <c r="C95" s="4">
        <v>94</v>
      </c>
      <c r="D95" s="4">
        <v>4.9710000000000001</v>
      </c>
      <c r="E95" s="12">
        <f t="shared" si="1"/>
        <v>4.4903117101937671</v>
      </c>
      <c r="F95" s="4">
        <v>8.3080000000000001E-2</v>
      </c>
      <c r="G95" s="4">
        <v>1.02626</v>
      </c>
      <c r="H95" s="4">
        <v>9.1310000000000002E-2</v>
      </c>
      <c r="I95" s="4">
        <v>0.34037000000000001</v>
      </c>
      <c r="J95" s="4">
        <v>0.15603</v>
      </c>
      <c r="K95" s="4">
        <v>0.22269</v>
      </c>
    </row>
    <row r="96" spans="1:11" ht="57.4" thickBot="1" x14ac:dyDescent="0.5">
      <c r="A96" s="3" t="s">
        <v>107</v>
      </c>
      <c r="B96" s="4" t="s">
        <v>40</v>
      </c>
      <c r="C96" s="4">
        <v>95</v>
      </c>
      <c r="D96" s="4">
        <v>4.9589999999999996</v>
      </c>
      <c r="E96" s="12">
        <f t="shared" si="1"/>
        <v>4.4650379106992419</v>
      </c>
      <c r="F96" s="4">
        <v>0.87866999999999995</v>
      </c>
      <c r="G96" s="4">
        <v>0.80434000000000005</v>
      </c>
      <c r="H96" s="4">
        <v>0.81325000000000003</v>
      </c>
      <c r="I96" s="4">
        <v>0.35732999999999998</v>
      </c>
      <c r="J96" s="4">
        <v>6.4130000000000006E-2</v>
      </c>
      <c r="K96" s="4">
        <v>0.14272000000000001</v>
      </c>
    </row>
    <row r="97" spans="1:11" ht="57.4" thickBot="1" x14ac:dyDescent="0.5">
      <c r="A97" s="3" t="s">
        <v>108</v>
      </c>
      <c r="B97" s="4" t="s">
        <v>40</v>
      </c>
      <c r="C97" s="4">
        <v>96</v>
      </c>
      <c r="D97" s="4">
        <v>4.9489999999999998</v>
      </c>
      <c r="E97" s="12">
        <f t="shared" si="1"/>
        <v>4.443976411120472</v>
      </c>
      <c r="F97" s="4">
        <v>0.83223000000000003</v>
      </c>
      <c r="G97" s="4">
        <v>0.91915999999999998</v>
      </c>
      <c r="H97" s="4">
        <v>0.79081000000000001</v>
      </c>
      <c r="I97" s="4">
        <v>9.2450000000000004E-2</v>
      </c>
      <c r="J97" s="4">
        <v>2.2699999999999999E-3</v>
      </c>
      <c r="K97" s="4">
        <v>0.24807999999999999</v>
      </c>
    </row>
    <row r="98" spans="1:11" ht="43.15" thickBot="1" x14ac:dyDescent="0.5">
      <c r="A98" s="3" t="s">
        <v>109</v>
      </c>
      <c r="B98" s="4" t="s">
        <v>82</v>
      </c>
      <c r="C98" s="4">
        <v>97</v>
      </c>
      <c r="D98" s="4">
        <v>4.8979999999999997</v>
      </c>
      <c r="E98" s="12">
        <f t="shared" si="1"/>
        <v>4.3365627632687449</v>
      </c>
      <c r="F98" s="4">
        <v>0.37545000000000001</v>
      </c>
      <c r="G98" s="4">
        <v>1.0410299999999999</v>
      </c>
      <c r="H98" s="4">
        <v>7.6119999999999993E-2</v>
      </c>
      <c r="I98" s="4">
        <v>0.31767000000000001</v>
      </c>
      <c r="J98" s="4">
        <v>0.12504000000000001</v>
      </c>
      <c r="K98" s="4">
        <v>0.16388</v>
      </c>
    </row>
    <row r="99" spans="1:11" ht="57.4" thickBot="1" x14ac:dyDescent="0.5">
      <c r="A99" s="3" t="s">
        <v>110</v>
      </c>
      <c r="B99" s="4" t="s">
        <v>19</v>
      </c>
      <c r="C99" s="4">
        <v>98</v>
      </c>
      <c r="D99" s="4">
        <v>4.8849999999999998</v>
      </c>
      <c r="E99" s="12">
        <f t="shared" si="1"/>
        <v>4.3091828138163439</v>
      </c>
      <c r="F99" s="4">
        <v>0.89537</v>
      </c>
      <c r="G99" s="4">
        <v>1.1720200000000001</v>
      </c>
      <c r="H99" s="4">
        <v>0.66825000000000001</v>
      </c>
      <c r="I99" s="4">
        <v>0.57672000000000001</v>
      </c>
      <c r="J99" s="4">
        <v>0.14233999999999999</v>
      </c>
      <c r="K99" s="4">
        <v>0.21684</v>
      </c>
    </row>
    <row r="100" spans="1:11" ht="28.9" thickBot="1" x14ac:dyDescent="0.5">
      <c r="A100" s="3" t="s">
        <v>111</v>
      </c>
      <c r="B100" s="4" t="s">
        <v>32</v>
      </c>
      <c r="C100" s="4">
        <v>99</v>
      </c>
      <c r="D100" s="4">
        <v>4.8760000000000003</v>
      </c>
      <c r="E100" s="12">
        <f t="shared" si="1"/>
        <v>4.2902274641954516</v>
      </c>
      <c r="F100" s="4">
        <v>0.59065999999999996</v>
      </c>
      <c r="G100" s="4">
        <v>0.73802999999999996</v>
      </c>
      <c r="H100" s="4">
        <v>0.54908999999999997</v>
      </c>
      <c r="I100" s="4">
        <v>0.59591000000000005</v>
      </c>
      <c r="J100" s="4">
        <v>0.24249000000000001</v>
      </c>
      <c r="K100" s="4">
        <v>0.42192000000000002</v>
      </c>
    </row>
    <row r="101" spans="1:11" ht="28.9" thickBot="1" x14ac:dyDescent="0.5">
      <c r="A101" s="3" t="s">
        <v>112</v>
      </c>
      <c r="B101" s="4" t="s">
        <v>48</v>
      </c>
      <c r="C101" s="4">
        <v>100</v>
      </c>
      <c r="D101" s="4">
        <v>4.8739999999999997</v>
      </c>
      <c r="E101" s="12">
        <f t="shared" si="1"/>
        <v>4.2860151642796964</v>
      </c>
      <c r="F101" s="4">
        <v>0.82818999999999998</v>
      </c>
      <c r="G101" s="4">
        <v>1.3006</v>
      </c>
      <c r="H101" s="4">
        <v>0.60267999999999999</v>
      </c>
      <c r="I101" s="4">
        <v>0.43625999999999998</v>
      </c>
      <c r="J101" s="4">
        <v>2.666E-2</v>
      </c>
      <c r="K101" s="4">
        <v>0.33229999999999998</v>
      </c>
    </row>
    <row r="102" spans="1:11" ht="43.15" thickBot="1" x14ac:dyDescent="0.5">
      <c r="A102" s="3" t="s">
        <v>113</v>
      </c>
      <c r="B102" s="4" t="s">
        <v>82</v>
      </c>
      <c r="C102" s="4">
        <v>101</v>
      </c>
      <c r="D102" s="4">
        <v>4.867</v>
      </c>
      <c r="E102" s="12">
        <f t="shared" si="1"/>
        <v>4.2712721145745585</v>
      </c>
      <c r="F102" s="4">
        <v>0.71206000000000003</v>
      </c>
      <c r="G102" s="4">
        <v>1.07284</v>
      </c>
      <c r="H102" s="4">
        <v>7.5660000000000005E-2</v>
      </c>
      <c r="I102" s="4">
        <v>0.30658000000000002</v>
      </c>
      <c r="J102" s="4">
        <v>3.0599999999999999E-2</v>
      </c>
      <c r="K102" s="4">
        <v>0.18259</v>
      </c>
    </row>
    <row r="103" spans="1:11" ht="28.9" thickBot="1" x14ac:dyDescent="0.5">
      <c r="A103" s="3" t="s">
        <v>114</v>
      </c>
      <c r="B103" s="4" t="s">
        <v>4</v>
      </c>
      <c r="C103" s="4">
        <v>102</v>
      </c>
      <c r="D103" s="4">
        <v>4.8570000000000002</v>
      </c>
      <c r="E103" s="12">
        <f t="shared" si="1"/>
        <v>4.2502106149957886</v>
      </c>
      <c r="F103" s="4">
        <v>1.1540600000000001</v>
      </c>
      <c r="G103" s="4">
        <v>0.92932999999999999</v>
      </c>
      <c r="H103" s="4">
        <v>0.88212999999999997</v>
      </c>
      <c r="I103" s="4">
        <v>7.6990000000000003E-2</v>
      </c>
      <c r="J103" s="4">
        <v>1.397E-2</v>
      </c>
      <c r="K103" s="4">
        <v>0</v>
      </c>
    </row>
    <row r="104" spans="1:11" ht="57.4" thickBot="1" x14ac:dyDescent="0.5">
      <c r="A104" s="3" t="s">
        <v>115</v>
      </c>
      <c r="B104" s="4" t="s">
        <v>17</v>
      </c>
      <c r="C104" s="4">
        <v>103</v>
      </c>
      <c r="D104" s="4">
        <v>4.8390000000000004</v>
      </c>
      <c r="E104" s="12">
        <f t="shared" si="1"/>
        <v>4.2122999157540031</v>
      </c>
      <c r="F104" s="4">
        <v>1.0256400000000001</v>
      </c>
      <c r="G104" s="4">
        <v>0.80001</v>
      </c>
      <c r="H104" s="4">
        <v>0.83947000000000005</v>
      </c>
      <c r="I104" s="4">
        <v>0.33916000000000002</v>
      </c>
      <c r="J104" s="4">
        <v>4.582E-2</v>
      </c>
      <c r="K104" s="4">
        <v>0.21854000000000001</v>
      </c>
    </row>
    <row r="105" spans="1:11" ht="57.4" thickBot="1" x14ac:dyDescent="0.5">
      <c r="A105" s="3" t="s">
        <v>116</v>
      </c>
      <c r="B105" s="4" t="s">
        <v>40</v>
      </c>
      <c r="C105" s="4">
        <v>104</v>
      </c>
      <c r="D105" s="4">
        <v>4.8</v>
      </c>
      <c r="E105" s="12">
        <f t="shared" si="1"/>
        <v>4.1301600673967993</v>
      </c>
      <c r="F105" s="4">
        <v>1.12094</v>
      </c>
      <c r="G105" s="4">
        <v>1.2021500000000001</v>
      </c>
      <c r="H105" s="4">
        <v>0.75905</v>
      </c>
      <c r="I105" s="4">
        <v>0.32112000000000002</v>
      </c>
      <c r="J105" s="4">
        <v>2.758E-2</v>
      </c>
      <c r="K105" s="4">
        <v>0.128</v>
      </c>
    </row>
    <row r="106" spans="1:11" ht="57.4" thickBot="1" x14ac:dyDescent="0.5">
      <c r="A106" s="3" t="s">
        <v>117</v>
      </c>
      <c r="B106" s="4" t="s">
        <v>19</v>
      </c>
      <c r="C106" s="4">
        <v>105</v>
      </c>
      <c r="D106" s="4">
        <v>4.7880000000000003</v>
      </c>
      <c r="E106" s="12">
        <f t="shared" si="1"/>
        <v>4.104886267902276</v>
      </c>
      <c r="F106" s="4">
        <v>0.59531999999999996</v>
      </c>
      <c r="G106" s="4">
        <v>0.95347999999999999</v>
      </c>
      <c r="H106" s="4">
        <v>0.69510000000000005</v>
      </c>
      <c r="I106" s="4">
        <v>0.40148</v>
      </c>
      <c r="J106" s="4">
        <v>6.8250000000000005E-2</v>
      </c>
      <c r="K106" s="4">
        <v>0.23027</v>
      </c>
    </row>
    <row r="107" spans="1:11" ht="57.4" thickBot="1" x14ac:dyDescent="0.5">
      <c r="A107" s="3" t="s">
        <v>118</v>
      </c>
      <c r="B107" s="4" t="s">
        <v>40</v>
      </c>
      <c r="C107" s="4">
        <v>106</v>
      </c>
      <c r="D107" s="4">
        <v>4.7859999999999996</v>
      </c>
      <c r="E107" s="12">
        <f t="shared" si="1"/>
        <v>4.1006739679865207</v>
      </c>
      <c r="F107" s="4">
        <v>0.39046999999999998</v>
      </c>
      <c r="G107" s="4">
        <v>0.85563</v>
      </c>
      <c r="H107" s="4">
        <v>0.57379000000000002</v>
      </c>
      <c r="I107" s="4">
        <v>0.47216000000000002</v>
      </c>
      <c r="J107" s="4">
        <v>0.15071999999999999</v>
      </c>
      <c r="K107" s="4">
        <v>0.22974</v>
      </c>
    </row>
    <row r="108" spans="1:11" ht="57.4" thickBot="1" x14ac:dyDescent="0.5">
      <c r="A108" s="3" t="s">
        <v>119</v>
      </c>
      <c r="B108" s="4" t="s">
        <v>17</v>
      </c>
      <c r="C108" s="4">
        <v>107</v>
      </c>
      <c r="D108" s="4">
        <v>4.7389999999999999</v>
      </c>
      <c r="E108" s="12">
        <f t="shared" si="1"/>
        <v>4.0016849199663014</v>
      </c>
      <c r="F108" s="4">
        <v>0.88112999999999997</v>
      </c>
      <c r="G108" s="4">
        <v>0.60428999999999999</v>
      </c>
      <c r="H108" s="4">
        <v>0.73792999999999997</v>
      </c>
      <c r="I108" s="4">
        <v>0.26268000000000002</v>
      </c>
      <c r="J108" s="4">
        <v>6.3579999999999998E-2</v>
      </c>
      <c r="K108" s="4">
        <v>6.4310000000000006E-2</v>
      </c>
    </row>
    <row r="109" spans="1:11" ht="57.4" thickBot="1" x14ac:dyDescent="0.5">
      <c r="A109" s="3" t="s">
        <v>120</v>
      </c>
      <c r="B109" s="4" t="s">
        <v>17</v>
      </c>
      <c r="C109" s="4">
        <v>108</v>
      </c>
      <c r="D109" s="4">
        <v>4.7149999999999999</v>
      </c>
      <c r="E109" s="12">
        <f t="shared" si="1"/>
        <v>3.9511373209772538</v>
      </c>
      <c r="F109" s="4">
        <v>0.59867000000000004</v>
      </c>
      <c r="G109" s="4">
        <v>0.92557999999999996</v>
      </c>
      <c r="H109" s="4">
        <v>0.66015000000000001</v>
      </c>
      <c r="I109" s="4">
        <v>0.24499000000000001</v>
      </c>
      <c r="J109" s="4">
        <v>0.12905</v>
      </c>
      <c r="K109" s="4">
        <v>0.11251</v>
      </c>
    </row>
    <row r="110" spans="1:11" ht="28.9" thickBot="1" x14ac:dyDescent="0.5">
      <c r="A110" s="3" t="s">
        <v>121</v>
      </c>
      <c r="B110" s="4" t="s">
        <v>91</v>
      </c>
      <c r="C110" s="4">
        <v>109</v>
      </c>
      <c r="D110" s="4">
        <v>4.694</v>
      </c>
      <c r="E110" s="12">
        <f t="shared" si="1"/>
        <v>3.9069081718618373</v>
      </c>
      <c r="F110" s="4">
        <v>0.39752999999999999</v>
      </c>
      <c r="G110" s="4">
        <v>0.43106</v>
      </c>
      <c r="H110" s="4">
        <v>0.60163999999999995</v>
      </c>
      <c r="I110" s="4">
        <v>0.40820000000000001</v>
      </c>
      <c r="J110" s="4">
        <v>0.12569</v>
      </c>
      <c r="K110" s="4">
        <v>0.21221999999999999</v>
      </c>
    </row>
    <row r="111" spans="1:11" ht="57.4" thickBot="1" x14ac:dyDescent="0.5">
      <c r="A111" s="3" t="s">
        <v>122</v>
      </c>
      <c r="B111" s="4" t="s">
        <v>17</v>
      </c>
      <c r="C111" s="4">
        <v>110</v>
      </c>
      <c r="D111" s="4">
        <v>4.6859999999999999</v>
      </c>
      <c r="E111" s="12">
        <f t="shared" si="1"/>
        <v>3.8900589721988208</v>
      </c>
      <c r="F111" s="4">
        <v>1.0087999999999999</v>
      </c>
      <c r="G111" s="4">
        <v>0.54447000000000001</v>
      </c>
      <c r="H111" s="4">
        <v>0.69804999999999995</v>
      </c>
      <c r="I111" s="4">
        <v>0.30032999999999999</v>
      </c>
      <c r="J111" s="4">
        <v>5.8630000000000002E-2</v>
      </c>
      <c r="K111" s="4">
        <v>0.38085999999999998</v>
      </c>
    </row>
    <row r="112" spans="1:11" ht="57.4" thickBot="1" x14ac:dyDescent="0.5">
      <c r="A112" s="3" t="s">
        <v>123</v>
      </c>
      <c r="B112" s="4" t="s">
        <v>40</v>
      </c>
      <c r="C112" s="4">
        <v>111</v>
      </c>
      <c r="D112" s="4">
        <v>4.681</v>
      </c>
      <c r="E112" s="12">
        <f t="shared" si="1"/>
        <v>3.8795282224094363</v>
      </c>
      <c r="F112" s="4">
        <v>0.79906999999999995</v>
      </c>
      <c r="G112" s="4">
        <v>1.20278</v>
      </c>
      <c r="H112" s="4">
        <v>0.67390000000000005</v>
      </c>
      <c r="I112" s="4">
        <v>0.25123000000000001</v>
      </c>
      <c r="J112" s="4">
        <v>2.9610000000000001E-2</v>
      </c>
      <c r="K112" s="4">
        <v>0.15275</v>
      </c>
    </row>
    <row r="113" spans="1:11" ht="57.4" thickBot="1" x14ac:dyDescent="0.5">
      <c r="A113" s="3" t="s">
        <v>124</v>
      </c>
      <c r="B113" s="4" t="s">
        <v>17</v>
      </c>
      <c r="C113" s="4">
        <v>112</v>
      </c>
      <c r="D113" s="4">
        <v>4.6769999999999996</v>
      </c>
      <c r="E113" s="12">
        <f t="shared" si="1"/>
        <v>3.8711036225779272</v>
      </c>
      <c r="F113" s="4">
        <v>0.98548999999999998</v>
      </c>
      <c r="G113" s="4">
        <v>0.81889000000000001</v>
      </c>
      <c r="H113" s="4">
        <v>0.60236999999999996</v>
      </c>
      <c r="I113" s="4">
        <v>0</v>
      </c>
      <c r="J113" s="4">
        <v>0.13788</v>
      </c>
      <c r="K113" s="4">
        <v>0.17921999999999999</v>
      </c>
    </row>
    <row r="114" spans="1:11" ht="43.15" thickBot="1" x14ac:dyDescent="0.5">
      <c r="A114" s="3" t="s">
        <v>125</v>
      </c>
      <c r="B114" s="4" t="s">
        <v>82</v>
      </c>
      <c r="C114" s="4">
        <v>113</v>
      </c>
      <c r="D114" s="4">
        <v>4.6420000000000003</v>
      </c>
      <c r="E114" s="12">
        <f t="shared" si="1"/>
        <v>3.7973883740522343</v>
      </c>
      <c r="F114" s="4">
        <v>0.92049000000000003</v>
      </c>
      <c r="G114" s="4">
        <v>1.18468</v>
      </c>
      <c r="H114" s="4">
        <v>0.27688000000000001</v>
      </c>
      <c r="I114" s="4">
        <v>0.33206999999999998</v>
      </c>
      <c r="J114" s="4">
        <v>8.8840000000000002E-2</v>
      </c>
      <c r="K114" s="4">
        <v>0.11973</v>
      </c>
    </row>
    <row r="115" spans="1:11" ht="43.15" thickBot="1" x14ac:dyDescent="0.5">
      <c r="A115" s="3" t="s">
        <v>126</v>
      </c>
      <c r="B115" s="4" t="s">
        <v>82</v>
      </c>
      <c r="C115" s="4">
        <v>114</v>
      </c>
      <c r="D115" s="4">
        <v>4.633</v>
      </c>
      <c r="E115" s="12">
        <f t="shared" si="1"/>
        <v>3.7784330244313402</v>
      </c>
      <c r="F115" s="4">
        <v>0.54557999999999995</v>
      </c>
      <c r="G115" s="4">
        <v>0.67954000000000003</v>
      </c>
      <c r="H115" s="4">
        <v>0.40132000000000001</v>
      </c>
      <c r="I115" s="4">
        <v>0.42342000000000002</v>
      </c>
      <c r="J115" s="4">
        <v>4.3549999999999998E-2</v>
      </c>
      <c r="K115" s="4">
        <v>0.23086999999999999</v>
      </c>
    </row>
    <row r="116" spans="1:11" ht="43.15" thickBot="1" x14ac:dyDescent="0.5">
      <c r="A116" s="3" t="s">
        <v>127</v>
      </c>
      <c r="B116" s="4" t="s">
        <v>82</v>
      </c>
      <c r="C116" s="4">
        <v>115</v>
      </c>
      <c r="D116" s="4">
        <v>4.6100000000000003</v>
      </c>
      <c r="E116" s="12">
        <f t="shared" si="1"/>
        <v>3.7299915754001702</v>
      </c>
      <c r="F116" s="4">
        <v>0.27100000000000002</v>
      </c>
      <c r="G116" s="4">
        <v>1.0327599999999999</v>
      </c>
      <c r="H116" s="4">
        <v>0.33474999999999999</v>
      </c>
      <c r="I116" s="4">
        <v>0.25861000000000001</v>
      </c>
      <c r="J116" s="4">
        <v>8.0790000000000001E-2</v>
      </c>
      <c r="K116" s="4">
        <v>0.18987000000000001</v>
      </c>
    </row>
    <row r="117" spans="1:11" ht="43.15" thickBot="1" x14ac:dyDescent="0.5">
      <c r="A117" s="3" t="s">
        <v>128</v>
      </c>
      <c r="B117" s="4" t="s">
        <v>82</v>
      </c>
      <c r="C117" s="4">
        <v>116</v>
      </c>
      <c r="D117" s="4">
        <v>4.5709999999999997</v>
      </c>
      <c r="E117" s="12">
        <f t="shared" si="1"/>
        <v>3.6478517270429656</v>
      </c>
      <c r="F117" s="4">
        <v>7.1199999999999999E-2</v>
      </c>
      <c r="G117" s="4">
        <v>0.78968000000000005</v>
      </c>
      <c r="H117" s="4">
        <v>0.34200999999999998</v>
      </c>
      <c r="I117" s="4">
        <v>0.28531000000000001</v>
      </c>
      <c r="J117" s="4">
        <v>6.232E-2</v>
      </c>
      <c r="K117" s="4">
        <v>0.24362</v>
      </c>
    </row>
    <row r="118" spans="1:11" ht="28.9" thickBot="1" x14ac:dyDescent="0.5">
      <c r="A118" s="3" t="s">
        <v>129</v>
      </c>
      <c r="B118" s="4" t="s">
        <v>91</v>
      </c>
      <c r="C118" s="4">
        <v>117</v>
      </c>
      <c r="D118" s="4">
        <v>4.5650000000000004</v>
      </c>
      <c r="E118" s="12">
        <f t="shared" si="1"/>
        <v>3.6352148272957048</v>
      </c>
      <c r="F118" s="4">
        <v>0.64498999999999995</v>
      </c>
      <c r="G118" s="4">
        <v>0.38174000000000002</v>
      </c>
      <c r="H118" s="4">
        <v>0.51529000000000003</v>
      </c>
      <c r="I118" s="4">
        <v>0.39785999999999999</v>
      </c>
      <c r="J118" s="4">
        <v>8.4919999999999995E-2</v>
      </c>
      <c r="K118" s="4">
        <v>0.26474999999999999</v>
      </c>
    </row>
    <row r="119" spans="1:11" ht="43.15" thickBot="1" x14ac:dyDescent="0.5">
      <c r="A119" s="3" t="s">
        <v>130</v>
      </c>
      <c r="B119" s="4" t="s">
        <v>82</v>
      </c>
      <c r="C119" s="4">
        <v>118</v>
      </c>
      <c r="D119" s="4">
        <v>4.55</v>
      </c>
      <c r="E119" s="12">
        <f t="shared" si="1"/>
        <v>3.603622577927549</v>
      </c>
      <c r="F119" s="4">
        <v>0.52107000000000003</v>
      </c>
      <c r="G119" s="4">
        <v>1.0140400000000001</v>
      </c>
      <c r="H119" s="4">
        <v>0.36878</v>
      </c>
      <c r="I119" s="4">
        <v>0.10081</v>
      </c>
      <c r="J119" s="4">
        <v>0.14660000000000001</v>
      </c>
      <c r="K119" s="4">
        <v>0.19062000000000001</v>
      </c>
    </row>
    <row r="120" spans="1:11" ht="57.4" thickBot="1" x14ac:dyDescent="0.5">
      <c r="A120" s="3" t="s">
        <v>131</v>
      </c>
      <c r="B120" s="4" t="s">
        <v>19</v>
      </c>
      <c r="C120" s="4">
        <v>119</v>
      </c>
      <c r="D120" s="4">
        <v>4.5179999999999998</v>
      </c>
      <c r="E120" s="12">
        <f t="shared" si="1"/>
        <v>3.536225779275485</v>
      </c>
      <c r="F120" s="4">
        <v>0.26673000000000002</v>
      </c>
      <c r="G120" s="4">
        <v>0.74302000000000001</v>
      </c>
      <c r="H120" s="4">
        <v>0.38846999999999998</v>
      </c>
      <c r="I120" s="4">
        <v>0.24424999999999999</v>
      </c>
      <c r="J120" s="4">
        <v>0.17175000000000001</v>
      </c>
      <c r="K120" s="4">
        <v>0.46187</v>
      </c>
    </row>
    <row r="121" spans="1:11" ht="43.15" thickBot="1" x14ac:dyDescent="0.5">
      <c r="A121" s="3" t="s">
        <v>132</v>
      </c>
      <c r="B121" s="4" t="s">
        <v>82</v>
      </c>
      <c r="C121" s="4">
        <v>120</v>
      </c>
      <c r="D121" s="4">
        <v>4.5170000000000003</v>
      </c>
      <c r="E121" s="12">
        <f t="shared" si="1"/>
        <v>3.5341196293176087</v>
      </c>
      <c r="F121" s="4">
        <v>0</v>
      </c>
      <c r="G121" s="4">
        <v>1.0012000000000001</v>
      </c>
      <c r="H121" s="4">
        <v>9.8059999999999994E-2</v>
      </c>
      <c r="I121" s="4">
        <v>0.22605</v>
      </c>
      <c r="J121" s="4">
        <v>7.6249999999999998E-2</v>
      </c>
      <c r="K121" s="4">
        <v>0.24834000000000001</v>
      </c>
    </row>
    <row r="122" spans="1:11" ht="28.9" thickBot="1" x14ac:dyDescent="0.5">
      <c r="A122" s="3" t="s">
        <v>133</v>
      </c>
      <c r="B122" s="4" t="s">
        <v>91</v>
      </c>
      <c r="C122" s="4">
        <v>121</v>
      </c>
      <c r="D122" s="4">
        <v>4.5140000000000002</v>
      </c>
      <c r="E122" s="12">
        <f t="shared" si="1"/>
        <v>3.5278011794439772</v>
      </c>
      <c r="F122" s="4">
        <v>0.35997000000000001</v>
      </c>
      <c r="G122" s="4">
        <v>0.86448999999999998</v>
      </c>
      <c r="H122" s="4">
        <v>0.56874000000000002</v>
      </c>
      <c r="I122" s="4">
        <v>0.38281999999999999</v>
      </c>
      <c r="J122" s="4">
        <v>5.9069999999999998E-2</v>
      </c>
      <c r="K122" s="4">
        <v>0.32296000000000002</v>
      </c>
    </row>
    <row r="123" spans="1:11" ht="43.15" thickBot="1" x14ac:dyDescent="0.5">
      <c r="A123" s="3" t="s">
        <v>134</v>
      </c>
      <c r="B123" s="4" t="s">
        <v>82</v>
      </c>
      <c r="C123" s="4">
        <v>122</v>
      </c>
      <c r="D123" s="4">
        <v>4.5119999999999996</v>
      </c>
      <c r="E123" s="12">
        <f t="shared" si="1"/>
        <v>3.523588879528222</v>
      </c>
      <c r="F123" s="4">
        <v>0.19073000000000001</v>
      </c>
      <c r="G123" s="4">
        <v>0.60406000000000004</v>
      </c>
      <c r="H123" s="4">
        <v>0.44055</v>
      </c>
      <c r="I123" s="4">
        <v>0.4345</v>
      </c>
      <c r="J123" s="4">
        <v>0.15048</v>
      </c>
      <c r="K123" s="4">
        <v>0.24324999999999999</v>
      </c>
    </row>
    <row r="124" spans="1:11" ht="43.15" thickBot="1" x14ac:dyDescent="0.5">
      <c r="A124" s="3" t="s">
        <v>135</v>
      </c>
      <c r="B124" s="4" t="s">
        <v>82</v>
      </c>
      <c r="C124" s="4">
        <v>123</v>
      </c>
      <c r="D124" s="4">
        <v>4.5069999999999997</v>
      </c>
      <c r="E124" s="12">
        <f t="shared" si="1"/>
        <v>3.5130581297388375</v>
      </c>
      <c r="F124" s="4">
        <v>0.33023999999999998</v>
      </c>
      <c r="G124" s="4">
        <v>0.95570999999999995</v>
      </c>
      <c r="H124" s="4">
        <v>0</v>
      </c>
      <c r="I124" s="4">
        <v>0.40839999999999999</v>
      </c>
      <c r="J124" s="4">
        <v>8.7859999999999994E-2</v>
      </c>
      <c r="K124" s="4">
        <v>0.21487999999999999</v>
      </c>
    </row>
    <row r="125" spans="1:11" ht="43.15" thickBot="1" x14ac:dyDescent="0.5">
      <c r="A125" s="3" t="s">
        <v>136</v>
      </c>
      <c r="B125" s="4" t="s">
        <v>82</v>
      </c>
      <c r="C125" s="4">
        <v>124</v>
      </c>
      <c r="D125" s="4">
        <v>4.4359999999999999</v>
      </c>
      <c r="E125" s="12">
        <f t="shared" si="1"/>
        <v>3.3635214827295705</v>
      </c>
      <c r="F125" s="4">
        <v>0.45406999999999997</v>
      </c>
      <c r="G125" s="4">
        <v>0.86907999999999996</v>
      </c>
      <c r="H125" s="4">
        <v>0.35874</v>
      </c>
      <c r="I125" s="4">
        <v>0.24232000000000001</v>
      </c>
      <c r="J125" s="4">
        <v>0.17460999999999999</v>
      </c>
      <c r="K125" s="4">
        <v>0.219</v>
      </c>
    </row>
    <row r="126" spans="1:11" ht="43.15" thickBot="1" x14ac:dyDescent="0.5">
      <c r="A126" s="3" t="s">
        <v>137</v>
      </c>
      <c r="B126" s="4" t="s">
        <v>82</v>
      </c>
      <c r="C126" s="4">
        <v>125</v>
      </c>
      <c r="D126" s="4">
        <v>4.4189999999999996</v>
      </c>
      <c r="E126" s="12">
        <f t="shared" si="1"/>
        <v>3.3277169334456609</v>
      </c>
      <c r="F126" s="4">
        <v>0.36470999999999998</v>
      </c>
      <c r="G126" s="4">
        <v>0.99875999999999998</v>
      </c>
      <c r="H126" s="4">
        <v>0.41435</v>
      </c>
      <c r="I126" s="4">
        <v>0.42215000000000003</v>
      </c>
      <c r="J126" s="4">
        <v>5.8389999999999997E-2</v>
      </c>
      <c r="K126" s="4">
        <v>0.37541999999999998</v>
      </c>
    </row>
    <row r="127" spans="1:11" ht="43.15" thickBot="1" x14ac:dyDescent="0.5">
      <c r="A127" s="3" t="s">
        <v>138</v>
      </c>
      <c r="B127" s="4" t="s">
        <v>82</v>
      </c>
      <c r="C127" s="4">
        <v>126</v>
      </c>
      <c r="D127" s="4">
        <v>4.3689999999999998</v>
      </c>
      <c r="E127" s="12">
        <f t="shared" si="1"/>
        <v>3.2224094355518114</v>
      </c>
      <c r="F127" s="4">
        <v>0.44024999999999997</v>
      </c>
      <c r="G127" s="4">
        <v>0.59206999999999999</v>
      </c>
      <c r="H127" s="4">
        <v>0.36291000000000001</v>
      </c>
      <c r="I127" s="4">
        <v>0.46073999999999998</v>
      </c>
      <c r="J127" s="4">
        <v>0.28105000000000002</v>
      </c>
      <c r="K127" s="4">
        <v>0.18093000000000001</v>
      </c>
    </row>
    <row r="128" spans="1:11" ht="57.4" thickBot="1" x14ac:dyDescent="0.5">
      <c r="A128" s="3" t="s">
        <v>139</v>
      </c>
      <c r="B128" s="4" t="s">
        <v>40</v>
      </c>
      <c r="C128" s="4">
        <v>127</v>
      </c>
      <c r="D128" s="4">
        <v>4.3499999999999996</v>
      </c>
      <c r="E128" s="12">
        <f t="shared" si="1"/>
        <v>3.1823925863521478</v>
      </c>
      <c r="F128" s="4">
        <v>0.76820999999999995</v>
      </c>
      <c r="G128" s="4">
        <v>0.77710999999999997</v>
      </c>
      <c r="H128" s="4">
        <v>0.72989999999999999</v>
      </c>
      <c r="I128" s="4">
        <v>0.19847000000000001</v>
      </c>
      <c r="J128" s="4">
        <v>3.9E-2</v>
      </c>
      <c r="K128" s="4">
        <v>7.8549999999999995E-2</v>
      </c>
    </row>
    <row r="129" spans="1:11" ht="43.15" thickBot="1" x14ac:dyDescent="0.5">
      <c r="A129" s="3" t="s">
        <v>140</v>
      </c>
      <c r="B129" s="4" t="s">
        <v>82</v>
      </c>
      <c r="C129" s="4">
        <v>128</v>
      </c>
      <c r="D129" s="4">
        <v>4.3319999999999999</v>
      </c>
      <c r="E129" s="12">
        <f t="shared" si="1"/>
        <v>3.1444818871103624</v>
      </c>
      <c r="F129" s="4">
        <v>0.99355000000000004</v>
      </c>
      <c r="G129" s="4">
        <v>1.1046400000000001</v>
      </c>
      <c r="H129" s="4">
        <v>4.7759999999999997E-2</v>
      </c>
      <c r="I129" s="4">
        <v>0.49495</v>
      </c>
      <c r="J129" s="4">
        <v>0.12474</v>
      </c>
      <c r="K129" s="4">
        <v>0.10460999999999999</v>
      </c>
    </row>
    <row r="130" spans="1:11" ht="28.9" thickBot="1" x14ac:dyDescent="0.5">
      <c r="A130" s="3" t="s">
        <v>141</v>
      </c>
      <c r="B130" s="4" t="s">
        <v>32</v>
      </c>
      <c r="C130" s="4">
        <v>129</v>
      </c>
      <c r="D130" s="4">
        <v>4.3070000000000004</v>
      </c>
      <c r="E130" s="12">
        <f t="shared" si="1"/>
        <v>3.0918281381634389</v>
      </c>
      <c r="F130" s="4">
        <v>0.27107999999999999</v>
      </c>
      <c r="G130" s="4">
        <v>0.70904999999999996</v>
      </c>
      <c r="H130" s="4">
        <v>0.48246</v>
      </c>
      <c r="I130" s="4">
        <v>0.44017000000000001</v>
      </c>
      <c r="J130" s="4">
        <v>0.19034000000000001</v>
      </c>
      <c r="K130" s="4">
        <v>0.79588000000000003</v>
      </c>
    </row>
    <row r="131" spans="1:11" ht="57.4" thickBot="1" x14ac:dyDescent="0.5">
      <c r="A131" s="3" t="s">
        <v>142</v>
      </c>
      <c r="B131" s="4" t="s">
        <v>40</v>
      </c>
      <c r="C131" s="4">
        <v>130</v>
      </c>
      <c r="D131" s="4">
        <v>4.2969999999999997</v>
      </c>
      <c r="E131" s="12">
        <f t="shared" ref="E131:E159" si="2">(D131-$D$162)/($D$161-$D$162)*10</f>
        <v>3.0707666385846673</v>
      </c>
      <c r="F131" s="4">
        <v>0.7419</v>
      </c>
      <c r="G131" s="4">
        <v>0.38562000000000002</v>
      </c>
      <c r="H131" s="4">
        <v>0.72926000000000002</v>
      </c>
      <c r="I131" s="4">
        <v>0.40577000000000002</v>
      </c>
      <c r="J131" s="4">
        <v>0.38330999999999998</v>
      </c>
      <c r="K131" s="4">
        <v>5.5469999999999998E-2</v>
      </c>
    </row>
    <row r="132" spans="1:11" ht="43.15" thickBot="1" x14ac:dyDescent="0.5">
      <c r="A132" s="3" t="s">
        <v>143</v>
      </c>
      <c r="B132" s="4" t="s">
        <v>82</v>
      </c>
      <c r="C132" s="4">
        <v>131</v>
      </c>
      <c r="D132" s="4">
        <v>4.2919999999999998</v>
      </c>
      <c r="E132" s="12">
        <f t="shared" si="2"/>
        <v>3.0602358887952823</v>
      </c>
      <c r="F132" s="4">
        <v>1.6039999999999999E-2</v>
      </c>
      <c r="G132" s="4">
        <v>0.41133999999999998</v>
      </c>
      <c r="H132" s="4">
        <v>0.22561999999999999</v>
      </c>
      <c r="I132" s="4">
        <v>0.43053999999999998</v>
      </c>
      <c r="J132" s="4">
        <v>6.9769999999999999E-2</v>
      </c>
      <c r="K132" s="4">
        <v>0.33128000000000002</v>
      </c>
    </row>
    <row r="133" spans="1:11" ht="28.9" thickBot="1" x14ac:dyDescent="0.5">
      <c r="A133" s="3" t="s">
        <v>144</v>
      </c>
      <c r="B133" s="4" t="s">
        <v>91</v>
      </c>
      <c r="C133" s="4">
        <v>132</v>
      </c>
      <c r="D133" s="4">
        <v>4.2709999999999999</v>
      </c>
      <c r="E133" s="12">
        <f t="shared" si="2"/>
        <v>3.0160067396798658</v>
      </c>
      <c r="F133" s="4">
        <v>0.83523999999999998</v>
      </c>
      <c r="G133" s="4">
        <v>1.01905</v>
      </c>
      <c r="H133" s="4">
        <v>0.70806000000000002</v>
      </c>
      <c r="I133" s="4">
        <v>0.53725999999999996</v>
      </c>
      <c r="J133" s="4">
        <v>9.1789999999999997E-2</v>
      </c>
      <c r="K133" s="4">
        <v>0.40827999999999998</v>
      </c>
    </row>
    <row r="134" spans="1:11" ht="43.15" thickBot="1" x14ac:dyDescent="0.5">
      <c r="A134" s="3" t="s">
        <v>145</v>
      </c>
      <c r="B134" s="4" t="s">
        <v>82</v>
      </c>
      <c r="C134" s="4">
        <v>133</v>
      </c>
      <c r="D134" s="4">
        <v>4.2519999999999998</v>
      </c>
      <c r="E134" s="12">
        <f t="shared" si="2"/>
        <v>2.9759898904802022</v>
      </c>
      <c r="F134" s="4">
        <v>0.42249999999999999</v>
      </c>
      <c r="G134" s="4">
        <v>0.88766999999999996</v>
      </c>
      <c r="H134" s="4">
        <v>0.23402000000000001</v>
      </c>
      <c r="I134" s="4">
        <v>0.49308999999999997</v>
      </c>
      <c r="J134" s="4">
        <v>5.7860000000000002E-2</v>
      </c>
      <c r="K134" s="4">
        <v>0.20618</v>
      </c>
    </row>
    <row r="135" spans="1:11" ht="57.4" thickBot="1" x14ac:dyDescent="0.5">
      <c r="A135" s="3" t="s">
        <v>146</v>
      </c>
      <c r="B135" s="4" t="s">
        <v>40</v>
      </c>
      <c r="C135" s="4">
        <v>134</v>
      </c>
      <c r="D135" s="4">
        <v>4.218</v>
      </c>
      <c r="E135" s="12">
        <f t="shared" si="2"/>
        <v>2.9043807919123847</v>
      </c>
      <c r="F135" s="4">
        <v>1.0121599999999999</v>
      </c>
      <c r="G135" s="4">
        <v>1.1061399999999999</v>
      </c>
      <c r="H135" s="4">
        <v>0.76649</v>
      </c>
      <c r="I135" s="4">
        <v>0.30586999999999998</v>
      </c>
      <c r="J135" s="4">
        <v>8.7200000000000003E-3</v>
      </c>
      <c r="K135" s="4">
        <v>0.11921</v>
      </c>
    </row>
    <row r="136" spans="1:11" ht="57.4" thickBot="1" x14ac:dyDescent="0.5">
      <c r="A136" s="3" t="s">
        <v>147</v>
      </c>
      <c r="B136" s="4" t="s">
        <v>17</v>
      </c>
      <c r="C136" s="4">
        <v>135</v>
      </c>
      <c r="D136" s="4">
        <v>4.194</v>
      </c>
      <c r="E136" s="12">
        <f t="shared" si="2"/>
        <v>2.8538331929233363</v>
      </c>
      <c r="F136" s="4">
        <v>0.88180000000000003</v>
      </c>
      <c r="G136" s="4">
        <v>0.747</v>
      </c>
      <c r="H136" s="4">
        <v>0.61712</v>
      </c>
      <c r="I136" s="4">
        <v>0.17288000000000001</v>
      </c>
      <c r="J136" s="4">
        <v>6.3240000000000005E-2</v>
      </c>
      <c r="K136" s="4">
        <v>0.11291</v>
      </c>
    </row>
    <row r="137" spans="1:11" ht="57.4" thickBot="1" x14ac:dyDescent="0.5">
      <c r="A137" s="3" t="s">
        <v>148</v>
      </c>
      <c r="B137" s="4" t="s">
        <v>17</v>
      </c>
      <c r="C137" s="4">
        <v>136</v>
      </c>
      <c r="D137" s="4">
        <v>4.077</v>
      </c>
      <c r="E137" s="12">
        <f t="shared" si="2"/>
        <v>2.6074136478517271</v>
      </c>
      <c r="F137" s="4">
        <v>0.54649000000000003</v>
      </c>
      <c r="G137" s="4">
        <v>0.68093000000000004</v>
      </c>
      <c r="H137" s="4">
        <v>0.40064</v>
      </c>
      <c r="I137" s="4">
        <v>0.35571000000000003</v>
      </c>
      <c r="J137" s="4">
        <v>7.8539999999999999E-2</v>
      </c>
      <c r="K137" s="4">
        <v>9.1310000000000002E-2</v>
      </c>
    </row>
    <row r="138" spans="1:11" ht="43.15" thickBot="1" x14ac:dyDescent="0.5">
      <c r="A138" s="3" t="s">
        <v>149</v>
      </c>
      <c r="B138" s="4" t="s">
        <v>82</v>
      </c>
      <c r="C138" s="4">
        <v>137</v>
      </c>
      <c r="D138" s="4">
        <v>4.0330000000000004</v>
      </c>
      <c r="E138" s="12">
        <f t="shared" si="2"/>
        <v>2.5147430497051406</v>
      </c>
      <c r="F138" s="4">
        <v>0.75778000000000001</v>
      </c>
      <c r="G138" s="4">
        <v>0.86040000000000005</v>
      </c>
      <c r="H138" s="4">
        <v>0.16683000000000001</v>
      </c>
      <c r="I138" s="4">
        <v>0.10384</v>
      </c>
      <c r="J138" s="4">
        <v>7.1220000000000006E-2</v>
      </c>
      <c r="K138" s="4">
        <v>0.12343999999999999</v>
      </c>
    </row>
    <row r="139" spans="1:11" ht="43.15" thickBot="1" x14ac:dyDescent="0.5">
      <c r="A139" s="3" t="s">
        <v>150</v>
      </c>
      <c r="B139" s="4" t="s">
        <v>82</v>
      </c>
      <c r="C139" s="4">
        <v>138</v>
      </c>
      <c r="D139" s="4">
        <v>3.9950000000000001</v>
      </c>
      <c r="E139" s="12">
        <f t="shared" si="2"/>
        <v>2.4347093513058136</v>
      </c>
      <c r="F139" s="4">
        <v>0.26074000000000003</v>
      </c>
      <c r="G139" s="4">
        <v>1.0352600000000001</v>
      </c>
      <c r="H139" s="4">
        <v>0.20583000000000001</v>
      </c>
      <c r="I139" s="4">
        <v>0.38857000000000003</v>
      </c>
      <c r="J139" s="4">
        <v>0.12352</v>
      </c>
      <c r="K139" s="4">
        <v>0.18798000000000001</v>
      </c>
    </row>
    <row r="140" spans="1:11" ht="43.15" thickBot="1" x14ac:dyDescent="0.5">
      <c r="A140" s="3" t="s">
        <v>151</v>
      </c>
      <c r="B140" s="4" t="s">
        <v>82</v>
      </c>
      <c r="C140" s="4">
        <v>139</v>
      </c>
      <c r="D140" s="4">
        <v>3.9889999999999999</v>
      </c>
      <c r="E140" s="12">
        <f t="shared" si="2"/>
        <v>2.4220724515585514</v>
      </c>
      <c r="F140" s="4">
        <v>0.67866000000000004</v>
      </c>
      <c r="G140" s="4">
        <v>0.66290000000000004</v>
      </c>
      <c r="H140" s="4">
        <v>0.31051000000000001</v>
      </c>
      <c r="I140" s="4">
        <v>0.41465999999999997</v>
      </c>
      <c r="J140" s="4">
        <v>0.11686000000000001</v>
      </c>
      <c r="K140" s="4">
        <v>0.12388</v>
      </c>
    </row>
    <row r="141" spans="1:11" ht="43.15" thickBot="1" x14ac:dyDescent="0.5">
      <c r="A141" s="3" t="s">
        <v>152</v>
      </c>
      <c r="B141" s="4" t="s">
        <v>82</v>
      </c>
      <c r="C141" s="4">
        <v>140</v>
      </c>
      <c r="D141" s="4">
        <v>3.956</v>
      </c>
      <c r="E141" s="12">
        <f t="shared" si="2"/>
        <v>2.3525695029486102</v>
      </c>
      <c r="F141" s="4">
        <v>0.23905999999999999</v>
      </c>
      <c r="G141" s="4">
        <v>0.79273000000000005</v>
      </c>
      <c r="H141" s="4">
        <v>0.36314999999999997</v>
      </c>
      <c r="I141" s="4">
        <v>0.22917000000000001</v>
      </c>
      <c r="J141" s="4">
        <v>0.19900000000000001</v>
      </c>
      <c r="K141" s="4">
        <v>0.17441000000000001</v>
      </c>
    </row>
    <row r="142" spans="1:11" ht="43.15" thickBot="1" x14ac:dyDescent="0.5">
      <c r="A142" s="3" t="s">
        <v>153</v>
      </c>
      <c r="B142" s="4" t="s">
        <v>82</v>
      </c>
      <c r="C142" s="4">
        <v>141</v>
      </c>
      <c r="D142" s="4">
        <v>3.931</v>
      </c>
      <c r="E142" s="12">
        <f t="shared" si="2"/>
        <v>2.2999157540016855</v>
      </c>
      <c r="F142" s="4">
        <v>0.21102000000000001</v>
      </c>
      <c r="G142" s="4">
        <v>1.1329899999999999</v>
      </c>
      <c r="H142" s="4">
        <v>0.33861000000000002</v>
      </c>
      <c r="I142" s="4">
        <v>0.45727000000000001</v>
      </c>
      <c r="J142" s="4">
        <v>7.2669999999999998E-2</v>
      </c>
      <c r="K142" s="4">
        <v>0.29065999999999997</v>
      </c>
    </row>
    <row r="143" spans="1:11" ht="43.15" thickBot="1" x14ac:dyDescent="0.5">
      <c r="A143" s="3" t="s">
        <v>154</v>
      </c>
      <c r="B143" s="4" t="s">
        <v>82</v>
      </c>
      <c r="C143" s="4">
        <v>142</v>
      </c>
      <c r="D143" s="4">
        <v>3.9039999999999999</v>
      </c>
      <c r="E143" s="12">
        <f t="shared" si="2"/>
        <v>2.2430497051390059</v>
      </c>
      <c r="F143" s="4">
        <v>0.36498000000000003</v>
      </c>
      <c r="G143" s="4">
        <v>0.97619</v>
      </c>
      <c r="H143" s="4">
        <v>0.43540000000000001</v>
      </c>
      <c r="I143" s="4">
        <v>0.36771999999999999</v>
      </c>
      <c r="J143" s="4">
        <v>0.10713</v>
      </c>
      <c r="K143" s="4">
        <v>0.20843</v>
      </c>
    </row>
    <row r="144" spans="1:11" ht="43.15" thickBot="1" x14ac:dyDescent="0.5">
      <c r="A144" s="3" t="s">
        <v>155</v>
      </c>
      <c r="B144" s="4" t="s">
        <v>82</v>
      </c>
      <c r="C144" s="4">
        <v>143</v>
      </c>
      <c r="D144" s="4">
        <v>3.8959999999999999</v>
      </c>
      <c r="E144" s="12">
        <f t="shared" si="2"/>
        <v>2.2262005054759899</v>
      </c>
      <c r="F144" s="4">
        <v>1.0602400000000001</v>
      </c>
      <c r="G144" s="4">
        <v>0.90527999999999997</v>
      </c>
      <c r="H144" s="4">
        <v>0.43371999999999999</v>
      </c>
      <c r="I144" s="4">
        <v>0.31913999999999998</v>
      </c>
      <c r="J144" s="4">
        <v>0.11090999999999999</v>
      </c>
      <c r="K144" s="4">
        <v>6.8220000000000003E-2</v>
      </c>
    </row>
    <row r="145" spans="1:11" ht="43.15" thickBot="1" x14ac:dyDescent="0.5">
      <c r="A145" s="3" t="s">
        <v>156</v>
      </c>
      <c r="B145" s="4" t="s">
        <v>82</v>
      </c>
      <c r="C145" s="4">
        <v>144</v>
      </c>
      <c r="D145" s="4">
        <v>3.8450000000000002</v>
      </c>
      <c r="E145" s="12">
        <f t="shared" si="2"/>
        <v>2.1187868576242637</v>
      </c>
      <c r="F145" s="4">
        <v>6.9400000000000003E-2</v>
      </c>
      <c r="G145" s="4">
        <v>0.77264999999999995</v>
      </c>
      <c r="H145" s="4">
        <v>0.29707</v>
      </c>
      <c r="I145" s="4">
        <v>0.47692000000000001</v>
      </c>
      <c r="J145" s="4">
        <v>0.15639</v>
      </c>
      <c r="K145" s="4">
        <v>0.19386999999999999</v>
      </c>
    </row>
    <row r="146" spans="1:11" ht="28.9" thickBot="1" x14ac:dyDescent="0.5">
      <c r="A146" s="3" t="s">
        <v>157</v>
      </c>
      <c r="B146" s="4" t="s">
        <v>32</v>
      </c>
      <c r="C146" s="4">
        <v>145</v>
      </c>
      <c r="D146" s="4">
        <v>3.819</v>
      </c>
      <c r="E146" s="12">
        <f t="shared" si="2"/>
        <v>2.0640269587194608</v>
      </c>
      <c r="F146" s="4">
        <v>0.46038000000000001</v>
      </c>
      <c r="G146" s="4">
        <v>0.62736000000000003</v>
      </c>
      <c r="H146" s="4">
        <v>0.61114000000000002</v>
      </c>
      <c r="I146" s="4">
        <v>0.66246000000000005</v>
      </c>
      <c r="J146" s="4">
        <v>7.2470000000000007E-2</v>
      </c>
      <c r="K146" s="4">
        <v>0.40359</v>
      </c>
    </row>
    <row r="147" spans="1:11" ht="43.15" thickBot="1" x14ac:dyDescent="0.5">
      <c r="A147" s="3" t="s">
        <v>158</v>
      </c>
      <c r="B147" s="4" t="s">
        <v>82</v>
      </c>
      <c r="C147" s="4">
        <v>146</v>
      </c>
      <c r="D147" s="4">
        <v>3.7810000000000001</v>
      </c>
      <c r="E147" s="12">
        <f t="shared" si="2"/>
        <v>1.9839932603201356</v>
      </c>
      <c r="F147" s="4">
        <v>0.28520000000000001</v>
      </c>
      <c r="G147" s="4">
        <v>1.00268</v>
      </c>
      <c r="H147" s="4">
        <v>0.38214999999999999</v>
      </c>
      <c r="I147" s="4">
        <v>0.32878000000000002</v>
      </c>
      <c r="J147" s="4">
        <v>5.747E-2</v>
      </c>
      <c r="K147" s="4">
        <v>0.34377000000000002</v>
      </c>
    </row>
    <row r="148" spans="1:11" ht="43.15" thickBot="1" x14ac:dyDescent="0.5">
      <c r="A148" s="3" t="s">
        <v>159</v>
      </c>
      <c r="B148" s="4" t="s">
        <v>82</v>
      </c>
      <c r="C148" s="4">
        <v>147</v>
      </c>
      <c r="D148" s="4">
        <v>3.681</v>
      </c>
      <c r="E148" s="12">
        <f t="shared" si="2"/>
        <v>1.773378264532435</v>
      </c>
      <c r="F148" s="4">
        <v>0.20824000000000001</v>
      </c>
      <c r="G148" s="4">
        <v>0.66800999999999999</v>
      </c>
      <c r="H148" s="4">
        <v>0.46721000000000001</v>
      </c>
      <c r="I148" s="4">
        <v>0.19184000000000001</v>
      </c>
      <c r="J148" s="4">
        <v>8.1240000000000007E-2</v>
      </c>
      <c r="K148" s="4">
        <v>0.21332999999999999</v>
      </c>
    </row>
    <row r="149" spans="1:11" ht="43.15" thickBot="1" x14ac:dyDescent="0.5">
      <c r="A149" s="3" t="s">
        <v>160</v>
      </c>
      <c r="B149" s="4" t="s">
        <v>82</v>
      </c>
      <c r="C149" s="4">
        <v>148</v>
      </c>
      <c r="D149" s="4">
        <v>3.6779999999999999</v>
      </c>
      <c r="E149" s="12">
        <f t="shared" si="2"/>
        <v>1.7670598146588041</v>
      </c>
      <c r="F149" s="4">
        <v>7.85E-2</v>
      </c>
      <c r="G149" s="4">
        <v>0</v>
      </c>
      <c r="H149" s="4">
        <v>6.6989999999999994E-2</v>
      </c>
      <c r="I149" s="4">
        <v>0.48879</v>
      </c>
      <c r="J149" s="4">
        <v>8.2890000000000005E-2</v>
      </c>
      <c r="K149" s="4">
        <v>0.23835000000000001</v>
      </c>
    </row>
    <row r="150" spans="1:11" ht="43.15" thickBot="1" x14ac:dyDescent="0.5">
      <c r="A150" s="3" t="s">
        <v>161</v>
      </c>
      <c r="B150" s="4" t="s">
        <v>82</v>
      </c>
      <c r="C150" s="4">
        <v>149</v>
      </c>
      <c r="D150" s="4">
        <v>3.6669999999999998</v>
      </c>
      <c r="E150" s="12">
        <f t="shared" si="2"/>
        <v>1.7438921651221566</v>
      </c>
      <c r="F150" s="4">
        <v>0.34193000000000001</v>
      </c>
      <c r="G150" s="4">
        <v>0.76061999999999996</v>
      </c>
      <c r="H150" s="4">
        <v>0.15010000000000001</v>
      </c>
      <c r="I150" s="4">
        <v>0.23501</v>
      </c>
      <c r="J150" s="4">
        <v>5.2690000000000001E-2</v>
      </c>
      <c r="K150" s="4">
        <v>0.18386</v>
      </c>
    </row>
    <row r="151" spans="1:11" ht="43.15" thickBot="1" x14ac:dyDescent="0.5">
      <c r="A151" s="3" t="s">
        <v>162</v>
      </c>
      <c r="B151" s="4" t="s">
        <v>82</v>
      </c>
      <c r="C151" s="4">
        <v>150</v>
      </c>
      <c r="D151" s="4">
        <v>3.6560000000000001</v>
      </c>
      <c r="E151" s="12">
        <f t="shared" si="2"/>
        <v>1.7207245155855102</v>
      </c>
      <c r="F151" s="4">
        <v>0.17416999999999999</v>
      </c>
      <c r="G151" s="4">
        <v>0.46475</v>
      </c>
      <c r="H151" s="4">
        <v>0.24009</v>
      </c>
      <c r="I151" s="4">
        <v>0.37724999999999997</v>
      </c>
      <c r="J151" s="4">
        <v>0.12139</v>
      </c>
      <c r="K151" s="4">
        <v>0.28656999999999999</v>
      </c>
    </row>
    <row r="152" spans="1:11" ht="43.15" thickBot="1" x14ac:dyDescent="0.5">
      <c r="A152" s="3" t="s">
        <v>163</v>
      </c>
      <c r="B152" s="4" t="s">
        <v>82</v>
      </c>
      <c r="C152" s="4">
        <v>151</v>
      </c>
      <c r="D152" s="4">
        <v>3.6549999999999998</v>
      </c>
      <c r="E152" s="12">
        <f t="shared" si="2"/>
        <v>1.7186183656276328</v>
      </c>
      <c r="F152" s="4">
        <v>0.46533999999999998</v>
      </c>
      <c r="G152" s="4">
        <v>0.77115</v>
      </c>
      <c r="H152" s="4">
        <v>0.15185000000000001</v>
      </c>
      <c r="I152" s="4">
        <v>0.46866000000000002</v>
      </c>
      <c r="J152" s="4">
        <v>0.17921999999999999</v>
      </c>
      <c r="K152" s="4">
        <v>0.20165</v>
      </c>
    </row>
    <row r="153" spans="1:11" ht="43.15" thickBot="1" x14ac:dyDescent="0.5">
      <c r="A153" s="3" t="s">
        <v>164</v>
      </c>
      <c r="B153" s="4" t="s">
        <v>82</v>
      </c>
      <c r="C153" s="4">
        <v>152</v>
      </c>
      <c r="D153" s="4">
        <v>3.5870000000000002</v>
      </c>
      <c r="E153" s="12">
        <f t="shared" si="2"/>
        <v>1.5754001684919974</v>
      </c>
      <c r="F153" s="4">
        <v>0.25812000000000002</v>
      </c>
      <c r="G153" s="4">
        <v>0.85187999999999997</v>
      </c>
      <c r="H153" s="4">
        <v>0.27124999999999999</v>
      </c>
      <c r="I153" s="4">
        <v>0.39493</v>
      </c>
      <c r="J153" s="4">
        <v>0.12831999999999999</v>
      </c>
      <c r="K153" s="4">
        <v>0.21747</v>
      </c>
    </row>
    <row r="154" spans="1:11" ht="28.9" thickBot="1" x14ac:dyDescent="0.5">
      <c r="A154" s="3" t="s">
        <v>165</v>
      </c>
      <c r="B154" s="4" t="s">
        <v>91</v>
      </c>
      <c r="C154" s="4">
        <v>153</v>
      </c>
      <c r="D154" s="4">
        <v>3.5750000000000002</v>
      </c>
      <c r="E154" s="12">
        <f t="shared" si="2"/>
        <v>1.5501263689974734</v>
      </c>
      <c r="F154" s="4">
        <v>0.31981999999999999</v>
      </c>
      <c r="G154" s="4">
        <v>0.30285000000000001</v>
      </c>
      <c r="H154" s="4">
        <v>0.30335000000000001</v>
      </c>
      <c r="I154" s="4">
        <v>0.23413999999999999</v>
      </c>
      <c r="J154" s="4">
        <v>9.7189999999999999E-2</v>
      </c>
      <c r="K154" s="4">
        <v>0.36509999999999998</v>
      </c>
    </row>
    <row r="155" spans="1:11" ht="43.15" thickBot="1" x14ac:dyDescent="0.5">
      <c r="A155" s="3" t="s">
        <v>166</v>
      </c>
      <c r="B155" s="4" t="s">
        <v>82</v>
      </c>
      <c r="C155" s="4">
        <v>154</v>
      </c>
      <c r="D155" s="4">
        <v>3.4649999999999999</v>
      </c>
      <c r="E155" s="12">
        <f t="shared" si="2"/>
        <v>1.3184498736310024</v>
      </c>
      <c r="F155" s="4">
        <v>0.22208</v>
      </c>
      <c r="G155" s="4">
        <v>0.77370000000000005</v>
      </c>
      <c r="H155" s="4">
        <v>0.42864000000000002</v>
      </c>
      <c r="I155" s="4">
        <v>0.59201000000000004</v>
      </c>
      <c r="J155" s="4">
        <v>0.55191000000000001</v>
      </c>
      <c r="K155" s="4">
        <v>0.22628000000000001</v>
      </c>
    </row>
    <row r="156" spans="1:11" ht="43.15" thickBot="1" x14ac:dyDescent="0.5">
      <c r="A156" s="3" t="s">
        <v>167</v>
      </c>
      <c r="B156" s="4" t="s">
        <v>82</v>
      </c>
      <c r="C156" s="4">
        <v>155</v>
      </c>
      <c r="D156" s="4">
        <v>3.34</v>
      </c>
      <c r="E156" s="12">
        <f t="shared" si="2"/>
        <v>1.0551811288963773</v>
      </c>
      <c r="F156" s="4">
        <v>0.28665000000000002</v>
      </c>
      <c r="G156" s="4">
        <v>0.35386000000000001</v>
      </c>
      <c r="H156" s="4">
        <v>0.31909999999999999</v>
      </c>
      <c r="I156" s="4">
        <v>0.48449999999999999</v>
      </c>
      <c r="J156" s="4">
        <v>8.0100000000000005E-2</v>
      </c>
      <c r="K156" s="4">
        <v>0.18260000000000001</v>
      </c>
    </row>
    <row r="157" spans="1:11" ht="57.4" thickBot="1" x14ac:dyDescent="0.5">
      <c r="A157" s="3" t="s">
        <v>168</v>
      </c>
      <c r="B157" s="4" t="s">
        <v>17</v>
      </c>
      <c r="C157" s="4">
        <v>156</v>
      </c>
      <c r="D157" s="4">
        <v>3.0059999999999998</v>
      </c>
      <c r="E157" s="12">
        <f t="shared" si="2"/>
        <v>0.35172704296545876</v>
      </c>
      <c r="F157" s="4">
        <v>0.66320000000000001</v>
      </c>
      <c r="G157" s="4">
        <v>0.47488999999999998</v>
      </c>
      <c r="H157" s="4">
        <v>0.72192999999999996</v>
      </c>
      <c r="I157" s="4">
        <v>0.15684000000000001</v>
      </c>
      <c r="J157" s="4">
        <v>0.18906000000000001</v>
      </c>
      <c r="K157" s="4">
        <v>0.47178999999999999</v>
      </c>
    </row>
    <row r="158" spans="1:11" ht="43.15" thickBot="1" x14ac:dyDescent="0.5">
      <c r="A158" s="3" t="s">
        <v>169</v>
      </c>
      <c r="B158" s="4" t="s">
        <v>82</v>
      </c>
      <c r="C158" s="4">
        <v>157</v>
      </c>
      <c r="D158" s="4">
        <v>2.9049999999999998</v>
      </c>
      <c r="E158" s="12">
        <f t="shared" si="2"/>
        <v>0.13900589721988174</v>
      </c>
      <c r="F158" s="4">
        <v>1.5299999999999999E-2</v>
      </c>
      <c r="G158" s="4">
        <v>0.41587000000000002</v>
      </c>
      <c r="H158" s="4">
        <v>0.22395999999999999</v>
      </c>
      <c r="I158" s="4">
        <v>0.11849999999999999</v>
      </c>
      <c r="J158" s="4">
        <v>0.10062</v>
      </c>
      <c r="K158" s="4">
        <v>0.19727</v>
      </c>
    </row>
    <row r="159" spans="1:11" ht="43.15" thickBot="1" x14ac:dyDescent="0.5">
      <c r="A159" s="3" t="s">
        <v>170</v>
      </c>
      <c r="B159" s="4" t="s">
        <v>82</v>
      </c>
      <c r="C159" s="4">
        <v>158</v>
      </c>
      <c r="D159" s="4">
        <v>2.839</v>
      </c>
      <c r="E159" s="12">
        <f t="shared" si="2"/>
        <v>0</v>
      </c>
      <c r="F159" s="4">
        <v>0.20868</v>
      </c>
      <c r="G159" s="4">
        <v>0.13994999999999999</v>
      </c>
      <c r="H159" s="4">
        <v>0.28443000000000002</v>
      </c>
      <c r="I159" s="4">
        <v>0.36453000000000002</v>
      </c>
      <c r="J159" s="4">
        <v>0.10731</v>
      </c>
      <c r="K159" s="4">
        <v>0.16681000000000001</v>
      </c>
    </row>
    <row r="161" spans="4:4" x14ac:dyDescent="0.45">
      <c r="D161">
        <f>MAX(D1:D159)</f>
        <v>7.5869999999999997</v>
      </c>
    </row>
    <row r="162" spans="4:4" x14ac:dyDescent="0.45">
      <c r="D162">
        <f>MIN(D1:D159)</f>
        <v>2.839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opLeftCell="A25" workbookViewId="0">
      <selection activeCell="A29" sqref="A29"/>
    </sheetView>
  </sheetViews>
  <sheetFormatPr defaultRowHeight="14.25" x14ac:dyDescent="0.45"/>
  <cols>
    <col min="3" max="3" width="10.73046875" customWidth="1"/>
    <col min="4" max="5" width="10.59765625" customWidth="1"/>
    <col min="6" max="6" width="13.3984375" customWidth="1"/>
    <col min="7" max="7" width="12.73046875" customWidth="1"/>
    <col min="8" max="8" width="11.86328125" customWidth="1"/>
    <col min="10" max="10" width="13.265625" customWidth="1"/>
    <col min="11" max="11" width="11.265625" customWidth="1"/>
  </cols>
  <sheetData>
    <row r="1" spans="1:13" ht="43.15" thickBot="1" x14ac:dyDescent="0.5">
      <c r="A1" s="1" t="s">
        <v>0</v>
      </c>
      <c r="B1" s="2" t="s">
        <v>1</v>
      </c>
      <c r="C1" s="2" t="s">
        <v>2</v>
      </c>
      <c r="D1" s="2" t="s">
        <v>195</v>
      </c>
      <c r="E1" s="2"/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</row>
    <row r="2" spans="1:13" ht="28.9" thickBot="1" x14ac:dyDescent="0.5">
      <c r="A2" s="3" t="s">
        <v>6</v>
      </c>
      <c r="B2" s="4" t="s">
        <v>4</v>
      </c>
      <c r="C2" s="4">
        <v>1</v>
      </c>
      <c r="D2" s="4">
        <v>7.5259999999999998</v>
      </c>
      <c r="E2" s="12">
        <f>(D2-$M$2)/($M$3-$M$2)*10</f>
        <v>10</v>
      </c>
      <c r="F2" s="4">
        <v>1.4417800000000001</v>
      </c>
      <c r="G2" s="4">
        <v>1.16374</v>
      </c>
      <c r="H2" s="4">
        <v>0.79503999999999997</v>
      </c>
      <c r="I2" s="4">
        <v>0.57940999999999998</v>
      </c>
      <c r="J2" s="4">
        <v>0.44452999999999998</v>
      </c>
      <c r="K2" s="4">
        <v>0.36170999999999998</v>
      </c>
      <c r="M2">
        <f>MIN(D:D)</f>
        <v>2.9049999999999998</v>
      </c>
    </row>
    <row r="3" spans="1:13" ht="28.9" thickBot="1" x14ac:dyDescent="0.5">
      <c r="A3" s="3" t="s">
        <v>3</v>
      </c>
      <c r="B3" s="4" t="s">
        <v>4</v>
      </c>
      <c r="C3" s="4">
        <v>2</v>
      </c>
      <c r="D3" s="4">
        <v>7.5090000000000003</v>
      </c>
      <c r="E3" s="12">
        <f t="shared" ref="E3:E66" si="0">(D3-$M$2)/($M$3-$M$2)*10</f>
        <v>9.9632114260982476</v>
      </c>
      <c r="F3" s="4">
        <v>1.5273300000000001</v>
      </c>
      <c r="G3" s="4">
        <v>1.14524</v>
      </c>
      <c r="H3" s="4">
        <v>0.86302999999999996</v>
      </c>
      <c r="I3" s="4">
        <v>0.58557000000000003</v>
      </c>
      <c r="J3" s="4">
        <v>0.41203000000000001</v>
      </c>
      <c r="K3" s="4">
        <v>0.28083000000000002</v>
      </c>
      <c r="M3">
        <f>MAX(D:D)</f>
        <v>7.5259999999999998</v>
      </c>
    </row>
    <row r="4" spans="1:13" ht="28.9" thickBot="1" x14ac:dyDescent="0.5">
      <c r="A4" s="3" t="s">
        <v>5</v>
      </c>
      <c r="B4" s="4" t="s">
        <v>4</v>
      </c>
      <c r="C4" s="4">
        <v>3</v>
      </c>
      <c r="D4" s="4">
        <v>7.5010000000000003</v>
      </c>
      <c r="E4" s="12">
        <f t="shared" si="0"/>
        <v>9.9458991560268331</v>
      </c>
      <c r="F4" s="4">
        <v>1.42666</v>
      </c>
      <c r="G4" s="4">
        <v>1.18326</v>
      </c>
      <c r="H4" s="4">
        <v>0.86733000000000005</v>
      </c>
      <c r="I4" s="4">
        <v>0.56623999999999997</v>
      </c>
      <c r="J4" s="4">
        <v>0.14974999999999999</v>
      </c>
      <c r="K4" s="4">
        <v>0.47677999999999998</v>
      </c>
    </row>
    <row r="5" spans="1:13" ht="28.9" thickBot="1" x14ac:dyDescent="0.5">
      <c r="A5" s="3" t="s">
        <v>7</v>
      </c>
      <c r="B5" s="4" t="s">
        <v>4</v>
      </c>
      <c r="C5" s="4">
        <v>4</v>
      </c>
      <c r="D5" s="4">
        <v>7.4980000000000002</v>
      </c>
      <c r="E5" s="12">
        <f t="shared" si="0"/>
        <v>9.9394070547500526</v>
      </c>
      <c r="F5" s="4">
        <v>1.57744</v>
      </c>
      <c r="G5" s="4">
        <v>1.1269</v>
      </c>
      <c r="H5" s="4">
        <v>0.79579</v>
      </c>
      <c r="I5" s="4">
        <v>0.59609000000000001</v>
      </c>
      <c r="J5" s="4">
        <v>0.35776000000000002</v>
      </c>
      <c r="K5" s="4">
        <v>0.37895000000000001</v>
      </c>
    </row>
    <row r="6" spans="1:13" ht="28.9" thickBot="1" x14ac:dyDescent="0.5">
      <c r="A6" s="3" t="s">
        <v>10</v>
      </c>
      <c r="B6" s="4" t="s">
        <v>4</v>
      </c>
      <c r="C6" s="4">
        <v>5</v>
      </c>
      <c r="D6" s="4">
        <v>7.4130000000000003</v>
      </c>
      <c r="E6" s="12">
        <f t="shared" si="0"/>
        <v>9.7554641852412907</v>
      </c>
      <c r="F6" s="4">
        <v>1.40598</v>
      </c>
      <c r="G6" s="4">
        <v>1.1346400000000001</v>
      </c>
      <c r="H6" s="4">
        <v>0.81091000000000002</v>
      </c>
      <c r="I6" s="4">
        <v>0.57103999999999999</v>
      </c>
      <c r="J6" s="4">
        <v>0.41004000000000002</v>
      </c>
      <c r="K6" s="4">
        <v>0.25491999999999998</v>
      </c>
    </row>
    <row r="7" spans="1:13" ht="28.9" thickBot="1" x14ac:dyDescent="0.5">
      <c r="A7" s="3" t="s">
        <v>8</v>
      </c>
      <c r="B7" s="4" t="s">
        <v>9</v>
      </c>
      <c r="C7" s="4">
        <v>6</v>
      </c>
      <c r="D7" s="4">
        <v>7.4039999999999999</v>
      </c>
      <c r="E7" s="12">
        <f t="shared" si="0"/>
        <v>9.7359878814109493</v>
      </c>
      <c r="F7" s="4">
        <v>1.44015</v>
      </c>
      <c r="G7" s="4">
        <v>1.0961000000000001</v>
      </c>
      <c r="H7" s="4">
        <v>0.8276</v>
      </c>
      <c r="I7" s="4">
        <v>0.57369999999999999</v>
      </c>
      <c r="J7" s="4">
        <v>0.31329000000000001</v>
      </c>
      <c r="K7" s="4">
        <v>0.44834000000000002</v>
      </c>
    </row>
    <row r="8" spans="1:13" ht="28.9" thickBot="1" x14ac:dyDescent="0.5">
      <c r="A8" s="3" t="s">
        <v>11</v>
      </c>
      <c r="B8" s="4" t="s">
        <v>4</v>
      </c>
      <c r="C8" s="4">
        <v>7</v>
      </c>
      <c r="D8" s="4">
        <v>7.3390000000000004</v>
      </c>
      <c r="E8" s="12">
        <f t="shared" si="0"/>
        <v>9.5953256870807202</v>
      </c>
      <c r="F8" s="4">
        <v>1.46468</v>
      </c>
      <c r="G8" s="4">
        <v>1.02912</v>
      </c>
      <c r="H8" s="4">
        <v>0.81230999999999998</v>
      </c>
      <c r="I8" s="4">
        <v>0.55210999999999999</v>
      </c>
      <c r="J8" s="4">
        <v>0.29926999999999998</v>
      </c>
      <c r="K8" s="4">
        <v>0.47416000000000003</v>
      </c>
    </row>
    <row r="9" spans="1:13" ht="43.15" thickBot="1" x14ac:dyDescent="0.5">
      <c r="A9" s="3" t="s">
        <v>13</v>
      </c>
      <c r="B9" s="4" t="s">
        <v>14</v>
      </c>
      <c r="C9" s="4">
        <v>8</v>
      </c>
      <c r="D9" s="4">
        <v>7.3339999999999996</v>
      </c>
      <c r="E9" s="12">
        <f t="shared" si="0"/>
        <v>9.5845055182860843</v>
      </c>
      <c r="F9" s="4">
        <v>1.36066</v>
      </c>
      <c r="G9" s="4">
        <v>1.1727799999999999</v>
      </c>
      <c r="H9" s="4">
        <v>0.83096000000000003</v>
      </c>
      <c r="I9" s="4">
        <v>0.58147000000000004</v>
      </c>
      <c r="J9" s="4">
        <v>0.41904000000000002</v>
      </c>
      <c r="K9" s="4">
        <v>0.49401</v>
      </c>
    </row>
    <row r="10" spans="1:13" ht="43.15" thickBot="1" x14ac:dyDescent="0.5">
      <c r="A10" s="3" t="s">
        <v>15</v>
      </c>
      <c r="B10" s="4" t="s">
        <v>14</v>
      </c>
      <c r="C10" s="4">
        <v>9</v>
      </c>
      <c r="D10" s="4">
        <v>7.3129999999999997</v>
      </c>
      <c r="E10" s="12">
        <f t="shared" si="0"/>
        <v>9.5390608093486247</v>
      </c>
      <c r="F10" s="4">
        <v>1.4444300000000001</v>
      </c>
      <c r="G10" s="4">
        <v>1.10476</v>
      </c>
      <c r="H10" s="4">
        <v>0.85119999999999996</v>
      </c>
      <c r="I10" s="4">
        <v>0.56837000000000004</v>
      </c>
      <c r="J10" s="4">
        <v>0.32330999999999999</v>
      </c>
      <c r="K10" s="4">
        <v>0.47406999999999999</v>
      </c>
    </row>
    <row r="11" spans="1:13" ht="28.9" thickBot="1" x14ac:dyDescent="0.5">
      <c r="A11" s="3" t="s">
        <v>12</v>
      </c>
      <c r="B11" s="4" t="s">
        <v>4</v>
      </c>
      <c r="C11" s="4">
        <v>10</v>
      </c>
      <c r="D11" s="4">
        <v>7.2910000000000004</v>
      </c>
      <c r="E11" s="12">
        <f t="shared" si="0"/>
        <v>9.4914520666522399</v>
      </c>
      <c r="F11" s="4">
        <v>1.45181</v>
      </c>
      <c r="G11" s="4">
        <v>1.0876399999999999</v>
      </c>
      <c r="H11" s="4">
        <v>0.83121</v>
      </c>
      <c r="I11" s="4">
        <v>0.58218000000000003</v>
      </c>
      <c r="J11" s="4">
        <v>0.40866999999999998</v>
      </c>
      <c r="K11" s="4">
        <v>0.38253999999999999</v>
      </c>
    </row>
    <row r="12" spans="1:13" ht="57.4" thickBot="1" x14ac:dyDescent="0.5">
      <c r="A12" s="3" t="s">
        <v>16</v>
      </c>
      <c r="B12" s="4" t="s">
        <v>17</v>
      </c>
      <c r="C12" s="4">
        <v>11</v>
      </c>
      <c r="D12" s="4">
        <v>7.2670000000000003</v>
      </c>
      <c r="E12" s="12">
        <f t="shared" si="0"/>
        <v>9.4395152564379998</v>
      </c>
      <c r="F12" s="4">
        <v>1.3376600000000001</v>
      </c>
      <c r="G12" s="4">
        <v>0.99536999999999998</v>
      </c>
      <c r="H12" s="4">
        <v>0.84916999999999998</v>
      </c>
      <c r="I12" s="4">
        <v>0.36431999999999998</v>
      </c>
      <c r="J12" s="4">
        <v>8.7279999999999996E-2</v>
      </c>
      <c r="K12" s="4">
        <v>0.32288</v>
      </c>
    </row>
    <row r="13" spans="1:13" ht="28.9" thickBot="1" x14ac:dyDescent="0.5">
      <c r="A13" s="3" t="s">
        <v>20</v>
      </c>
      <c r="B13" s="4" t="s">
        <v>4</v>
      </c>
      <c r="C13" s="4">
        <v>12</v>
      </c>
      <c r="D13" s="4">
        <v>7.1189999999999998</v>
      </c>
      <c r="E13" s="12">
        <f t="shared" si="0"/>
        <v>9.1192382601168571</v>
      </c>
      <c r="F13" s="4">
        <v>1.45038</v>
      </c>
      <c r="G13" s="4">
        <v>1.0838300000000001</v>
      </c>
      <c r="H13" s="4">
        <v>0.80564999999999998</v>
      </c>
      <c r="I13" s="4">
        <v>0.54354999999999998</v>
      </c>
      <c r="J13" s="4">
        <v>0.21348</v>
      </c>
      <c r="K13" s="4">
        <v>0.32865</v>
      </c>
    </row>
    <row r="14" spans="1:13" ht="28.9" thickBot="1" x14ac:dyDescent="0.5">
      <c r="A14" s="3" t="s">
        <v>22</v>
      </c>
      <c r="B14" s="4" t="s">
        <v>9</v>
      </c>
      <c r="C14" s="4">
        <v>13</v>
      </c>
      <c r="D14" s="4">
        <v>7.1040000000000001</v>
      </c>
      <c r="E14" s="12">
        <f t="shared" si="0"/>
        <v>9.0867777537329566</v>
      </c>
      <c r="F14" s="4">
        <v>1.50796</v>
      </c>
      <c r="G14" s="4">
        <v>1.04782</v>
      </c>
      <c r="H14" s="4">
        <v>0.77900000000000003</v>
      </c>
      <c r="I14" s="4">
        <v>0.48163</v>
      </c>
      <c r="J14" s="4">
        <v>0.14868000000000001</v>
      </c>
      <c r="K14" s="4">
        <v>0.41077000000000002</v>
      </c>
    </row>
    <row r="15" spans="1:13" ht="57.4" thickBot="1" x14ac:dyDescent="0.5">
      <c r="A15" s="3" t="s">
        <v>18</v>
      </c>
      <c r="B15" s="4" t="s">
        <v>19</v>
      </c>
      <c r="C15" s="4">
        <v>14</v>
      </c>
      <c r="D15" s="4">
        <v>7.0869999999999997</v>
      </c>
      <c r="E15" s="12">
        <f t="shared" si="0"/>
        <v>9.0499891798312042</v>
      </c>
      <c r="F15" s="4">
        <v>1.0687899999999999</v>
      </c>
      <c r="G15" s="4">
        <v>1.02152</v>
      </c>
      <c r="H15" s="4">
        <v>0.76146000000000003</v>
      </c>
      <c r="I15" s="4">
        <v>0.55225000000000002</v>
      </c>
      <c r="J15" s="4">
        <v>0.10546999999999999</v>
      </c>
      <c r="K15" s="4">
        <v>0.22553000000000001</v>
      </c>
    </row>
    <row r="16" spans="1:13" ht="57.4" thickBot="1" x14ac:dyDescent="0.5">
      <c r="A16" s="3" t="s">
        <v>171</v>
      </c>
      <c r="B16" s="4" t="s">
        <v>19</v>
      </c>
      <c r="C16" s="4">
        <v>15</v>
      </c>
      <c r="D16" s="4">
        <v>7.0389999999999997</v>
      </c>
      <c r="E16" s="12">
        <f t="shared" si="0"/>
        <v>8.9461155594027257</v>
      </c>
      <c r="F16" s="4">
        <v>1.3594299999999999</v>
      </c>
      <c r="G16" s="4">
        <v>1.0811299999999999</v>
      </c>
      <c r="H16" s="4">
        <v>0.77758000000000005</v>
      </c>
      <c r="I16" s="4">
        <v>0.46822999999999998</v>
      </c>
      <c r="J16" s="4">
        <v>0.12275</v>
      </c>
      <c r="K16" s="4">
        <v>0.22202</v>
      </c>
    </row>
    <row r="17" spans="1:11" ht="28.9" thickBot="1" x14ac:dyDescent="0.5">
      <c r="A17" s="3" t="s">
        <v>34</v>
      </c>
      <c r="B17" s="4" t="s">
        <v>4</v>
      </c>
      <c r="C17" s="4">
        <v>16</v>
      </c>
      <c r="D17" s="4">
        <v>6.9939999999999998</v>
      </c>
      <c r="E17" s="12">
        <f t="shared" si="0"/>
        <v>8.8487340402510277</v>
      </c>
      <c r="F17" s="4">
        <v>1.44787</v>
      </c>
      <c r="G17" s="4">
        <v>1.0977399999999999</v>
      </c>
      <c r="H17" s="4">
        <v>0.81486999999999998</v>
      </c>
      <c r="I17" s="4">
        <v>0.53466000000000002</v>
      </c>
      <c r="J17" s="4">
        <v>0.28550999999999999</v>
      </c>
      <c r="K17" s="4">
        <v>0.30452000000000001</v>
      </c>
    </row>
    <row r="18" spans="1:11" ht="57.4" thickBot="1" x14ac:dyDescent="0.5">
      <c r="A18" s="3" t="s">
        <v>23</v>
      </c>
      <c r="B18" s="4" t="s">
        <v>19</v>
      </c>
      <c r="C18" s="4">
        <v>17</v>
      </c>
      <c r="D18" s="4">
        <v>6.952</v>
      </c>
      <c r="E18" s="12">
        <f t="shared" si="0"/>
        <v>8.7578446223761102</v>
      </c>
      <c r="F18" s="4">
        <v>1.08754</v>
      </c>
      <c r="G18" s="4">
        <v>1.03938</v>
      </c>
      <c r="H18" s="4">
        <v>0.61414999999999997</v>
      </c>
      <c r="I18" s="4">
        <v>0.40425</v>
      </c>
      <c r="J18" s="4">
        <v>0.14166000000000001</v>
      </c>
      <c r="K18" s="4">
        <v>0.15776000000000001</v>
      </c>
    </row>
    <row r="19" spans="1:11" ht="28.9" thickBot="1" x14ac:dyDescent="0.5">
      <c r="A19" s="3" t="s">
        <v>26</v>
      </c>
      <c r="B19" s="4" t="s">
        <v>4</v>
      </c>
      <c r="C19" s="4">
        <v>18</v>
      </c>
      <c r="D19" s="4">
        <v>6.9290000000000003</v>
      </c>
      <c r="E19" s="12">
        <f t="shared" si="0"/>
        <v>8.7080718459207969</v>
      </c>
      <c r="F19" s="4">
        <v>1.4253899999999999</v>
      </c>
      <c r="G19" s="4">
        <v>1.0524899999999999</v>
      </c>
      <c r="H19" s="4">
        <v>0.81959000000000004</v>
      </c>
      <c r="I19" s="4">
        <v>0.51354</v>
      </c>
      <c r="J19" s="4">
        <v>0.26247999999999999</v>
      </c>
      <c r="K19" s="4">
        <v>0.2424</v>
      </c>
    </row>
    <row r="20" spans="1:11" ht="28.9" thickBot="1" x14ac:dyDescent="0.5">
      <c r="A20" s="3" t="s">
        <v>25</v>
      </c>
      <c r="B20" s="4" t="s">
        <v>4</v>
      </c>
      <c r="C20" s="4">
        <v>19</v>
      </c>
      <c r="D20" s="4">
        <v>6.907</v>
      </c>
      <c r="E20" s="12">
        <f t="shared" si="0"/>
        <v>8.6604631032244104</v>
      </c>
      <c r="F20" s="4">
        <v>1.4834099999999999</v>
      </c>
      <c r="G20" s="4">
        <v>1.16157</v>
      </c>
      <c r="H20" s="4">
        <v>0.81455</v>
      </c>
      <c r="I20" s="4">
        <v>0.54008</v>
      </c>
      <c r="J20" s="4">
        <v>0.29754000000000003</v>
      </c>
      <c r="K20" s="4">
        <v>0.44962999999999997</v>
      </c>
    </row>
    <row r="21" spans="1:11" ht="28.9" thickBot="1" x14ac:dyDescent="0.5">
      <c r="A21" s="3" t="s">
        <v>24</v>
      </c>
      <c r="B21" s="4" t="s">
        <v>4</v>
      </c>
      <c r="C21" s="4">
        <v>20</v>
      </c>
      <c r="D21" s="4">
        <v>6.8710000000000004</v>
      </c>
      <c r="E21" s="12">
        <f t="shared" si="0"/>
        <v>8.582557887903052</v>
      </c>
      <c r="F21" s="4">
        <v>1.6975199999999999</v>
      </c>
      <c r="G21" s="4">
        <v>1.03999</v>
      </c>
      <c r="H21" s="4">
        <v>0.84541999999999995</v>
      </c>
      <c r="I21" s="4">
        <v>0.54869999999999997</v>
      </c>
      <c r="J21" s="4">
        <v>0.35328999999999999</v>
      </c>
      <c r="K21" s="4">
        <v>0.27571000000000001</v>
      </c>
    </row>
    <row r="22" spans="1:11" ht="57.4" thickBot="1" x14ac:dyDescent="0.5">
      <c r="A22" s="3" t="s">
        <v>21</v>
      </c>
      <c r="B22" s="4" t="s">
        <v>19</v>
      </c>
      <c r="C22" s="4">
        <v>21</v>
      </c>
      <c r="D22" s="4">
        <v>6.7779999999999996</v>
      </c>
      <c r="E22" s="12">
        <f t="shared" si="0"/>
        <v>8.3813027483228737</v>
      </c>
      <c r="F22" s="4">
        <v>1.1150800000000001</v>
      </c>
      <c r="G22" s="4">
        <v>0.71460000000000001</v>
      </c>
      <c r="H22" s="4">
        <v>0.71143000000000001</v>
      </c>
      <c r="I22" s="4">
        <v>0.37708999999999998</v>
      </c>
      <c r="J22" s="4">
        <v>0.18354999999999999</v>
      </c>
      <c r="K22" s="4">
        <v>0.11735</v>
      </c>
    </row>
    <row r="23" spans="1:11" ht="28.9" thickBot="1" x14ac:dyDescent="0.5">
      <c r="A23" s="3" t="s">
        <v>31</v>
      </c>
      <c r="B23" s="4" t="s">
        <v>32</v>
      </c>
      <c r="C23" s="4">
        <v>22</v>
      </c>
      <c r="D23" s="4">
        <v>6.7389999999999999</v>
      </c>
      <c r="E23" s="12">
        <f t="shared" si="0"/>
        <v>8.2969054317247348</v>
      </c>
      <c r="F23" s="4">
        <v>1.6455500000000001</v>
      </c>
      <c r="G23" s="4">
        <v>0.86758000000000002</v>
      </c>
      <c r="H23" s="4">
        <v>0.94718999999999998</v>
      </c>
      <c r="I23" s="4">
        <v>0.48770000000000002</v>
      </c>
      <c r="J23" s="4">
        <v>0.46987000000000001</v>
      </c>
      <c r="K23" s="4">
        <v>0.32706000000000002</v>
      </c>
    </row>
    <row r="24" spans="1:11" ht="28.9" thickBot="1" x14ac:dyDescent="0.5">
      <c r="A24" s="3" t="s">
        <v>28</v>
      </c>
      <c r="B24" s="4" t="s">
        <v>4</v>
      </c>
      <c r="C24" s="4">
        <v>23</v>
      </c>
      <c r="D24" s="4">
        <v>6.7249999999999996</v>
      </c>
      <c r="E24" s="12">
        <f t="shared" si="0"/>
        <v>8.2666089590997611</v>
      </c>
      <c r="F24" s="4">
        <v>1.40283</v>
      </c>
      <c r="G24" s="4">
        <v>1.0867199999999999</v>
      </c>
      <c r="H24" s="4">
        <v>0.80991000000000002</v>
      </c>
      <c r="I24" s="4">
        <v>0.50036000000000003</v>
      </c>
      <c r="J24" s="4">
        <v>0.27399000000000001</v>
      </c>
      <c r="K24" s="4">
        <v>0.50156000000000001</v>
      </c>
    </row>
    <row r="25" spans="1:11" ht="57.4" thickBot="1" x14ac:dyDescent="0.5">
      <c r="A25" s="3" t="s">
        <v>35</v>
      </c>
      <c r="B25" s="4" t="s">
        <v>19</v>
      </c>
      <c r="C25" s="4">
        <v>24</v>
      </c>
      <c r="D25" s="4">
        <v>6.7050000000000001</v>
      </c>
      <c r="E25" s="12">
        <f t="shared" si="0"/>
        <v>8.2233282839212283</v>
      </c>
      <c r="F25" s="4">
        <v>1.2166999999999999</v>
      </c>
      <c r="G25" s="4">
        <v>0.90586999999999995</v>
      </c>
      <c r="H25" s="4">
        <v>0.81882999999999995</v>
      </c>
      <c r="I25" s="4">
        <v>0.37789</v>
      </c>
      <c r="J25" s="4">
        <v>0.11451</v>
      </c>
      <c r="K25" s="4">
        <v>0.31595000000000001</v>
      </c>
    </row>
    <row r="26" spans="1:11" ht="57.4" thickBot="1" x14ac:dyDescent="0.5">
      <c r="A26" s="3" t="s">
        <v>33</v>
      </c>
      <c r="B26" s="4" t="s">
        <v>19</v>
      </c>
      <c r="C26" s="4">
        <v>25</v>
      </c>
      <c r="D26" s="4">
        <v>6.7009999999999996</v>
      </c>
      <c r="E26" s="12">
        <f t="shared" si="0"/>
        <v>8.214672148885521</v>
      </c>
      <c r="F26" s="4">
        <v>1.18306</v>
      </c>
      <c r="G26" s="4">
        <v>0.98912</v>
      </c>
      <c r="H26" s="4">
        <v>0.70835000000000004</v>
      </c>
      <c r="I26" s="4">
        <v>0.48926999999999998</v>
      </c>
      <c r="J26" s="4">
        <v>8.4229999999999999E-2</v>
      </c>
      <c r="K26" s="4">
        <v>0.24179999999999999</v>
      </c>
    </row>
    <row r="27" spans="1:11" ht="57.4" thickBot="1" x14ac:dyDescent="0.5">
      <c r="A27" s="3" t="s">
        <v>38</v>
      </c>
      <c r="B27" s="4" t="s">
        <v>19</v>
      </c>
      <c r="C27" s="4">
        <v>26</v>
      </c>
      <c r="D27" s="4">
        <v>6.65</v>
      </c>
      <c r="E27" s="12">
        <f t="shared" si="0"/>
        <v>8.1043064271802638</v>
      </c>
      <c r="F27" s="4">
        <v>1.15137</v>
      </c>
      <c r="G27" s="4">
        <v>1.06612</v>
      </c>
      <c r="H27" s="4">
        <v>0.69711000000000001</v>
      </c>
      <c r="I27" s="4">
        <v>0.42283999999999999</v>
      </c>
      <c r="J27" s="4">
        <v>7.2959999999999997E-2</v>
      </c>
      <c r="K27" s="4">
        <v>0.10989</v>
      </c>
    </row>
    <row r="28" spans="1:11" ht="57.4" thickBot="1" x14ac:dyDescent="0.5">
      <c r="A28" s="3" t="s">
        <v>39</v>
      </c>
      <c r="B28" s="4" t="s">
        <v>40</v>
      </c>
      <c r="C28" s="4">
        <v>27</v>
      </c>
      <c r="D28" s="4">
        <v>6.5960000000000001</v>
      </c>
      <c r="E28" s="12">
        <f t="shared" si="0"/>
        <v>7.9874486041982253</v>
      </c>
      <c r="F28" s="4">
        <v>1.30915</v>
      </c>
      <c r="G28" s="4">
        <v>1.00793</v>
      </c>
      <c r="H28" s="4">
        <v>0.76375999999999999</v>
      </c>
      <c r="I28" s="4">
        <v>0.41417999999999999</v>
      </c>
      <c r="J28" s="4">
        <v>3.986E-2</v>
      </c>
      <c r="K28" s="4">
        <v>9.9290000000000003E-2</v>
      </c>
    </row>
    <row r="29" spans="1:11" ht="57.4" thickBot="1" x14ac:dyDescent="0.5">
      <c r="A29" s="3" t="s">
        <v>27</v>
      </c>
      <c r="B29" s="4" t="s">
        <v>17</v>
      </c>
      <c r="C29" s="4">
        <v>28</v>
      </c>
      <c r="D29" s="4">
        <v>6.5730000000000004</v>
      </c>
      <c r="E29" s="12">
        <f t="shared" si="0"/>
        <v>7.9376758277429138</v>
      </c>
      <c r="F29" s="4">
        <v>1.57352</v>
      </c>
      <c r="G29" s="4">
        <v>0.87114000000000003</v>
      </c>
      <c r="H29" s="4">
        <v>0.72992999999999997</v>
      </c>
      <c r="I29" s="4">
        <v>0.56215000000000004</v>
      </c>
      <c r="J29" s="4">
        <v>0.35560999999999998</v>
      </c>
      <c r="K29" s="4">
        <v>0.26590999999999998</v>
      </c>
    </row>
    <row r="30" spans="1:11" ht="57.4" thickBot="1" x14ac:dyDescent="0.5">
      <c r="A30" s="3" t="s">
        <v>41</v>
      </c>
      <c r="B30" s="4" t="s">
        <v>19</v>
      </c>
      <c r="C30" s="4">
        <v>29</v>
      </c>
      <c r="D30" s="4">
        <v>6.5449999999999999</v>
      </c>
      <c r="E30" s="12">
        <f t="shared" si="0"/>
        <v>7.8770828824929664</v>
      </c>
      <c r="F30" s="4">
        <v>1.18157</v>
      </c>
      <c r="G30" s="4">
        <v>1.0314300000000001</v>
      </c>
      <c r="H30" s="4">
        <v>0.72182999999999997</v>
      </c>
      <c r="I30" s="4">
        <v>0.54388000000000003</v>
      </c>
      <c r="J30" s="4">
        <v>0.21393999999999999</v>
      </c>
      <c r="K30" s="4">
        <v>0.18056</v>
      </c>
    </row>
    <row r="31" spans="1:11" ht="28.9" thickBot="1" x14ac:dyDescent="0.5">
      <c r="A31" s="3" t="s">
        <v>46</v>
      </c>
      <c r="B31" s="4" t="s">
        <v>4</v>
      </c>
      <c r="C31" s="4">
        <v>30</v>
      </c>
      <c r="D31" s="4">
        <v>6.4880000000000004</v>
      </c>
      <c r="E31" s="12">
        <f t="shared" si="0"/>
        <v>7.7537329582341483</v>
      </c>
      <c r="F31" s="4">
        <v>1.30782</v>
      </c>
      <c r="G31" s="4">
        <v>1.0987899999999999</v>
      </c>
      <c r="H31" s="4">
        <v>0.80315000000000003</v>
      </c>
      <c r="I31" s="4">
        <v>0.54993999999999998</v>
      </c>
      <c r="J31" s="4">
        <v>0.17554</v>
      </c>
      <c r="K31" s="4">
        <v>0.56237000000000004</v>
      </c>
    </row>
    <row r="32" spans="1:11" ht="57.4" thickBot="1" x14ac:dyDescent="0.5">
      <c r="A32" s="3" t="s">
        <v>42</v>
      </c>
      <c r="B32" s="4" t="s">
        <v>19</v>
      </c>
      <c r="C32" s="4">
        <v>31</v>
      </c>
      <c r="D32" s="4">
        <v>6.4809999999999999</v>
      </c>
      <c r="E32" s="12">
        <f t="shared" si="0"/>
        <v>7.7385847219216615</v>
      </c>
      <c r="F32" s="4">
        <v>1.0303199999999999</v>
      </c>
      <c r="G32" s="4">
        <v>1.02169</v>
      </c>
      <c r="H32" s="4">
        <v>0.59658999999999995</v>
      </c>
      <c r="I32" s="4">
        <v>0.44735000000000003</v>
      </c>
      <c r="J32" s="4">
        <v>5.3990000000000003E-2</v>
      </c>
      <c r="K32" s="4">
        <v>0.15626000000000001</v>
      </c>
    </row>
    <row r="33" spans="1:11" ht="28.9" thickBot="1" x14ac:dyDescent="0.5">
      <c r="A33" s="3" t="s">
        <v>37</v>
      </c>
      <c r="B33" s="4" t="s">
        <v>4</v>
      </c>
      <c r="C33" s="4">
        <v>32</v>
      </c>
      <c r="D33" s="4">
        <v>6.4779999999999998</v>
      </c>
      <c r="E33" s="12">
        <f t="shared" si="0"/>
        <v>7.732092620644881</v>
      </c>
      <c r="F33" s="4">
        <v>1.3948799999999999</v>
      </c>
      <c r="G33" s="4">
        <v>1.00508</v>
      </c>
      <c r="H33" s="4">
        <v>0.83794999999999997</v>
      </c>
      <c r="I33" s="4">
        <v>0.46561999999999998</v>
      </c>
      <c r="J33" s="4">
        <v>0.17807999999999999</v>
      </c>
      <c r="K33" s="4">
        <v>0.1216</v>
      </c>
    </row>
    <row r="34" spans="1:11" ht="28.9" thickBot="1" x14ac:dyDescent="0.5">
      <c r="A34" s="3" t="s">
        <v>43</v>
      </c>
      <c r="B34" s="4" t="s">
        <v>32</v>
      </c>
      <c r="C34" s="4">
        <v>33</v>
      </c>
      <c r="D34" s="4">
        <v>6.4740000000000002</v>
      </c>
      <c r="E34" s="12">
        <f t="shared" si="0"/>
        <v>7.7234364856091755</v>
      </c>
      <c r="F34" s="4">
        <v>1.0892999999999999</v>
      </c>
      <c r="G34" s="4">
        <v>1.04477</v>
      </c>
      <c r="H34" s="4">
        <v>0.64915</v>
      </c>
      <c r="I34" s="4">
        <v>0.49553000000000003</v>
      </c>
      <c r="J34" s="4">
        <v>2.8330000000000001E-2</v>
      </c>
      <c r="K34" s="4">
        <v>0.58696000000000004</v>
      </c>
    </row>
    <row r="35" spans="1:11" ht="57.4" thickBot="1" x14ac:dyDescent="0.5">
      <c r="A35" s="3" t="s">
        <v>44</v>
      </c>
      <c r="B35" s="4" t="s">
        <v>17</v>
      </c>
      <c r="C35" s="4">
        <v>34</v>
      </c>
      <c r="D35" s="4">
        <v>6.3789999999999996</v>
      </c>
      <c r="E35" s="12">
        <f t="shared" si="0"/>
        <v>7.5178532785111436</v>
      </c>
      <c r="F35" s="4">
        <v>1.48953</v>
      </c>
      <c r="G35" s="4">
        <v>0.84828999999999999</v>
      </c>
      <c r="H35" s="4">
        <v>0.59267000000000003</v>
      </c>
      <c r="I35" s="4">
        <v>0.37903999999999999</v>
      </c>
      <c r="J35" s="4">
        <v>0.30008000000000001</v>
      </c>
      <c r="K35" s="4">
        <v>0.15457000000000001</v>
      </c>
    </row>
    <row r="36" spans="1:11" ht="28.9" thickBot="1" x14ac:dyDescent="0.5">
      <c r="A36" s="3" t="s">
        <v>47</v>
      </c>
      <c r="B36" s="4" t="s">
        <v>48</v>
      </c>
      <c r="C36" s="4">
        <v>34</v>
      </c>
      <c r="D36" s="4">
        <v>6.3789999999999996</v>
      </c>
      <c r="E36" s="12">
        <f t="shared" si="0"/>
        <v>7.5178532785111436</v>
      </c>
      <c r="F36" s="4">
        <v>1.3972899999999999</v>
      </c>
      <c r="G36" s="4">
        <v>0.92623999999999995</v>
      </c>
      <c r="H36" s="4">
        <v>0.79564999999999997</v>
      </c>
      <c r="I36" s="4">
        <v>0.32377</v>
      </c>
      <c r="J36" s="4">
        <v>6.6299999999999998E-2</v>
      </c>
      <c r="K36" s="4">
        <v>0.25495000000000001</v>
      </c>
    </row>
    <row r="37" spans="1:11" ht="57.4" thickBot="1" x14ac:dyDescent="0.5">
      <c r="A37" s="3" t="s">
        <v>36</v>
      </c>
      <c r="B37" s="4" t="s">
        <v>17</v>
      </c>
      <c r="C37" s="4">
        <v>36</v>
      </c>
      <c r="D37" s="4">
        <v>6.375</v>
      </c>
      <c r="E37" s="12">
        <f t="shared" si="0"/>
        <v>7.5091971434754381</v>
      </c>
      <c r="F37" s="4">
        <v>1.8242700000000001</v>
      </c>
      <c r="G37" s="4">
        <v>0.87963999999999998</v>
      </c>
      <c r="H37" s="4">
        <v>0.71723000000000003</v>
      </c>
      <c r="I37" s="4">
        <v>0.56679000000000002</v>
      </c>
      <c r="J37" s="4">
        <v>0.48048999999999997</v>
      </c>
      <c r="K37" s="4">
        <v>0.32388</v>
      </c>
    </row>
    <row r="38" spans="1:11" ht="28.9" thickBot="1" x14ac:dyDescent="0.5">
      <c r="A38" s="3" t="s">
        <v>45</v>
      </c>
      <c r="B38" s="4" t="s">
        <v>4</v>
      </c>
      <c r="C38" s="4">
        <v>37</v>
      </c>
      <c r="D38" s="4">
        <v>6.3609999999999998</v>
      </c>
      <c r="E38" s="12">
        <f t="shared" si="0"/>
        <v>7.4789006708504644</v>
      </c>
      <c r="F38" s="4">
        <v>1.34253</v>
      </c>
      <c r="G38" s="4">
        <v>1.1294500000000001</v>
      </c>
      <c r="H38" s="4">
        <v>0.87895999999999996</v>
      </c>
      <c r="I38" s="4">
        <v>0.37545000000000001</v>
      </c>
      <c r="J38" s="4">
        <v>6.1370000000000001E-2</v>
      </c>
      <c r="K38" s="4">
        <v>0.17665</v>
      </c>
    </row>
    <row r="39" spans="1:11" ht="57.4" thickBot="1" x14ac:dyDescent="0.5">
      <c r="A39" s="3" t="s">
        <v>78</v>
      </c>
      <c r="B39" s="4" t="s">
        <v>17</v>
      </c>
      <c r="C39" s="4">
        <v>38</v>
      </c>
      <c r="D39" s="4">
        <v>6.3550000000000004</v>
      </c>
      <c r="E39" s="12">
        <f t="shared" si="0"/>
        <v>7.4659164682969061</v>
      </c>
      <c r="F39" s="4">
        <v>1.0526599999999999</v>
      </c>
      <c r="G39" s="4">
        <v>0.83309</v>
      </c>
      <c r="H39" s="4">
        <v>0.61804000000000003</v>
      </c>
      <c r="I39" s="4">
        <v>0.21006</v>
      </c>
      <c r="J39" s="4">
        <v>0.16156999999999999</v>
      </c>
      <c r="K39" s="4">
        <v>7.0440000000000003E-2</v>
      </c>
    </row>
    <row r="40" spans="1:11" ht="57.4" thickBot="1" x14ac:dyDescent="0.5">
      <c r="A40" s="3" t="s">
        <v>53</v>
      </c>
      <c r="B40" s="4" t="s">
        <v>19</v>
      </c>
      <c r="C40" s="4">
        <v>39</v>
      </c>
      <c r="D40" s="4">
        <v>6.3239999999999998</v>
      </c>
      <c r="E40" s="12">
        <f t="shared" si="0"/>
        <v>7.3988314217701792</v>
      </c>
      <c r="F40" s="4">
        <v>0.83453999999999995</v>
      </c>
      <c r="G40" s="4">
        <v>0.87119000000000002</v>
      </c>
      <c r="H40" s="4">
        <v>0.54039000000000004</v>
      </c>
      <c r="I40" s="4">
        <v>0.50378999999999996</v>
      </c>
      <c r="J40" s="4">
        <v>8.7010000000000004E-2</v>
      </c>
      <c r="K40" s="4">
        <v>0.28808</v>
      </c>
    </row>
    <row r="41" spans="1:11" ht="57.4" thickBot="1" x14ac:dyDescent="0.5">
      <c r="A41" s="3" t="s">
        <v>50</v>
      </c>
      <c r="B41" s="4" t="s">
        <v>19</v>
      </c>
      <c r="C41" s="4">
        <v>40</v>
      </c>
      <c r="D41" s="4">
        <v>6.2690000000000001</v>
      </c>
      <c r="E41" s="12">
        <f t="shared" si="0"/>
        <v>7.2798095650292147</v>
      </c>
      <c r="F41" s="4">
        <v>1.0968599999999999</v>
      </c>
      <c r="G41" s="4">
        <v>0.77866000000000002</v>
      </c>
      <c r="H41" s="4">
        <v>0.50932999999999995</v>
      </c>
      <c r="I41" s="4">
        <v>0.52234000000000003</v>
      </c>
      <c r="J41" s="4">
        <v>0.12692000000000001</v>
      </c>
      <c r="K41" s="4">
        <v>0.16664999999999999</v>
      </c>
    </row>
    <row r="42" spans="1:11" ht="57.4" thickBot="1" x14ac:dyDescent="0.5">
      <c r="A42" s="3" t="s">
        <v>49</v>
      </c>
      <c r="B42" s="4" t="s">
        <v>17</v>
      </c>
      <c r="C42" s="4">
        <v>41</v>
      </c>
      <c r="D42" s="4">
        <v>6.2389999999999999</v>
      </c>
      <c r="E42" s="12">
        <f t="shared" si="0"/>
        <v>7.2148885522614146</v>
      </c>
      <c r="F42" s="4">
        <v>1.61714</v>
      </c>
      <c r="G42" s="4">
        <v>0.87758000000000003</v>
      </c>
      <c r="H42" s="4">
        <v>0.63568999999999998</v>
      </c>
      <c r="I42" s="4">
        <v>0.43165999999999999</v>
      </c>
      <c r="J42" s="4">
        <v>0.23669000000000001</v>
      </c>
      <c r="K42" s="4">
        <v>0.15964999999999999</v>
      </c>
    </row>
    <row r="43" spans="1:11" ht="57.4" thickBot="1" x14ac:dyDescent="0.5">
      <c r="A43" s="3" t="s">
        <v>59</v>
      </c>
      <c r="B43" s="4" t="s">
        <v>17</v>
      </c>
      <c r="C43" s="4">
        <v>42</v>
      </c>
      <c r="D43" s="4">
        <v>6.218</v>
      </c>
      <c r="E43" s="12">
        <f t="shared" si="0"/>
        <v>7.1694438433239558</v>
      </c>
      <c r="F43" s="4">
        <v>1.44024</v>
      </c>
      <c r="G43" s="4">
        <v>0.94396999999999998</v>
      </c>
      <c r="H43" s="4">
        <v>0.65695999999999999</v>
      </c>
      <c r="I43" s="4">
        <v>0.47375</v>
      </c>
      <c r="J43" s="4">
        <v>0.25772</v>
      </c>
      <c r="K43" s="4">
        <v>0.17147000000000001</v>
      </c>
    </row>
    <row r="44" spans="1:11" ht="57.4" thickBot="1" x14ac:dyDescent="0.5">
      <c r="A44" s="3" t="s">
        <v>51</v>
      </c>
      <c r="B44" s="4" t="s">
        <v>19</v>
      </c>
      <c r="C44" s="4">
        <v>43</v>
      </c>
      <c r="D44" s="4">
        <v>6.1680000000000001</v>
      </c>
      <c r="E44" s="12">
        <f t="shared" si="0"/>
        <v>7.0612421553776237</v>
      </c>
      <c r="F44" s="4">
        <v>1.32572</v>
      </c>
      <c r="G44" s="4">
        <v>0.98568999999999996</v>
      </c>
      <c r="H44" s="4">
        <v>0.52607999999999999</v>
      </c>
      <c r="I44" s="4">
        <v>0.48453000000000002</v>
      </c>
      <c r="J44" s="4">
        <v>1.2409999999999999E-2</v>
      </c>
      <c r="K44" s="4">
        <v>0.31935000000000002</v>
      </c>
    </row>
    <row r="45" spans="1:11" ht="57.4" thickBot="1" x14ac:dyDescent="0.5">
      <c r="A45" s="3" t="s">
        <v>30</v>
      </c>
      <c r="B45" s="4" t="s">
        <v>19</v>
      </c>
      <c r="C45" s="4">
        <v>44</v>
      </c>
      <c r="D45" s="4">
        <v>6.0839999999999996</v>
      </c>
      <c r="E45" s="12">
        <f t="shared" si="0"/>
        <v>6.879463319627785</v>
      </c>
      <c r="F45" s="4">
        <v>1.13367</v>
      </c>
      <c r="G45" s="4">
        <v>1.03302</v>
      </c>
      <c r="H45" s="4">
        <v>0.61904000000000003</v>
      </c>
      <c r="I45" s="4">
        <v>0.19847000000000001</v>
      </c>
      <c r="J45" s="4">
        <v>8.3040000000000003E-2</v>
      </c>
      <c r="K45" s="4">
        <v>4.2500000000000003E-2</v>
      </c>
    </row>
    <row r="46" spans="1:11" ht="57.4" thickBot="1" x14ac:dyDescent="0.5">
      <c r="A46" s="3" t="s">
        <v>55</v>
      </c>
      <c r="B46" s="4" t="s">
        <v>40</v>
      </c>
      <c r="C46" s="4">
        <v>45</v>
      </c>
      <c r="D46" s="4">
        <v>6.0780000000000003</v>
      </c>
      <c r="E46" s="12">
        <f t="shared" si="0"/>
        <v>6.8664791170742268</v>
      </c>
      <c r="F46" s="4">
        <v>1.27973</v>
      </c>
      <c r="G46" s="4">
        <v>1.0826800000000001</v>
      </c>
      <c r="H46" s="4">
        <v>0.70367000000000002</v>
      </c>
      <c r="I46" s="4">
        <v>0.23391000000000001</v>
      </c>
      <c r="J46" s="4">
        <v>2.947E-2</v>
      </c>
      <c r="K46" s="4">
        <v>0.13836999999999999</v>
      </c>
    </row>
    <row r="47" spans="1:11" ht="57.4" thickBot="1" x14ac:dyDescent="0.5">
      <c r="A47" s="3" t="s">
        <v>52</v>
      </c>
      <c r="B47" s="4" t="s">
        <v>19</v>
      </c>
      <c r="C47" s="4">
        <v>46</v>
      </c>
      <c r="D47" s="4">
        <v>6.0679999999999996</v>
      </c>
      <c r="E47" s="12">
        <f t="shared" si="0"/>
        <v>6.8448387794849586</v>
      </c>
      <c r="F47" s="4">
        <v>0.87370000000000003</v>
      </c>
      <c r="G47" s="4">
        <v>0.80974999999999997</v>
      </c>
      <c r="H47" s="4">
        <v>0.59599999999999997</v>
      </c>
      <c r="I47" s="4">
        <v>0.37269000000000002</v>
      </c>
      <c r="J47" s="4">
        <v>0.10613</v>
      </c>
      <c r="K47" s="4">
        <v>8.8770000000000002E-2</v>
      </c>
    </row>
    <row r="48" spans="1:11" ht="28.9" thickBot="1" x14ac:dyDescent="0.5">
      <c r="A48" s="3" t="s">
        <v>71</v>
      </c>
      <c r="B48" s="4" t="s">
        <v>32</v>
      </c>
      <c r="C48" s="4">
        <v>47</v>
      </c>
      <c r="D48" s="4">
        <v>6.0049999999999999</v>
      </c>
      <c r="E48" s="12">
        <f t="shared" si="0"/>
        <v>6.7085046526725813</v>
      </c>
      <c r="F48" s="4">
        <v>1.25142</v>
      </c>
      <c r="G48" s="4">
        <v>0.88024999999999998</v>
      </c>
      <c r="H48" s="4">
        <v>0.62365999999999999</v>
      </c>
      <c r="I48" s="4">
        <v>0.39030999999999999</v>
      </c>
      <c r="J48" s="4">
        <v>9.0810000000000002E-2</v>
      </c>
      <c r="K48" s="4">
        <v>0.41474</v>
      </c>
    </row>
    <row r="49" spans="1:11" ht="57.4" thickBot="1" x14ac:dyDescent="0.5">
      <c r="A49" s="3" t="s">
        <v>67</v>
      </c>
      <c r="B49" s="4" t="s">
        <v>19</v>
      </c>
      <c r="C49" s="4">
        <v>48</v>
      </c>
      <c r="D49" s="4">
        <v>5.992</v>
      </c>
      <c r="E49" s="12">
        <f t="shared" si="0"/>
        <v>6.6803722138065345</v>
      </c>
      <c r="F49" s="4">
        <v>0.69384000000000001</v>
      </c>
      <c r="G49" s="4">
        <v>0.89520999999999995</v>
      </c>
      <c r="H49" s="4">
        <v>0.65212999999999999</v>
      </c>
      <c r="I49" s="4">
        <v>0.46582000000000001</v>
      </c>
      <c r="J49" s="4">
        <v>0.16292000000000001</v>
      </c>
      <c r="K49" s="4">
        <v>0.29772999999999999</v>
      </c>
    </row>
    <row r="50" spans="1:11" ht="57.4" thickBot="1" x14ac:dyDescent="0.5">
      <c r="A50" s="3" t="s">
        <v>54</v>
      </c>
      <c r="B50" s="4" t="s">
        <v>40</v>
      </c>
      <c r="C50" s="4">
        <v>49</v>
      </c>
      <c r="D50" s="4">
        <v>5.9870000000000001</v>
      </c>
      <c r="E50" s="12">
        <f t="shared" si="0"/>
        <v>6.6695520450119012</v>
      </c>
      <c r="F50" s="4">
        <v>0.73590999999999995</v>
      </c>
      <c r="G50" s="4">
        <v>1.1680999999999999</v>
      </c>
      <c r="H50" s="4">
        <v>0.50163000000000002</v>
      </c>
      <c r="I50" s="4">
        <v>0.60848000000000002</v>
      </c>
      <c r="J50" s="4">
        <v>0.28333000000000003</v>
      </c>
      <c r="K50" s="4">
        <v>0.34326000000000001</v>
      </c>
    </row>
    <row r="51" spans="1:11" ht="28.9" thickBot="1" x14ac:dyDescent="0.5">
      <c r="A51" s="3" t="s">
        <v>60</v>
      </c>
      <c r="B51" s="4" t="s">
        <v>4</v>
      </c>
      <c r="C51" s="4">
        <v>50</v>
      </c>
      <c r="D51" s="4">
        <v>5.9770000000000003</v>
      </c>
      <c r="E51" s="12">
        <f t="shared" si="0"/>
        <v>6.6479117074226357</v>
      </c>
      <c r="F51" s="4">
        <v>1.3549500000000001</v>
      </c>
      <c r="G51" s="4">
        <v>1.0416700000000001</v>
      </c>
      <c r="H51" s="4">
        <v>0.85102</v>
      </c>
      <c r="I51" s="4">
        <v>0.18826999999999999</v>
      </c>
      <c r="J51" s="4">
        <v>2.5559999999999999E-2</v>
      </c>
      <c r="K51" s="4">
        <v>0.16683999999999999</v>
      </c>
    </row>
    <row r="52" spans="1:11" ht="57.4" thickBot="1" x14ac:dyDescent="0.5">
      <c r="A52" s="3" t="s">
        <v>58</v>
      </c>
      <c r="B52" s="4" t="s">
        <v>19</v>
      </c>
      <c r="C52" s="4">
        <v>51</v>
      </c>
      <c r="D52" s="4">
        <v>5.976</v>
      </c>
      <c r="E52" s="12">
        <f t="shared" si="0"/>
        <v>6.6457476736637089</v>
      </c>
      <c r="F52" s="4">
        <v>0.97306000000000004</v>
      </c>
      <c r="G52" s="4">
        <v>0.85973999999999995</v>
      </c>
      <c r="H52" s="4">
        <v>0.68613000000000002</v>
      </c>
      <c r="I52" s="4">
        <v>0.4027</v>
      </c>
      <c r="J52" s="4">
        <v>0.18037</v>
      </c>
      <c r="K52" s="4">
        <v>0.10074</v>
      </c>
    </row>
    <row r="53" spans="1:11" ht="57.4" thickBot="1" x14ac:dyDescent="0.5">
      <c r="A53" s="3" t="s">
        <v>172</v>
      </c>
      <c r="B53" s="4" t="s">
        <v>19</v>
      </c>
      <c r="C53" s="4">
        <v>52</v>
      </c>
      <c r="D53" s="4">
        <v>5.9560000000000004</v>
      </c>
      <c r="E53" s="12">
        <f t="shared" si="0"/>
        <v>6.6024669984851769</v>
      </c>
      <c r="F53" s="4">
        <v>0.87616000000000005</v>
      </c>
      <c r="G53" s="4">
        <v>0.68654999999999999</v>
      </c>
      <c r="H53" s="4">
        <v>0.45568999999999998</v>
      </c>
      <c r="I53" s="4">
        <v>0.51231000000000004</v>
      </c>
      <c r="J53" s="4">
        <v>0.10771</v>
      </c>
      <c r="K53" s="4">
        <v>0.23683999999999999</v>
      </c>
    </row>
    <row r="54" spans="1:11" ht="28.9" thickBot="1" x14ac:dyDescent="0.5">
      <c r="A54" s="3" t="s">
        <v>56</v>
      </c>
      <c r="B54" s="4" t="s">
        <v>48</v>
      </c>
      <c r="C54" s="4">
        <v>53</v>
      </c>
      <c r="D54" s="4">
        <v>5.9210000000000003</v>
      </c>
      <c r="E54" s="12">
        <f t="shared" si="0"/>
        <v>6.5267258169227453</v>
      </c>
      <c r="F54" s="4">
        <v>1.3800699999999999</v>
      </c>
      <c r="G54" s="4">
        <v>1.06054</v>
      </c>
      <c r="H54" s="4">
        <v>0.91491</v>
      </c>
      <c r="I54" s="4">
        <v>0.46761000000000003</v>
      </c>
      <c r="J54" s="4">
        <v>0.18984999999999999</v>
      </c>
      <c r="K54" s="4">
        <v>0.10224</v>
      </c>
    </row>
    <row r="55" spans="1:11" ht="57.4" thickBot="1" x14ac:dyDescent="0.5">
      <c r="A55" s="3" t="s">
        <v>64</v>
      </c>
      <c r="B55" s="4" t="s">
        <v>40</v>
      </c>
      <c r="C55" s="4">
        <v>54</v>
      </c>
      <c r="D55" s="4">
        <v>5.9189999999999996</v>
      </c>
      <c r="E55" s="12">
        <f t="shared" si="0"/>
        <v>6.5223977494048899</v>
      </c>
      <c r="F55" s="4">
        <v>1.22943</v>
      </c>
      <c r="G55" s="4">
        <v>0.95543999999999996</v>
      </c>
      <c r="H55" s="4">
        <v>0.57386000000000004</v>
      </c>
      <c r="I55" s="4">
        <v>0.4052</v>
      </c>
      <c r="J55" s="4">
        <v>0.11132</v>
      </c>
      <c r="K55" s="4">
        <v>0.15010999999999999</v>
      </c>
    </row>
    <row r="56" spans="1:11" ht="57.4" thickBot="1" x14ac:dyDescent="0.5">
      <c r="A56" s="3" t="s">
        <v>62</v>
      </c>
      <c r="B56" s="4" t="s">
        <v>40</v>
      </c>
      <c r="C56" s="4">
        <v>55</v>
      </c>
      <c r="D56" s="4">
        <v>5.8970000000000002</v>
      </c>
      <c r="E56" s="12">
        <f t="shared" si="0"/>
        <v>6.4747890067085043</v>
      </c>
      <c r="F56" s="4">
        <v>0.69177</v>
      </c>
      <c r="G56" s="4">
        <v>0.83131999999999995</v>
      </c>
      <c r="H56" s="4">
        <v>0.52309000000000005</v>
      </c>
      <c r="I56" s="4">
        <v>0.25202000000000002</v>
      </c>
      <c r="J56" s="4">
        <v>1.9029999999999998E-2</v>
      </c>
      <c r="K56" s="4">
        <v>0.19997000000000001</v>
      </c>
    </row>
    <row r="57" spans="1:11" ht="57.4" thickBot="1" x14ac:dyDescent="0.5">
      <c r="A57" s="3" t="s">
        <v>74</v>
      </c>
      <c r="B57" s="4" t="s">
        <v>40</v>
      </c>
      <c r="C57" s="4">
        <v>56</v>
      </c>
      <c r="D57" s="4">
        <v>5.8559999999999999</v>
      </c>
      <c r="E57" s="12">
        <f t="shared" si="0"/>
        <v>6.3860636225925118</v>
      </c>
      <c r="F57" s="4">
        <v>1.23228</v>
      </c>
      <c r="G57" s="4">
        <v>1.05261</v>
      </c>
      <c r="H57" s="4">
        <v>0.58991000000000005</v>
      </c>
      <c r="I57" s="4">
        <v>0.32682</v>
      </c>
      <c r="J57" s="4">
        <v>3.5860000000000003E-2</v>
      </c>
      <c r="K57" s="4">
        <v>2.7359999999999999E-2</v>
      </c>
    </row>
    <row r="58" spans="1:11" ht="57.4" thickBot="1" x14ac:dyDescent="0.5">
      <c r="A58" s="3" t="s">
        <v>70</v>
      </c>
      <c r="B58" s="4" t="s">
        <v>40</v>
      </c>
      <c r="C58" s="4">
        <v>57</v>
      </c>
      <c r="D58" s="4">
        <v>5.835</v>
      </c>
      <c r="E58" s="12">
        <f t="shared" si="0"/>
        <v>6.340618913655053</v>
      </c>
      <c r="F58" s="4">
        <v>1.2458499999999999</v>
      </c>
      <c r="G58" s="4">
        <v>1.0468500000000001</v>
      </c>
      <c r="H58" s="4">
        <v>0.69057999999999997</v>
      </c>
      <c r="I58" s="4">
        <v>0.45190000000000002</v>
      </c>
      <c r="J58" s="4">
        <v>5.5E-2</v>
      </c>
      <c r="K58" s="4">
        <v>0.14443</v>
      </c>
    </row>
    <row r="59" spans="1:11" ht="28.9" thickBot="1" x14ac:dyDescent="0.5">
      <c r="A59" s="3" t="s">
        <v>57</v>
      </c>
      <c r="B59" s="4" t="s">
        <v>48</v>
      </c>
      <c r="C59" s="4">
        <v>57</v>
      </c>
      <c r="D59" s="4">
        <v>5.835</v>
      </c>
      <c r="E59" s="12">
        <f t="shared" si="0"/>
        <v>6.340618913655053</v>
      </c>
      <c r="F59" s="4">
        <v>1.35948</v>
      </c>
      <c r="G59" s="4">
        <v>0.72194000000000003</v>
      </c>
      <c r="H59" s="4">
        <v>0.88644999999999996</v>
      </c>
      <c r="I59" s="4">
        <v>0.25168000000000001</v>
      </c>
      <c r="J59" s="4">
        <v>7.7160000000000006E-2</v>
      </c>
      <c r="K59" s="4">
        <v>0.18823999999999999</v>
      </c>
    </row>
    <row r="60" spans="1:11" ht="57.4" thickBot="1" x14ac:dyDescent="0.5">
      <c r="A60" s="3" t="s">
        <v>61</v>
      </c>
      <c r="B60" s="4" t="s">
        <v>19</v>
      </c>
      <c r="C60" s="4">
        <v>59</v>
      </c>
      <c r="D60" s="4">
        <v>5.8220000000000001</v>
      </c>
      <c r="E60" s="12">
        <f t="shared" si="0"/>
        <v>6.3124864747890062</v>
      </c>
      <c r="F60" s="4">
        <v>0.79422000000000004</v>
      </c>
      <c r="G60" s="4">
        <v>0.83779000000000003</v>
      </c>
      <c r="H60" s="4">
        <v>0.46970000000000001</v>
      </c>
      <c r="I60" s="4">
        <v>0.50961000000000001</v>
      </c>
      <c r="J60" s="4">
        <v>7.7460000000000001E-2</v>
      </c>
      <c r="K60" s="4">
        <v>0.21698000000000001</v>
      </c>
    </row>
    <row r="61" spans="1:11" ht="57.4" thickBot="1" x14ac:dyDescent="0.5">
      <c r="A61" s="3" t="s">
        <v>66</v>
      </c>
      <c r="B61" s="4" t="s">
        <v>40</v>
      </c>
      <c r="C61" s="4">
        <v>60</v>
      </c>
      <c r="D61" s="4">
        <v>5.8129999999999997</v>
      </c>
      <c r="E61" s="12">
        <f t="shared" si="0"/>
        <v>6.2930101709586665</v>
      </c>
      <c r="F61" s="4">
        <v>1.2692000000000001</v>
      </c>
      <c r="G61" s="4">
        <v>1.0641099999999999</v>
      </c>
      <c r="H61" s="4">
        <v>0.64673999999999998</v>
      </c>
      <c r="I61" s="4">
        <v>0.18929000000000001</v>
      </c>
      <c r="J61" s="4">
        <v>1.8200000000000001E-2</v>
      </c>
      <c r="K61" s="4">
        <v>2.0250000000000001E-2</v>
      </c>
    </row>
    <row r="62" spans="1:11" ht="57.4" thickBot="1" x14ac:dyDescent="0.5">
      <c r="A62" s="3" t="s">
        <v>69</v>
      </c>
      <c r="B62" s="4" t="s">
        <v>40</v>
      </c>
      <c r="C62" s="4">
        <v>61</v>
      </c>
      <c r="D62" s="4">
        <v>5.8019999999999996</v>
      </c>
      <c r="E62" s="12">
        <f t="shared" si="0"/>
        <v>6.2692057996104733</v>
      </c>
      <c r="F62" s="4">
        <v>1.13062</v>
      </c>
      <c r="G62" s="4">
        <v>1.04993</v>
      </c>
      <c r="H62" s="4">
        <v>0.63104000000000005</v>
      </c>
      <c r="I62" s="4">
        <v>0.29091</v>
      </c>
      <c r="J62" s="4">
        <v>0.17457</v>
      </c>
      <c r="K62" s="4">
        <v>0.13941999999999999</v>
      </c>
    </row>
    <row r="63" spans="1:11" ht="28.9" thickBot="1" x14ac:dyDescent="0.5">
      <c r="A63" s="3" t="s">
        <v>76</v>
      </c>
      <c r="B63" s="4" t="s">
        <v>4</v>
      </c>
      <c r="C63" s="4">
        <v>62</v>
      </c>
      <c r="D63" s="4">
        <v>5.7709999999999999</v>
      </c>
      <c r="E63" s="12">
        <f t="shared" si="0"/>
        <v>6.2021207530837472</v>
      </c>
      <c r="F63" s="4">
        <v>1.31141</v>
      </c>
      <c r="G63" s="4">
        <v>0.81825999999999999</v>
      </c>
      <c r="H63" s="4">
        <v>0.84141999999999995</v>
      </c>
      <c r="I63" s="4">
        <v>0.43596000000000001</v>
      </c>
      <c r="J63" s="4">
        <v>0.16578000000000001</v>
      </c>
      <c r="K63" s="4">
        <v>0.26322000000000001</v>
      </c>
    </row>
    <row r="64" spans="1:11" ht="57.4" thickBot="1" x14ac:dyDescent="0.5">
      <c r="A64" s="3" t="s">
        <v>65</v>
      </c>
      <c r="B64" s="4" t="s">
        <v>40</v>
      </c>
      <c r="C64" s="4">
        <v>63</v>
      </c>
      <c r="D64" s="4">
        <v>5.7679999999999998</v>
      </c>
      <c r="E64" s="12">
        <f t="shared" si="0"/>
        <v>6.1956286518069685</v>
      </c>
      <c r="F64" s="4">
        <v>1.2994699999999999</v>
      </c>
      <c r="G64" s="4">
        <v>1.05613</v>
      </c>
      <c r="H64" s="4">
        <v>0.79151000000000005</v>
      </c>
      <c r="I64" s="4">
        <v>0.53164</v>
      </c>
      <c r="J64" s="4">
        <v>3.635E-2</v>
      </c>
      <c r="K64" s="4">
        <v>0.25738</v>
      </c>
    </row>
    <row r="65" spans="1:11" ht="57.4" thickBot="1" x14ac:dyDescent="0.5">
      <c r="A65" s="3" t="s">
        <v>68</v>
      </c>
      <c r="B65" s="4" t="s">
        <v>19</v>
      </c>
      <c r="C65" s="4">
        <v>64</v>
      </c>
      <c r="D65" s="4">
        <v>5.7430000000000003</v>
      </c>
      <c r="E65" s="12">
        <f t="shared" si="0"/>
        <v>6.1415278078338034</v>
      </c>
      <c r="F65" s="4">
        <v>0.99602000000000002</v>
      </c>
      <c r="G65" s="4">
        <v>0.81254999999999999</v>
      </c>
      <c r="H65" s="4">
        <v>0.62994000000000006</v>
      </c>
      <c r="I65" s="4">
        <v>0.37502000000000002</v>
      </c>
      <c r="J65" s="4">
        <v>5.2920000000000002E-2</v>
      </c>
      <c r="K65" s="4">
        <v>0.14527000000000001</v>
      </c>
    </row>
    <row r="66" spans="1:11" ht="57.4" thickBot="1" x14ac:dyDescent="0.5">
      <c r="A66" s="3" t="s">
        <v>80</v>
      </c>
      <c r="B66" s="4" t="s">
        <v>40</v>
      </c>
      <c r="C66" s="4">
        <v>65</v>
      </c>
      <c r="D66" s="4">
        <v>5.6580000000000004</v>
      </c>
      <c r="E66" s="12">
        <f t="shared" si="0"/>
        <v>5.9575849383250388</v>
      </c>
      <c r="F66" s="4">
        <v>1.0801700000000001</v>
      </c>
      <c r="G66" s="4">
        <v>1.03817</v>
      </c>
      <c r="H66" s="4">
        <v>0.44006000000000001</v>
      </c>
      <c r="I66" s="4">
        <v>0.37408000000000002</v>
      </c>
      <c r="J66" s="4">
        <v>0.28466999999999998</v>
      </c>
      <c r="K66" s="4">
        <v>0.22567000000000001</v>
      </c>
    </row>
    <row r="67" spans="1:11" ht="43.15" thickBot="1" x14ac:dyDescent="0.5">
      <c r="A67" s="3" t="s">
        <v>81</v>
      </c>
      <c r="B67" s="4" t="s">
        <v>82</v>
      </c>
      <c r="C67" s="4">
        <v>66</v>
      </c>
      <c r="D67" s="4">
        <v>5.6479999999999997</v>
      </c>
      <c r="E67" s="12">
        <f t="shared" ref="E67:E130" si="1">(D67-$M$2)/($M$3-$M$2)*10</f>
        <v>5.9359446007357706</v>
      </c>
      <c r="F67" s="4">
        <v>1.1437200000000001</v>
      </c>
      <c r="G67" s="4">
        <v>0.75695000000000001</v>
      </c>
      <c r="H67" s="4">
        <v>0.66188999999999998</v>
      </c>
      <c r="I67" s="4">
        <v>0.46145000000000003</v>
      </c>
      <c r="J67" s="4">
        <v>5.203E-2</v>
      </c>
      <c r="K67" s="4">
        <v>0.36951000000000001</v>
      </c>
    </row>
    <row r="68" spans="1:11" ht="57.4" thickBot="1" x14ac:dyDescent="0.5">
      <c r="A68" s="3" t="s">
        <v>73</v>
      </c>
      <c r="B68" s="4" t="s">
        <v>17</v>
      </c>
      <c r="C68" s="4">
        <v>67</v>
      </c>
      <c r="D68" s="4">
        <v>5.6150000000000002</v>
      </c>
      <c r="E68" s="12">
        <f t="shared" si="1"/>
        <v>5.8645314866911926</v>
      </c>
      <c r="F68" s="4">
        <v>1.0668800000000001</v>
      </c>
      <c r="G68" s="4">
        <v>0.95076000000000005</v>
      </c>
      <c r="H68" s="4">
        <v>0.52303999999999995</v>
      </c>
      <c r="I68" s="4">
        <v>0.40672000000000003</v>
      </c>
      <c r="J68" s="4">
        <v>0.10339</v>
      </c>
      <c r="K68" s="4">
        <v>0.17086999999999999</v>
      </c>
    </row>
    <row r="69" spans="1:11" ht="57.4" thickBot="1" x14ac:dyDescent="0.5">
      <c r="A69" s="3" t="s">
        <v>101</v>
      </c>
      <c r="B69" s="4" t="s">
        <v>40</v>
      </c>
      <c r="C69" s="4">
        <v>68</v>
      </c>
      <c r="D69" s="4">
        <v>5.56</v>
      </c>
      <c r="E69" s="12">
        <f t="shared" si="1"/>
        <v>5.7455096299502264</v>
      </c>
      <c r="F69" s="4">
        <v>1.2178800000000001</v>
      </c>
      <c r="G69" s="4">
        <v>0.95025000000000004</v>
      </c>
      <c r="H69" s="4">
        <v>0.63951999999999998</v>
      </c>
      <c r="I69" s="4">
        <v>0.27995999999999999</v>
      </c>
      <c r="J69" s="4">
        <v>8.8900000000000007E-2</v>
      </c>
      <c r="K69" s="4">
        <v>0.17444999999999999</v>
      </c>
    </row>
    <row r="70" spans="1:11" ht="28.9" thickBot="1" x14ac:dyDescent="0.5">
      <c r="A70" s="3" t="s">
        <v>77</v>
      </c>
      <c r="B70" s="4" t="s">
        <v>4</v>
      </c>
      <c r="C70" s="4">
        <v>69</v>
      </c>
      <c r="D70" s="4">
        <v>5.5460000000000003</v>
      </c>
      <c r="E70" s="12">
        <f t="shared" si="1"/>
        <v>5.7152131573252554</v>
      </c>
      <c r="F70" s="4">
        <v>1.31857</v>
      </c>
      <c r="G70" s="4">
        <v>0.70696999999999999</v>
      </c>
      <c r="H70" s="4">
        <v>0.8488</v>
      </c>
      <c r="I70" s="4">
        <v>0.29507</v>
      </c>
      <c r="J70" s="4">
        <v>5.228E-2</v>
      </c>
      <c r="K70" s="4">
        <v>0.27905999999999997</v>
      </c>
    </row>
    <row r="71" spans="1:11" ht="57.4" thickBot="1" x14ac:dyDescent="0.5">
      <c r="A71" s="3" t="s">
        <v>63</v>
      </c>
      <c r="B71" s="4" t="s">
        <v>19</v>
      </c>
      <c r="C71" s="4">
        <v>70</v>
      </c>
      <c r="D71" s="4">
        <v>5.5380000000000003</v>
      </c>
      <c r="E71" s="12">
        <f t="shared" si="1"/>
        <v>5.6979008872538417</v>
      </c>
      <c r="F71" s="4">
        <v>0.89373000000000002</v>
      </c>
      <c r="G71" s="4">
        <v>1.11111</v>
      </c>
      <c r="H71" s="4">
        <v>0.58294999999999997</v>
      </c>
      <c r="I71" s="4">
        <v>0.46234999999999998</v>
      </c>
      <c r="J71" s="4">
        <v>7.3959999999999998E-2</v>
      </c>
      <c r="K71" s="4">
        <v>0.25296000000000002</v>
      </c>
    </row>
    <row r="72" spans="1:11" ht="57.4" thickBot="1" x14ac:dyDescent="0.5">
      <c r="A72" s="3" t="s">
        <v>98</v>
      </c>
      <c r="B72" s="4" t="s">
        <v>40</v>
      </c>
      <c r="C72" s="4">
        <v>71</v>
      </c>
      <c r="D72" s="4">
        <v>5.5279999999999996</v>
      </c>
      <c r="E72" s="12">
        <f t="shared" si="1"/>
        <v>5.6762605496645735</v>
      </c>
      <c r="F72" s="4">
        <v>1.1697</v>
      </c>
      <c r="G72" s="4">
        <v>0.72802999999999995</v>
      </c>
      <c r="H72" s="4">
        <v>0.67601999999999995</v>
      </c>
      <c r="I72" s="4">
        <v>0.36712</v>
      </c>
      <c r="J72" s="4">
        <v>6.79E-3</v>
      </c>
      <c r="K72" s="4">
        <v>0.12889</v>
      </c>
    </row>
    <row r="73" spans="1:11" ht="57.4" thickBot="1" x14ac:dyDescent="0.5">
      <c r="A73" s="3" t="s">
        <v>84</v>
      </c>
      <c r="B73" s="4" t="s">
        <v>40</v>
      </c>
      <c r="C73" s="4">
        <v>72</v>
      </c>
      <c r="D73" s="4">
        <v>5.5170000000000003</v>
      </c>
      <c r="E73" s="12">
        <f t="shared" si="1"/>
        <v>5.6524561783163829</v>
      </c>
      <c r="F73" s="4">
        <v>1.2796400000000001</v>
      </c>
      <c r="G73" s="4">
        <v>1.0516300000000001</v>
      </c>
      <c r="H73" s="4">
        <v>0.68098000000000003</v>
      </c>
      <c r="I73" s="4">
        <v>0.41510999999999998</v>
      </c>
      <c r="J73" s="4">
        <v>0.18518999999999999</v>
      </c>
      <c r="K73" s="4">
        <v>8.4229999999999999E-2</v>
      </c>
    </row>
    <row r="74" spans="1:11" ht="57.4" thickBot="1" x14ac:dyDescent="0.5">
      <c r="A74" s="3" t="s">
        <v>75</v>
      </c>
      <c r="B74" s="4" t="s">
        <v>19</v>
      </c>
      <c r="C74" s="4">
        <v>73</v>
      </c>
      <c r="D74" s="4">
        <v>5.51</v>
      </c>
      <c r="E74" s="12">
        <f t="shared" si="1"/>
        <v>5.6373079420038952</v>
      </c>
      <c r="F74" s="4">
        <v>0.89332999999999996</v>
      </c>
      <c r="G74" s="4">
        <v>0.96372000000000002</v>
      </c>
      <c r="H74" s="4">
        <v>0.59469000000000005</v>
      </c>
      <c r="I74" s="4">
        <v>0.43597000000000002</v>
      </c>
      <c r="J74" s="4">
        <v>4.2939999999999999E-2</v>
      </c>
      <c r="K74" s="4">
        <v>0.22245000000000001</v>
      </c>
    </row>
    <row r="75" spans="1:11" ht="57.4" thickBot="1" x14ac:dyDescent="0.5">
      <c r="A75" s="3" t="s">
        <v>72</v>
      </c>
      <c r="B75" s="4" t="s">
        <v>40</v>
      </c>
      <c r="C75" s="4">
        <v>74</v>
      </c>
      <c r="D75" s="4">
        <v>5.4880000000000004</v>
      </c>
      <c r="E75" s="12">
        <f t="shared" si="1"/>
        <v>5.5896991993075096</v>
      </c>
      <c r="F75" s="4">
        <v>1.18649</v>
      </c>
      <c r="G75" s="4">
        <v>0.60809000000000002</v>
      </c>
      <c r="H75" s="4">
        <v>0.70523999999999998</v>
      </c>
      <c r="I75" s="4">
        <v>0.23907</v>
      </c>
      <c r="J75" s="4">
        <v>4.002E-2</v>
      </c>
      <c r="K75" s="4">
        <v>0.18434</v>
      </c>
    </row>
    <row r="76" spans="1:11" ht="28.9" thickBot="1" x14ac:dyDescent="0.5">
      <c r="A76" s="3" t="s">
        <v>83</v>
      </c>
      <c r="B76" s="4" t="s">
        <v>48</v>
      </c>
      <c r="C76" s="4">
        <v>75</v>
      </c>
      <c r="D76" s="4">
        <v>5.4580000000000002</v>
      </c>
      <c r="E76" s="12">
        <f t="shared" si="1"/>
        <v>5.5247781865397103</v>
      </c>
      <c r="F76" s="4">
        <v>1.5106999999999999</v>
      </c>
      <c r="G76" s="4">
        <v>0.87021000000000004</v>
      </c>
      <c r="H76" s="4">
        <v>0.95277000000000001</v>
      </c>
      <c r="I76" s="4">
        <v>0.48079</v>
      </c>
      <c r="J76" s="4">
        <v>0.31646999999999997</v>
      </c>
      <c r="K76" s="4">
        <v>0.40096999999999999</v>
      </c>
    </row>
    <row r="77" spans="1:11" ht="43.15" thickBot="1" x14ac:dyDescent="0.5">
      <c r="A77" s="3" t="s">
        <v>173</v>
      </c>
      <c r="B77" s="4" t="s">
        <v>82</v>
      </c>
      <c r="C77" s="4">
        <v>76</v>
      </c>
      <c r="D77" s="4">
        <v>5.44</v>
      </c>
      <c r="E77" s="12">
        <f t="shared" si="1"/>
        <v>5.4858255788790311</v>
      </c>
      <c r="F77" s="4">
        <v>0</v>
      </c>
      <c r="G77" s="4">
        <v>0.33612999999999998</v>
      </c>
      <c r="H77" s="4">
        <v>0.11466</v>
      </c>
      <c r="I77" s="4">
        <v>0.56777999999999995</v>
      </c>
      <c r="J77" s="4">
        <v>0.31180000000000002</v>
      </c>
      <c r="K77" s="4">
        <v>0.27224999999999999</v>
      </c>
    </row>
    <row r="78" spans="1:11" ht="57.4" thickBot="1" x14ac:dyDescent="0.5">
      <c r="A78" s="3" t="s">
        <v>79</v>
      </c>
      <c r="B78" s="4" t="s">
        <v>40</v>
      </c>
      <c r="C78" s="4">
        <v>77</v>
      </c>
      <c r="D78" s="4">
        <v>5.4009999999999998</v>
      </c>
      <c r="E78" s="12">
        <f t="shared" si="1"/>
        <v>5.4014282622808905</v>
      </c>
      <c r="F78" s="4">
        <v>0.90144999999999997</v>
      </c>
      <c r="G78" s="4">
        <v>0.66061999999999999</v>
      </c>
      <c r="H78" s="4">
        <v>0.54</v>
      </c>
      <c r="I78" s="4">
        <v>0.14396</v>
      </c>
      <c r="J78" s="4">
        <v>6.547E-2</v>
      </c>
      <c r="K78" s="4">
        <v>0.27992</v>
      </c>
    </row>
    <row r="79" spans="1:11" ht="57.4" thickBot="1" x14ac:dyDescent="0.5">
      <c r="A79" s="3" t="s">
        <v>87</v>
      </c>
      <c r="B79" s="4" t="s">
        <v>17</v>
      </c>
      <c r="C79" s="4">
        <v>78</v>
      </c>
      <c r="D79" s="4">
        <v>5.3890000000000002</v>
      </c>
      <c r="E79" s="12">
        <f t="shared" si="1"/>
        <v>5.3754598571737722</v>
      </c>
      <c r="F79" s="4">
        <v>1.16492</v>
      </c>
      <c r="G79" s="4">
        <v>0.87717000000000001</v>
      </c>
      <c r="H79" s="4">
        <v>0.64717999999999998</v>
      </c>
      <c r="I79" s="4">
        <v>0.23888999999999999</v>
      </c>
      <c r="J79" s="4">
        <v>0.12348000000000001</v>
      </c>
      <c r="K79" s="4">
        <v>4.7070000000000001E-2</v>
      </c>
    </row>
    <row r="80" spans="1:11" ht="28.9" thickBot="1" x14ac:dyDescent="0.5">
      <c r="A80" s="3" t="s">
        <v>85</v>
      </c>
      <c r="B80" s="4" t="s">
        <v>32</v>
      </c>
      <c r="C80" s="4">
        <v>79</v>
      </c>
      <c r="D80" s="4">
        <v>5.3140000000000001</v>
      </c>
      <c r="E80" s="12">
        <f t="shared" si="1"/>
        <v>5.213157325254274</v>
      </c>
      <c r="F80" s="4">
        <v>0.95104</v>
      </c>
      <c r="G80" s="4">
        <v>0.87624999999999997</v>
      </c>
      <c r="H80" s="4">
        <v>0.49374000000000001</v>
      </c>
      <c r="I80" s="4">
        <v>0.39237</v>
      </c>
      <c r="J80" s="4">
        <v>3.2200000000000002E-3</v>
      </c>
      <c r="K80" s="4">
        <v>0.56520999999999999</v>
      </c>
    </row>
    <row r="81" spans="1:11" ht="57.4" thickBot="1" x14ac:dyDescent="0.5">
      <c r="A81" s="3" t="s">
        <v>94</v>
      </c>
      <c r="B81" s="4" t="s">
        <v>17</v>
      </c>
      <c r="C81" s="4">
        <v>80</v>
      </c>
      <c r="D81" s="4">
        <v>5.3029999999999999</v>
      </c>
      <c r="E81" s="12">
        <f t="shared" si="1"/>
        <v>5.1893529539060808</v>
      </c>
      <c r="F81" s="4">
        <v>0.99673</v>
      </c>
      <c r="G81" s="4">
        <v>0.86216000000000004</v>
      </c>
      <c r="H81" s="4">
        <v>0.60711999999999999</v>
      </c>
      <c r="I81" s="4">
        <v>0.36022999999999999</v>
      </c>
      <c r="J81" s="4">
        <v>0.13297</v>
      </c>
      <c r="K81" s="4">
        <v>0.14262</v>
      </c>
    </row>
    <row r="82" spans="1:11" ht="57.4" thickBot="1" x14ac:dyDescent="0.5">
      <c r="A82" s="3" t="s">
        <v>92</v>
      </c>
      <c r="B82" s="4" t="s">
        <v>40</v>
      </c>
      <c r="C82" s="4">
        <v>81</v>
      </c>
      <c r="D82" s="4">
        <v>5.2910000000000004</v>
      </c>
      <c r="E82" s="12">
        <f t="shared" si="1"/>
        <v>5.1633845487989616</v>
      </c>
      <c r="F82" s="4">
        <v>1.1237299999999999</v>
      </c>
      <c r="G82" s="4">
        <v>0.76041999999999998</v>
      </c>
      <c r="H82" s="4">
        <v>0.54503999999999997</v>
      </c>
      <c r="I82" s="4">
        <v>0.35326999999999997</v>
      </c>
      <c r="J82" s="4">
        <v>0.17913999999999999</v>
      </c>
      <c r="K82" s="4">
        <v>5.6399999999999999E-2</v>
      </c>
    </row>
    <row r="83" spans="1:11" ht="28.9" thickBot="1" x14ac:dyDescent="0.5">
      <c r="A83" s="3" t="s">
        <v>102</v>
      </c>
      <c r="B83" s="4" t="s">
        <v>32</v>
      </c>
      <c r="C83" s="4">
        <v>82</v>
      </c>
      <c r="D83" s="4">
        <v>5.2789999999999999</v>
      </c>
      <c r="E83" s="12">
        <f t="shared" si="1"/>
        <v>5.1374161436918406</v>
      </c>
      <c r="F83" s="4">
        <v>0.81216999999999995</v>
      </c>
      <c r="G83" s="4">
        <v>0.87877000000000005</v>
      </c>
      <c r="H83" s="4">
        <v>0.47036</v>
      </c>
      <c r="I83" s="4">
        <v>0.54854000000000003</v>
      </c>
      <c r="J83" s="4">
        <v>0.11756999999999999</v>
      </c>
      <c r="K83" s="4">
        <v>0.21673999999999999</v>
      </c>
    </row>
    <row r="84" spans="1:11" ht="28.9" thickBot="1" x14ac:dyDescent="0.5">
      <c r="A84" s="3" t="s">
        <v>96</v>
      </c>
      <c r="B84" s="4" t="s">
        <v>48</v>
      </c>
      <c r="C84" s="4">
        <v>83</v>
      </c>
      <c r="D84" s="4">
        <v>5.2450000000000001</v>
      </c>
      <c r="E84" s="12">
        <f t="shared" si="1"/>
        <v>5.0638389958883359</v>
      </c>
      <c r="F84" s="4">
        <v>1.0278</v>
      </c>
      <c r="G84" s="4">
        <v>0.79381000000000002</v>
      </c>
      <c r="H84" s="4">
        <v>0.73560999999999999</v>
      </c>
      <c r="I84" s="4">
        <v>0.44012000000000001</v>
      </c>
      <c r="J84" s="4">
        <v>2.7449999999999999E-2</v>
      </c>
      <c r="K84" s="4">
        <v>4.9590000000000002E-2</v>
      </c>
    </row>
    <row r="85" spans="1:11" ht="28.9" thickBot="1" x14ac:dyDescent="0.5">
      <c r="A85" s="3" t="s">
        <v>90</v>
      </c>
      <c r="B85" s="4" t="s">
        <v>91</v>
      </c>
      <c r="C85" s="4">
        <v>84</v>
      </c>
      <c r="D85" s="4">
        <v>5.1959999999999997</v>
      </c>
      <c r="E85" s="12">
        <f t="shared" si="1"/>
        <v>4.9578013417009297</v>
      </c>
      <c r="F85" s="4">
        <v>0.85270000000000001</v>
      </c>
      <c r="G85" s="4">
        <v>0.90835999999999995</v>
      </c>
      <c r="H85" s="4">
        <v>0.49758999999999998</v>
      </c>
      <c r="I85" s="4">
        <v>0.46073999999999998</v>
      </c>
      <c r="J85" s="4">
        <v>0.16159999999999999</v>
      </c>
      <c r="K85" s="4">
        <v>0.48546</v>
      </c>
    </row>
    <row r="86" spans="1:11" ht="57.4" thickBot="1" x14ac:dyDescent="0.5">
      <c r="A86" s="3" t="s">
        <v>88</v>
      </c>
      <c r="B86" s="4" t="s">
        <v>40</v>
      </c>
      <c r="C86" s="4">
        <v>85</v>
      </c>
      <c r="D86" s="4">
        <v>5.1849999999999996</v>
      </c>
      <c r="E86" s="12">
        <f t="shared" si="1"/>
        <v>4.9339969703527364</v>
      </c>
      <c r="F86" s="4">
        <v>0.56044000000000005</v>
      </c>
      <c r="G86" s="4">
        <v>0.95433999999999997</v>
      </c>
      <c r="H86" s="4">
        <v>0.55449000000000004</v>
      </c>
      <c r="I86" s="4">
        <v>0.40211999999999998</v>
      </c>
      <c r="J86" s="4">
        <v>4.7620000000000003E-2</v>
      </c>
      <c r="K86" s="4">
        <v>0.38431999999999999</v>
      </c>
    </row>
    <row r="87" spans="1:11" ht="57.4" thickBot="1" x14ac:dyDescent="0.5">
      <c r="A87" s="3" t="s">
        <v>99</v>
      </c>
      <c r="B87" s="4" t="s">
        <v>40</v>
      </c>
      <c r="C87" s="4">
        <v>86</v>
      </c>
      <c r="D87" s="4">
        <v>5.1769999999999996</v>
      </c>
      <c r="E87" s="12">
        <f t="shared" si="1"/>
        <v>4.9166847002813237</v>
      </c>
      <c r="F87" s="4">
        <v>1.03437</v>
      </c>
      <c r="G87" s="4">
        <v>0.81328999999999996</v>
      </c>
      <c r="H87" s="4">
        <v>0.64580000000000004</v>
      </c>
      <c r="I87" s="4">
        <v>0.15717999999999999</v>
      </c>
      <c r="J87" s="4">
        <v>4.3389999999999998E-2</v>
      </c>
      <c r="K87" s="4">
        <v>0.20737</v>
      </c>
    </row>
    <row r="88" spans="1:11" ht="57.4" thickBot="1" x14ac:dyDescent="0.5">
      <c r="A88" s="3" t="s">
        <v>108</v>
      </c>
      <c r="B88" s="4" t="s">
        <v>40</v>
      </c>
      <c r="C88" s="4">
        <v>87</v>
      </c>
      <c r="D88" s="4">
        <v>5.1630000000000003</v>
      </c>
      <c r="E88" s="12">
        <f t="shared" si="1"/>
        <v>4.8863882276563517</v>
      </c>
      <c r="F88" s="4">
        <v>0.93383000000000005</v>
      </c>
      <c r="G88" s="4">
        <v>0.64366999999999996</v>
      </c>
      <c r="H88" s="4">
        <v>0.70765999999999996</v>
      </c>
      <c r="I88" s="4">
        <v>9.511E-2</v>
      </c>
      <c r="J88" s="4">
        <v>0</v>
      </c>
      <c r="K88" s="4">
        <v>0.29888999999999999</v>
      </c>
    </row>
    <row r="89" spans="1:11" ht="57.4" thickBot="1" x14ac:dyDescent="0.5">
      <c r="A89" s="3" t="s">
        <v>95</v>
      </c>
      <c r="B89" s="4" t="s">
        <v>40</v>
      </c>
      <c r="C89" s="4">
        <v>88</v>
      </c>
      <c r="D89" s="4">
        <v>5.1609999999999996</v>
      </c>
      <c r="E89" s="12">
        <f t="shared" si="1"/>
        <v>4.8820601601384972</v>
      </c>
      <c r="F89" s="4">
        <v>1.0783799999999999</v>
      </c>
      <c r="G89" s="4">
        <v>0.74173</v>
      </c>
      <c r="H89" s="4">
        <v>0.63532999999999995</v>
      </c>
      <c r="I89" s="4">
        <v>0.15110999999999999</v>
      </c>
      <c r="J89" s="4">
        <v>0.12720999999999999</v>
      </c>
      <c r="K89" s="4">
        <v>0.17191000000000001</v>
      </c>
    </row>
    <row r="90" spans="1:11" ht="57.4" thickBot="1" x14ac:dyDescent="0.5">
      <c r="A90" s="3" t="s">
        <v>110</v>
      </c>
      <c r="B90" s="4" t="s">
        <v>19</v>
      </c>
      <c r="C90" s="4">
        <v>89</v>
      </c>
      <c r="D90" s="4">
        <v>5.1550000000000002</v>
      </c>
      <c r="E90" s="12">
        <f t="shared" si="1"/>
        <v>4.8690759575849389</v>
      </c>
      <c r="F90" s="4">
        <v>1.0278700000000001</v>
      </c>
      <c r="G90" s="4">
        <v>0.99495999999999996</v>
      </c>
      <c r="H90" s="4">
        <v>0.57669000000000004</v>
      </c>
      <c r="I90" s="4">
        <v>0.52259</v>
      </c>
      <c r="J90" s="4">
        <v>0.12372</v>
      </c>
      <c r="K90" s="4">
        <v>0.21285999999999999</v>
      </c>
    </row>
    <row r="91" spans="1:11" ht="57.4" thickBot="1" x14ac:dyDescent="0.5">
      <c r="A91" s="3" t="s">
        <v>104</v>
      </c>
      <c r="B91" s="4" t="s">
        <v>17</v>
      </c>
      <c r="C91" s="4">
        <v>90</v>
      </c>
      <c r="D91" s="4">
        <v>5.1509999999999998</v>
      </c>
      <c r="E91" s="12">
        <f t="shared" si="1"/>
        <v>4.8604198225492308</v>
      </c>
      <c r="F91" s="4">
        <v>0.84057999999999999</v>
      </c>
      <c r="G91" s="4">
        <v>0.38595000000000002</v>
      </c>
      <c r="H91" s="4">
        <v>0.59470999999999996</v>
      </c>
      <c r="I91" s="4">
        <v>0.25646000000000002</v>
      </c>
      <c r="J91" s="4">
        <v>8.4040000000000004E-2</v>
      </c>
      <c r="K91" s="4">
        <v>4.0529999999999997E-2</v>
      </c>
    </row>
    <row r="92" spans="1:11" ht="57.4" thickBot="1" x14ac:dyDescent="0.5">
      <c r="A92" s="3" t="s">
        <v>116</v>
      </c>
      <c r="B92" s="4" t="s">
        <v>40</v>
      </c>
      <c r="C92" s="4">
        <v>91</v>
      </c>
      <c r="D92" s="4">
        <v>5.1449999999999996</v>
      </c>
      <c r="E92" s="12">
        <f t="shared" si="1"/>
        <v>4.8474356199956707</v>
      </c>
      <c r="F92" s="4">
        <v>1.24142</v>
      </c>
      <c r="G92" s="4">
        <v>0.93164000000000002</v>
      </c>
      <c r="H92" s="4">
        <v>0.67608000000000001</v>
      </c>
      <c r="I92" s="4">
        <v>0.19769999999999999</v>
      </c>
      <c r="J92" s="4">
        <v>4.4720000000000003E-2</v>
      </c>
      <c r="K92" s="4">
        <v>9.9000000000000005E-2</v>
      </c>
    </row>
    <row r="93" spans="1:11" ht="28.9" thickBot="1" x14ac:dyDescent="0.5">
      <c r="A93" s="3" t="s">
        <v>93</v>
      </c>
      <c r="B93" s="4" t="s">
        <v>91</v>
      </c>
      <c r="C93" s="4">
        <v>92</v>
      </c>
      <c r="D93" s="4">
        <v>5.1319999999999997</v>
      </c>
      <c r="E93" s="12">
        <f t="shared" si="1"/>
        <v>4.8193031811296247</v>
      </c>
      <c r="F93" s="4">
        <v>0.68815999999999999</v>
      </c>
      <c r="G93" s="4">
        <v>0.26135000000000003</v>
      </c>
      <c r="H93" s="4">
        <v>0.40305999999999997</v>
      </c>
      <c r="I93" s="4">
        <v>0.14621999999999999</v>
      </c>
      <c r="J93" s="4">
        <v>0.13880000000000001</v>
      </c>
      <c r="K93" s="4">
        <v>0.31185000000000002</v>
      </c>
    </row>
    <row r="94" spans="1:11" ht="57.4" thickBot="1" x14ac:dyDescent="0.5">
      <c r="A94" s="3" t="s">
        <v>115</v>
      </c>
      <c r="B94" s="4" t="s">
        <v>17</v>
      </c>
      <c r="C94" s="4">
        <v>93</v>
      </c>
      <c r="D94" s="4">
        <v>5.1289999999999996</v>
      </c>
      <c r="E94" s="12">
        <f t="shared" si="1"/>
        <v>4.8128110798528443</v>
      </c>
      <c r="F94" s="4">
        <v>1.1226799999999999</v>
      </c>
      <c r="G94" s="4">
        <v>0.64183999999999997</v>
      </c>
      <c r="H94" s="4">
        <v>0.76171</v>
      </c>
      <c r="I94" s="4">
        <v>0.26228000000000001</v>
      </c>
      <c r="J94" s="4">
        <v>3.0609999999999998E-2</v>
      </c>
      <c r="K94" s="4">
        <v>0.23693</v>
      </c>
    </row>
    <row r="95" spans="1:11" ht="28.9" thickBot="1" x14ac:dyDescent="0.5">
      <c r="A95" s="3" t="s">
        <v>100</v>
      </c>
      <c r="B95" s="4" t="s">
        <v>4</v>
      </c>
      <c r="C95" s="4">
        <v>94</v>
      </c>
      <c r="D95" s="4">
        <v>5.1230000000000002</v>
      </c>
      <c r="E95" s="12">
        <f t="shared" si="1"/>
        <v>4.799826877299286</v>
      </c>
      <c r="F95" s="4">
        <v>1.27607</v>
      </c>
      <c r="G95" s="4">
        <v>0.94367000000000001</v>
      </c>
      <c r="H95" s="4">
        <v>0.79362999999999995</v>
      </c>
      <c r="I95" s="4">
        <v>0.44727</v>
      </c>
      <c r="J95" s="4">
        <v>1.521E-2</v>
      </c>
      <c r="K95" s="4">
        <v>0.11691</v>
      </c>
    </row>
    <row r="96" spans="1:11" ht="57.4" thickBot="1" x14ac:dyDescent="0.5">
      <c r="A96" s="3" t="s">
        <v>105</v>
      </c>
      <c r="B96" s="4" t="s">
        <v>40</v>
      </c>
      <c r="C96" s="4">
        <v>95</v>
      </c>
      <c r="D96" s="4">
        <v>5.1210000000000004</v>
      </c>
      <c r="E96" s="12">
        <f t="shared" si="1"/>
        <v>4.7954988097814333</v>
      </c>
      <c r="F96" s="4">
        <v>1.0193000000000001</v>
      </c>
      <c r="G96" s="4">
        <v>0.78236000000000006</v>
      </c>
      <c r="H96" s="4">
        <v>0.64737999999999996</v>
      </c>
      <c r="I96" s="4">
        <v>0.27667999999999998</v>
      </c>
      <c r="J96" s="4">
        <v>7.0470000000000005E-2</v>
      </c>
      <c r="K96" s="4">
        <v>0.23507</v>
      </c>
    </row>
    <row r="97" spans="1:11" ht="28.9" thickBot="1" x14ac:dyDescent="0.5">
      <c r="A97" s="3" t="s">
        <v>86</v>
      </c>
      <c r="B97" s="4" t="s">
        <v>32</v>
      </c>
      <c r="C97" s="4">
        <v>96</v>
      </c>
      <c r="D97" s="4">
        <v>5.0609999999999999</v>
      </c>
      <c r="E97" s="12">
        <f t="shared" si="1"/>
        <v>4.6656567842458339</v>
      </c>
      <c r="F97" s="4">
        <v>0.74036999999999997</v>
      </c>
      <c r="G97" s="4">
        <v>0.79117000000000004</v>
      </c>
      <c r="H97" s="4">
        <v>0.66156999999999999</v>
      </c>
      <c r="I97" s="4">
        <v>0.55954000000000004</v>
      </c>
      <c r="J97" s="4">
        <v>0.11556</v>
      </c>
      <c r="K97" s="4">
        <v>0.25074999999999997</v>
      </c>
    </row>
    <row r="98" spans="1:11" ht="43.15" thickBot="1" x14ac:dyDescent="0.5">
      <c r="A98" s="3" t="s">
        <v>174</v>
      </c>
      <c r="B98" s="4" t="s">
        <v>82</v>
      </c>
      <c r="C98" s="4">
        <v>97</v>
      </c>
      <c r="D98" s="4">
        <v>5.0570000000000004</v>
      </c>
      <c r="E98" s="12">
        <f t="shared" si="1"/>
        <v>4.6570006492101284</v>
      </c>
      <c r="F98" s="4">
        <v>0.25557999999999997</v>
      </c>
      <c r="G98" s="4">
        <v>0.75861999999999996</v>
      </c>
      <c r="H98" s="4">
        <v>0.33107999999999999</v>
      </c>
      <c r="I98" s="4">
        <v>0.39129999999999998</v>
      </c>
      <c r="J98" s="4">
        <v>0.36793999999999999</v>
      </c>
      <c r="K98" s="4">
        <v>0.51478999999999997</v>
      </c>
    </row>
    <row r="99" spans="1:11" ht="57.4" thickBot="1" x14ac:dyDescent="0.5">
      <c r="A99" s="3" t="s">
        <v>119</v>
      </c>
      <c r="B99" s="4" t="s">
        <v>17</v>
      </c>
      <c r="C99" s="4">
        <v>98</v>
      </c>
      <c r="D99" s="4">
        <v>5.0449999999999999</v>
      </c>
      <c r="E99" s="12">
        <f t="shared" si="1"/>
        <v>4.6310322441030074</v>
      </c>
      <c r="F99" s="4">
        <v>0.97724</v>
      </c>
      <c r="G99" s="4">
        <v>0.43164999999999998</v>
      </c>
      <c r="H99" s="4">
        <v>0.59577000000000002</v>
      </c>
      <c r="I99" s="4">
        <v>0.23552999999999999</v>
      </c>
      <c r="J99" s="4">
        <v>8.1699999999999995E-2</v>
      </c>
      <c r="K99" s="4">
        <v>3.9359999999999999E-2</v>
      </c>
    </row>
    <row r="100" spans="1:11" ht="28.9" thickBot="1" x14ac:dyDescent="0.5">
      <c r="A100" s="3" t="s">
        <v>114</v>
      </c>
      <c r="B100" s="4" t="s">
        <v>4</v>
      </c>
      <c r="C100" s="4">
        <v>99</v>
      </c>
      <c r="D100" s="4">
        <v>5.0330000000000004</v>
      </c>
      <c r="E100" s="12">
        <f t="shared" si="1"/>
        <v>4.6050638389958891</v>
      </c>
      <c r="F100" s="4">
        <v>1.2488600000000001</v>
      </c>
      <c r="G100" s="4">
        <v>0.75473000000000001</v>
      </c>
      <c r="H100" s="4">
        <v>0.80028999999999995</v>
      </c>
      <c r="I100" s="4">
        <v>5.8220000000000001E-2</v>
      </c>
      <c r="J100" s="4">
        <v>4.1270000000000001E-2</v>
      </c>
      <c r="K100" s="4">
        <v>0</v>
      </c>
    </row>
    <row r="101" spans="1:11" ht="57.4" thickBot="1" x14ac:dyDescent="0.5">
      <c r="A101" s="3" t="s">
        <v>118</v>
      </c>
      <c r="B101" s="4" t="s">
        <v>40</v>
      </c>
      <c r="C101" s="4">
        <v>100</v>
      </c>
      <c r="D101" s="4">
        <v>4.9960000000000004</v>
      </c>
      <c r="E101" s="12">
        <f t="shared" si="1"/>
        <v>4.5249945899156039</v>
      </c>
      <c r="F101" s="4">
        <v>0.48835000000000001</v>
      </c>
      <c r="G101" s="4">
        <v>0.75602000000000003</v>
      </c>
      <c r="H101" s="4">
        <v>0.53119000000000005</v>
      </c>
      <c r="I101" s="4">
        <v>0.43408000000000002</v>
      </c>
      <c r="J101" s="4">
        <v>0.13508999999999999</v>
      </c>
      <c r="K101" s="4">
        <v>0.25997999999999999</v>
      </c>
    </row>
    <row r="102" spans="1:11" ht="28.9" thickBot="1" x14ac:dyDescent="0.5">
      <c r="A102" s="3" t="s">
        <v>112</v>
      </c>
      <c r="B102" s="4" t="s">
        <v>48</v>
      </c>
      <c r="C102" s="4">
        <v>101</v>
      </c>
      <c r="D102" s="4">
        <v>4.907</v>
      </c>
      <c r="E102" s="12">
        <f t="shared" si="1"/>
        <v>4.332395585371132</v>
      </c>
      <c r="F102" s="4">
        <v>0.98853000000000002</v>
      </c>
      <c r="G102" s="4">
        <v>1.0898300000000001</v>
      </c>
      <c r="H102" s="4">
        <v>0.55469000000000002</v>
      </c>
      <c r="I102" s="4">
        <v>0.35971999999999998</v>
      </c>
      <c r="J102" s="4">
        <v>3.2849999999999997E-2</v>
      </c>
      <c r="K102" s="4">
        <v>0.34538999999999997</v>
      </c>
    </row>
    <row r="103" spans="1:11" ht="28.9" thickBot="1" x14ac:dyDescent="0.5">
      <c r="A103" s="3" t="s">
        <v>111</v>
      </c>
      <c r="B103" s="4" t="s">
        <v>32</v>
      </c>
      <c r="C103" s="4">
        <v>102</v>
      </c>
      <c r="D103" s="4">
        <v>4.8760000000000003</v>
      </c>
      <c r="E103" s="12">
        <f t="shared" si="1"/>
        <v>4.2653105388444068</v>
      </c>
      <c r="F103" s="4">
        <v>0.68042000000000002</v>
      </c>
      <c r="G103" s="4">
        <v>0.54969999999999997</v>
      </c>
      <c r="H103" s="4">
        <v>0.38290999999999997</v>
      </c>
      <c r="I103" s="4">
        <v>0.52168000000000003</v>
      </c>
      <c r="J103" s="4">
        <v>0.22423000000000001</v>
      </c>
      <c r="K103" s="4">
        <v>0.43079000000000001</v>
      </c>
    </row>
    <row r="104" spans="1:11" ht="43.15" thickBot="1" x14ac:dyDescent="0.5">
      <c r="A104" s="3" t="s">
        <v>89</v>
      </c>
      <c r="B104" s="4" t="s">
        <v>82</v>
      </c>
      <c r="C104" s="4">
        <v>103</v>
      </c>
      <c r="D104" s="4">
        <v>4.875</v>
      </c>
      <c r="E104" s="12">
        <f t="shared" si="1"/>
        <v>4.2631465050854791</v>
      </c>
      <c r="F104" s="4">
        <v>0.75216000000000005</v>
      </c>
      <c r="G104" s="4">
        <v>0.64498</v>
      </c>
      <c r="H104" s="4">
        <v>5.108E-2</v>
      </c>
      <c r="I104" s="4">
        <v>0.27854000000000001</v>
      </c>
      <c r="J104" s="4">
        <v>3.0499999999999999E-2</v>
      </c>
      <c r="K104" s="4">
        <v>0.23219000000000001</v>
      </c>
    </row>
    <row r="105" spans="1:11" ht="57.4" thickBot="1" x14ac:dyDescent="0.5">
      <c r="A105" s="3" t="s">
        <v>117</v>
      </c>
      <c r="B105" s="4" t="s">
        <v>19</v>
      </c>
      <c r="C105" s="4">
        <v>104</v>
      </c>
      <c r="D105" s="4">
        <v>4.8710000000000004</v>
      </c>
      <c r="E105" s="12">
        <f t="shared" si="1"/>
        <v>4.2544903700497736</v>
      </c>
      <c r="F105" s="4">
        <v>0.69428999999999996</v>
      </c>
      <c r="G105" s="4">
        <v>0.75595999999999997</v>
      </c>
      <c r="H105" s="4">
        <v>0.58382999999999996</v>
      </c>
      <c r="I105" s="4">
        <v>0.26755000000000001</v>
      </c>
      <c r="J105" s="4">
        <v>6.9059999999999996E-2</v>
      </c>
      <c r="K105" s="4">
        <v>0.2044</v>
      </c>
    </row>
    <row r="106" spans="1:11" ht="57.4" thickBot="1" x14ac:dyDescent="0.5">
      <c r="A106" s="3" t="s">
        <v>122</v>
      </c>
      <c r="B106" s="4" t="s">
        <v>17</v>
      </c>
      <c r="C106" s="4">
        <v>105</v>
      </c>
      <c r="D106" s="4">
        <v>4.8129999999999997</v>
      </c>
      <c r="E106" s="12">
        <f t="shared" si="1"/>
        <v>4.1289764120320269</v>
      </c>
      <c r="F106" s="4">
        <v>1.11758</v>
      </c>
      <c r="G106" s="4">
        <v>0.38857000000000003</v>
      </c>
      <c r="H106" s="4">
        <v>0.64232</v>
      </c>
      <c r="I106" s="4">
        <v>0.22544</v>
      </c>
      <c r="J106" s="4">
        <v>5.57E-2</v>
      </c>
      <c r="K106" s="4">
        <v>0.38538</v>
      </c>
    </row>
    <row r="107" spans="1:11" ht="43.15" thickBot="1" x14ac:dyDescent="0.5">
      <c r="A107" s="3" t="s">
        <v>97</v>
      </c>
      <c r="B107" s="4" t="s">
        <v>82</v>
      </c>
      <c r="C107" s="4">
        <v>106</v>
      </c>
      <c r="D107" s="4">
        <v>4.7949999999999999</v>
      </c>
      <c r="E107" s="12">
        <f t="shared" si="1"/>
        <v>4.0900238043713486</v>
      </c>
      <c r="F107" s="4">
        <v>0.61202000000000001</v>
      </c>
      <c r="G107" s="4">
        <v>0.63759999999999994</v>
      </c>
      <c r="H107" s="4">
        <v>0.23573</v>
      </c>
      <c r="I107" s="4">
        <v>0.42662</v>
      </c>
      <c r="J107" s="4">
        <v>0.11479</v>
      </c>
      <c r="K107" s="4">
        <v>0.17866000000000001</v>
      </c>
    </row>
    <row r="108" spans="1:11" ht="28.9" thickBot="1" x14ac:dyDescent="0.5">
      <c r="A108" s="3" t="s">
        <v>133</v>
      </c>
      <c r="B108" s="4" t="s">
        <v>91</v>
      </c>
      <c r="C108" s="4">
        <v>107</v>
      </c>
      <c r="D108" s="4">
        <v>4.7930000000000001</v>
      </c>
      <c r="E108" s="12">
        <f t="shared" si="1"/>
        <v>4.085695736853495</v>
      </c>
      <c r="F108" s="4">
        <v>0.44625999999999999</v>
      </c>
      <c r="G108" s="4">
        <v>0.69699</v>
      </c>
      <c r="H108" s="4">
        <v>0.50073000000000001</v>
      </c>
      <c r="I108" s="4">
        <v>0.37012</v>
      </c>
      <c r="J108" s="4">
        <v>7.0080000000000003E-2</v>
      </c>
      <c r="K108" s="4">
        <v>0.38159999999999999</v>
      </c>
    </row>
    <row r="109" spans="1:11" ht="57.4" thickBot="1" x14ac:dyDescent="0.5">
      <c r="A109" s="3" t="s">
        <v>120</v>
      </c>
      <c r="B109" s="4" t="s">
        <v>17</v>
      </c>
      <c r="C109" s="4">
        <v>108</v>
      </c>
      <c r="D109" s="4">
        <v>4.7539999999999996</v>
      </c>
      <c r="E109" s="12">
        <f t="shared" si="1"/>
        <v>4.0012984202553552</v>
      </c>
      <c r="F109" s="4">
        <v>0.67023999999999995</v>
      </c>
      <c r="G109" s="4">
        <v>0.71628999999999998</v>
      </c>
      <c r="H109" s="4">
        <v>0.56843999999999995</v>
      </c>
      <c r="I109" s="4">
        <v>0.17743999999999999</v>
      </c>
      <c r="J109" s="4">
        <v>0.10613</v>
      </c>
      <c r="K109" s="4">
        <v>0.11154</v>
      </c>
    </row>
    <row r="110" spans="1:11" ht="57.4" thickBot="1" x14ac:dyDescent="0.5">
      <c r="A110" s="3" t="s">
        <v>107</v>
      </c>
      <c r="B110" s="4" t="s">
        <v>40</v>
      </c>
      <c r="C110" s="4">
        <v>109</v>
      </c>
      <c r="D110" s="4">
        <v>4.6550000000000002</v>
      </c>
      <c r="E110" s="12">
        <f t="shared" si="1"/>
        <v>3.7870590781216196</v>
      </c>
      <c r="F110" s="4">
        <v>0.95530000000000004</v>
      </c>
      <c r="G110" s="4">
        <v>0.50163000000000002</v>
      </c>
      <c r="H110" s="4">
        <v>0.73007</v>
      </c>
      <c r="I110" s="4">
        <v>0.31866</v>
      </c>
      <c r="J110" s="4">
        <v>5.3010000000000002E-2</v>
      </c>
      <c r="K110" s="4">
        <v>0.16839999999999999</v>
      </c>
    </row>
    <row r="111" spans="1:11" ht="28.9" thickBot="1" x14ac:dyDescent="0.5">
      <c r="A111" s="3" t="s">
        <v>121</v>
      </c>
      <c r="B111" s="4" t="s">
        <v>91</v>
      </c>
      <c r="C111" s="4">
        <v>110</v>
      </c>
      <c r="D111" s="4">
        <v>4.6429999999999998</v>
      </c>
      <c r="E111" s="12">
        <f t="shared" si="1"/>
        <v>3.7610906730144986</v>
      </c>
      <c r="F111" s="4">
        <v>0.54176999999999997</v>
      </c>
      <c r="G111" s="4">
        <v>0.24748999999999999</v>
      </c>
      <c r="H111" s="4">
        <v>0.52988999999999997</v>
      </c>
      <c r="I111" s="4">
        <v>0.39778000000000002</v>
      </c>
      <c r="J111" s="4">
        <v>0.12583</v>
      </c>
      <c r="K111" s="4">
        <v>0.19131999999999999</v>
      </c>
    </row>
    <row r="112" spans="1:11" ht="43.15" thickBot="1" x14ac:dyDescent="0.5">
      <c r="A112" s="3" t="s">
        <v>135</v>
      </c>
      <c r="B112" s="4" t="s">
        <v>82</v>
      </c>
      <c r="C112" s="4">
        <v>111</v>
      </c>
      <c r="D112" s="4">
        <v>4.6349999999999998</v>
      </c>
      <c r="E112" s="12">
        <f t="shared" si="1"/>
        <v>3.7437784029430854</v>
      </c>
      <c r="F112" s="4">
        <v>0.36485000000000001</v>
      </c>
      <c r="G112" s="4">
        <v>0.628</v>
      </c>
      <c r="H112" s="4">
        <v>0</v>
      </c>
      <c r="I112" s="4">
        <v>0.30685000000000001</v>
      </c>
      <c r="J112" s="4">
        <v>8.1960000000000005E-2</v>
      </c>
      <c r="K112" s="4">
        <v>0.23896999999999999</v>
      </c>
    </row>
    <row r="113" spans="1:11" ht="57.4" thickBot="1" x14ac:dyDescent="0.5">
      <c r="A113" s="3" t="s">
        <v>124</v>
      </c>
      <c r="B113" s="4" t="s">
        <v>17</v>
      </c>
      <c r="C113" s="4">
        <v>112</v>
      </c>
      <c r="D113" s="4">
        <v>4.5750000000000002</v>
      </c>
      <c r="E113" s="12">
        <f t="shared" si="1"/>
        <v>3.6139363774074877</v>
      </c>
      <c r="F113" s="4">
        <v>1.07474</v>
      </c>
      <c r="G113" s="4">
        <v>0.59204999999999997</v>
      </c>
      <c r="H113" s="4">
        <v>0.51075999999999999</v>
      </c>
      <c r="I113" s="4">
        <v>0.24856</v>
      </c>
      <c r="J113" s="4">
        <v>0.13636000000000001</v>
      </c>
      <c r="K113" s="4">
        <v>0.19589000000000001</v>
      </c>
    </row>
    <row r="114" spans="1:11" ht="43.15" thickBot="1" x14ac:dyDescent="0.5">
      <c r="A114" s="3" t="s">
        <v>175</v>
      </c>
      <c r="B114" s="4" t="s">
        <v>82</v>
      </c>
      <c r="C114" s="4">
        <v>113</v>
      </c>
      <c r="D114" s="4">
        <v>4.5739999999999998</v>
      </c>
      <c r="E114" s="12">
        <f t="shared" si="1"/>
        <v>3.6117723436485605</v>
      </c>
      <c r="F114" s="4">
        <v>0.93286999999999998</v>
      </c>
      <c r="G114" s="4">
        <v>0.70362000000000002</v>
      </c>
      <c r="H114" s="4">
        <v>0.34744999999999998</v>
      </c>
      <c r="I114" s="4">
        <v>0.48614000000000002</v>
      </c>
      <c r="J114" s="4">
        <v>0.10398</v>
      </c>
      <c r="K114" s="4">
        <v>7.7950000000000005E-2</v>
      </c>
    </row>
    <row r="115" spans="1:11" ht="43.15" thickBot="1" x14ac:dyDescent="0.5">
      <c r="A115" s="3" t="s">
        <v>145</v>
      </c>
      <c r="B115" s="4" t="s">
        <v>82</v>
      </c>
      <c r="C115" s="4">
        <v>114</v>
      </c>
      <c r="D115" s="4">
        <v>4.5129999999999999</v>
      </c>
      <c r="E115" s="12">
        <f t="shared" si="1"/>
        <v>3.4797662843540356</v>
      </c>
      <c r="F115" s="4">
        <v>0.52497000000000005</v>
      </c>
      <c r="G115" s="4">
        <v>0.62541999999999998</v>
      </c>
      <c r="H115" s="4">
        <v>0.12698000000000001</v>
      </c>
      <c r="I115" s="4">
        <v>0.42736000000000002</v>
      </c>
      <c r="J115" s="4">
        <v>6.1260000000000002E-2</v>
      </c>
      <c r="K115" s="4">
        <v>0.2268</v>
      </c>
    </row>
    <row r="116" spans="1:11" ht="43.15" thickBot="1" x14ac:dyDescent="0.5">
      <c r="A116" s="3" t="s">
        <v>134</v>
      </c>
      <c r="B116" s="4" t="s">
        <v>82</v>
      </c>
      <c r="C116" s="4">
        <v>115</v>
      </c>
      <c r="D116" s="4">
        <v>4.508</v>
      </c>
      <c r="E116" s="12">
        <f t="shared" si="1"/>
        <v>3.4689461155594028</v>
      </c>
      <c r="F116" s="4">
        <v>0.29282999999999998</v>
      </c>
      <c r="G116" s="4">
        <v>0.37931999999999999</v>
      </c>
      <c r="H116" s="4">
        <v>0.34577999999999998</v>
      </c>
      <c r="I116" s="4">
        <v>0.36703000000000002</v>
      </c>
      <c r="J116" s="4">
        <v>0.17169999999999999</v>
      </c>
      <c r="K116" s="4">
        <v>0.29521999999999998</v>
      </c>
    </row>
    <row r="117" spans="1:11" ht="43.15" thickBot="1" x14ac:dyDescent="0.5">
      <c r="A117" s="3" t="s">
        <v>125</v>
      </c>
      <c r="B117" s="4" t="s">
        <v>82</v>
      </c>
      <c r="C117" s="4">
        <v>116</v>
      </c>
      <c r="D117" s="4">
        <v>4.4589999999999996</v>
      </c>
      <c r="E117" s="12">
        <f t="shared" si="1"/>
        <v>3.3629084613719966</v>
      </c>
      <c r="F117" s="4">
        <v>1.02416</v>
      </c>
      <c r="G117" s="4">
        <v>0.96052999999999999</v>
      </c>
      <c r="H117" s="4">
        <v>0.18611</v>
      </c>
      <c r="I117" s="4">
        <v>0.42482999999999999</v>
      </c>
      <c r="J117" s="4">
        <v>8.4150000000000003E-2</v>
      </c>
      <c r="K117" s="4">
        <v>0.13655999999999999</v>
      </c>
    </row>
    <row r="118" spans="1:11" ht="28.9" thickBot="1" x14ac:dyDescent="0.5">
      <c r="A118" s="3" t="s">
        <v>144</v>
      </c>
      <c r="B118" s="4" t="s">
        <v>91</v>
      </c>
      <c r="C118" s="4">
        <v>117</v>
      </c>
      <c r="D118" s="4">
        <v>4.415</v>
      </c>
      <c r="E118" s="12">
        <f t="shared" si="1"/>
        <v>3.2676909759792254</v>
      </c>
      <c r="F118" s="4">
        <v>0.97318000000000005</v>
      </c>
      <c r="G118" s="4">
        <v>0.84782999999999997</v>
      </c>
      <c r="H118" s="4">
        <v>0.62007000000000001</v>
      </c>
      <c r="I118" s="4">
        <v>0.50817000000000001</v>
      </c>
      <c r="J118" s="4">
        <v>7.9640000000000002E-2</v>
      </c>
      <c r="K118" s="4">
        <v>0.46977999999999998</v>
      </c>
    </row>
    <row r="119" spans="1:11" ht="28.9" thickBot="1" x14ac:dyDescent="0.5">
      <c r="A119" s="3" t="s">
        <v>129</v>
      </c>
      <c r="B119" s="4" t="s">
        <v>91</v>
      </c>
      <c r="C119" s="4">
        <v>118</v>
      </c>
      <c r="D119" s="4">
        <v>4.4039999999999999</v>
      </c>
      <c r="E119" s="12">
        <f t="shared" si="1"/>
        <v>3.2438866046310322</v>
      </c>
      <c r="F119" s="4">
        <v>0.74036000000000002</v>
      </c>
      <c r="G119" s="4">
        <v>0.29247000000000001</v>
      </c>
      <c r="H119" s="4">
        <v>0.45090999999999998</v>
      </c>
      <c r="I119" s="4">
        <v>0.40284999999999999</v>
      </c>
      <c r="J119" s="4">
        <v>8.7220000000000006E-2</v>
      </c>
      <c r="K119" s="4">
        <v>0.25028</v>
      </c>
    </row>
    <row r="120" spans="1:11" ht="28.9" thickBot="1" x14ac:dyDescent="0.5">
      <c r="A120" s="3" t="s">
        <v>141</v>
      </c>
      <c r="B120" s="4" t="s">
        <v>32</v>
      </c>
      <c r="C120" s="4">
        <v>119</v>
      </c>
      <c r="D120" s="4">
        <v>4.3949999999999996</v>
      </c>
      <c r="E120" s="12">
        <f t="shared" si="1"/>
        <v>3.2244103008006917</v>
      </c>
      <c r="F120" s="4">
        <v>0.34111999999999998</v>
      </c>
      <c r="G120" s="4">
        <v>0.69981000000000004</v>
      </c>
      <c r="H120" s="4">
        <v>0.39879999999999999</v>
      </c>
      <c r="I120" s="4">
        <v>0.42692000000000002</v>
      </c>
      <c r="J120" s="4">
        <v>0.20243</v>
      </c>
      <c r="K120" s="4">
        <v>0.81971000000000005</v>
      </c>
    </row>
    <row r="121" spans="1:11" ht="57.4" thickBot="1" x14ac:dyDescent="0.5">
      <c r="A121" s="3" t="s">
        <v>147</v>
      </c>
      <c r="B121" s="4" t="s">
        <v>17</v>
      </c>
      <c r="C121" s="4">
        <v>120</v>
      </c>
      <c r="D121" s="4">
        <v>4.3620000000000001</v>
      </c>
      <c r="E121" s="12">
        <f t="shared" si="1"/>
        <v>3.1529971867561137</v>
      </c>
      <c r="F121" s="4">
        <v>0.95394999999999996</v>
      </c>
      <c r="G121" s="4">
        <v>0.49813000000000002</v>
      </c>
      <c r="H121" s="4">
        <v>0.52115999999999996</v>
      </c>
      <c r="I121" s="4">
        <v>0.18847</v>
      </c>
      <c r="J121" s="4">
        <v>0.10392999999999999</v>
      </c>
      <c r="K121" s="4">
        <v>0.12706000000000001</v>
      </c>
    </row>
    <row r="122" spans="1:11" ht="57.4" thickBot="1" x14ac:dyDescent="0.5">
      <c r="A122" s="3" t="s">
        <v>139</v>
      </c>
      <c r="B122" s="4" t="s">
        <v>40</v>
      </c>
      <c r="C122" s="4">
        <v>121</v>
      </c>
      <c r="D122" s="4">
        <v>4.3600000000000003</v>
      </c>
      <c r="E122" s="12">
        <f t="shared" si="1"/>
        <v>3.148669119238261</v>
      </c>
      <c r="F122" s="4">
        <v>0.86085999999999996</v>
      </c>
      <c r="G122" s="4">
        <v>0.62477000000000005</v>
      </c>
      <c r="H122" s="4">
        <v>0.64083000000000001</v>
      </c>
      <c r="I122" s="4">
        <v>0.14036999999999999</v>
      </c>
      <c r="J122" s="4">
        <v>3.6159999999999998E-2</v>
      </c>
      <c r="K122" s="4">
        <v>7.7929999999999999E-2</v>
      </c>
    </row>
    <row r="123" spans="1:11" ht="43.15" thickBot="1" x14ac:dyDescent="0.5">
      <c r="A123" s="3" t="s">
        <v>137</v>
      </c>
      <c r="B123" s="4" t="s">
        <v>82</v>
      </c>
      <c r="C123" s="4">
        <v>122</v>
      </c>
      <c r="D123" s="4">
        <v>4.3559999999999999</v>
      </c>
      <c r="E123" s="12">
        <f t="shared" si="1"/>
        <v>3.1400129842025533</v>
      </c>
      <c r="F123" s="4">
        <v>0.52266999999999997</v>
      </c>
      <c r="G123" s="4">
        <v>0.76239999999999997</v>
      </c>
      <c r="H123" s="4">
        <v>0.30147000000000002</v>
      </c>
      <c r="I123" s="4">
        <v>0.40576000000000001</v>
      </c>
      <c r="J123" s="4">
        <v>6.6860000000000003E-2</v>
      </c>
      <c r="K123" s="4">
        <v>0.41327999999999998</v>
      </c>
    </row>
    <row r="124" spans="1:11" ht="57.4" thickBot="1" x14ac:dyDescent="0.5">
      <c r="A124" s="3" t="s">
        <v>123</v>
      </c>
      <c r="B124" s="4" t="s">
        <v>40</v>
      </c>
      <c r="C124" s="4">
        <v>123</v>
      </c>
      <c r="D124" s="4">
        <v>4.3239999999999998</v>
      </c>
      <c r="E124" s="12">
        <f t="shared" si="1"/>
        <v>3.0707639039169008</v>
      </c>
      <c r="F124" s="4">
        <v>0.87287000000000003</v>
      </c>
      <c r="G124" s="4">
        <v>1.01413</v>
      </c>
      <c r="H124" s="4">
        <v>0.58628000000000002</v>
      </c>
      <c r="I124" s="4">
        <v>0.12859000000000001</v>
      </c>
      <c r="J124" s="4">
        <v>1.8290000000000001E-2</v>
      </c>
      <c r="K124" s="4">
        <v>0.20363000000000001</v>
      </c>
    </row>
    <row r="125" spans="1:11" ht="43.15" thickBot="1" x14ac:dyDescent="0.5">
      <c r="A125" s="3" t="s">
        <v>126</v>
      </c>
      <c r="B125" s="4" t="s">
        <v>82</v>
      </c>
      <c r="C125" s="4">
        <v>124</v>
      </c>
      <c r="D125" s="4">
        <v>4.2759999999999998</v>
      </c>
      <c r="E125" s="12">
        <f t="shared" si="1"/>
        <v>2.9668902834884219</v>
      </c>
      <c r="F125" s="4">
        <v>0.63107000000000002</v>
      </c>
      <c r="G125" s="4">
        <v>0.49353000000000002</v>
      </c>
      <c r="H125" s="4">
        <v>0.29681000000000002</v>
      </c>
      <c r="I125" s="4">
        <v>0.40972999999999998</v>
      </c>
      <c r="J125" s="4">
        <v>3.2599999999999997E-2</v>
      </c>
      <c r="K125" s="4">
        <v>0.21203</v>
      </c>
    </row>
    <row r="126" spans="1:11" ht="43.15" thickBot="1" x14ac:dyDescent="0.5">
      <c r="A126" s="3" t="s">
        <v>132</v>
      </c>
      <c r="B126" s="4" t="s">
        <v>82</v>
      </c>
      <c r="C126" s="4">
        <v>125</v>
      </c>
      <c r="D126" s="4">
        <v>4.2720000000000002</v>
      </c>
      <c r="E126" s="12">
        <f t="shared" si="1"/>
        <v>2.9582341484527164</v>
      </c>
      <c r="F126" s="4">
        <v>5.6610000000000001E-2</v>
      </c>
      <c r="G126" s="4">
        <v>0.80676000000000003</v>
      </c>
      <c r="H126" s="4">
        <v>0.188</v>
      </c>
      <c r="I126" s="4">
        <v>0.15601999999999999</v>
      </c>
      <c r="J126" s="4">
        <v>6.0749999999999998E-2</v>
      </c>
      <c r="K126" s="4">
        <v>0.25457999999999997</v>
      </c>
    </row>
    <row r="127" spans="1:11" ht="57.4" thickBot="1" x14ac:dyDescent="0.5">
      <c r="A127" s="3" t="s">
        <v>142</v>
      </c>
      <c r="B127" s="4" t="s">
        <v>40</v>
      </c>
      <c r="C127" s="4">
        <v>126</v>
      </c>
      <c r="D127" s="4">
        <v>4.2519999999999998</v>
      </c>
      <c r="E127" s="12">
        <f t="shared" si="1"/>
        <v>2.9149534732741826</v>
      </c>
      <c r="F127" s="4">
        <v>0.83792</v>
      </c>
      <c r="G127" s="4">
        <v>0.19248999999999999</v>
      </c>
      <c r="H127" s="4">
        <v>0.64034999999999997</v>
      </c>
      <c r="I127" s="4">
        <v>0.32461000000000001</v>
      </c>
      <c r="J127" s="4">
        <v>0.31879999999999997</v>
      </c>
      <c r="K127" s="4">
        <v>6.7860000000000004E-2</v>
      </c>
    </row>
    <row r="128" spans="1:11" ht="43.15" thickBot="1" x14ac:dyDescent="0.5">
      <c r="A128" s="3" t="s">
        <v>151</v>
      </c>
      <c r="B128" s="4" t="s">
        <v>82</v>
      </c>
      <c r="C128" s="4">
        <v>127</v>
      </c>
      <c r="D128" s="4">
        <v>4.2359999999999998</v>
      </c>
      <c r="E128" s="12">
        <f t="shared" si="1"/>
        <v>2.8803289331313566</v>
      </c>
      <c r="F128" s="4">
        <v>0.77109000000000005</v>
      </c>
      <c r="G128" s="4">
        <v>0.47799000000000003</v>
      </c>
      <c r="H128" s="4">
        <v>0.28211999999999998</v>
      </c>
      <c r="I128" s="4">
        <v>0.37938</v>
      </c>
      <c r="J128" s="4">
        <v>9.7530000000000006E-2</v>
      </c>
      <c r="K128" s="4">
        <v>0.12077</v>
      </c>
    </row>
    <row r="129" spans="1:11" ht="43.15" thickBot="1" x14ac:dyDescent="0.5">
      <c r="A129" s="3" t="s">
        <v>154</v>
      </c>
      <c r="B129" s="4" t="s">
        <v>82</v>
      </c>
      <c r="C129" s="4">
        <v>128</v>
      </c>
      <c r="D129" s="4">
        <v>4.2190000000000003</v>
      </c>
      <c r="E129" s="12">
        <f t="shared" si="1"/>
        <v>2.8435403592296051</v>
      </c>
      <c r="F129" s="4">
        <v>0.44313999999999998</v>
      </c>
      <c r="G129" s="4">
        <v>0.77415999999999996</v>
      </c>
      <c r="H129" s="4">
        <v>0.40456999999999999</v>
      </c>
      <c r="I129" s="4">
        <v>0.31056</v>
      </c>
      <c r="J129" s="4">
        <v>0.11681</v>
      </c>
      <c r="K129" s="4">
        <v>0.19103000000000001</v>
      </c>
    </row>
    <row r="130" spans="1:11" ht="57.4" thickBot="1" x14ac:dyDescent="0.5">
      <c r="A130" s="3" t="s">
        <v>146</v>
      </c>
      <c r="B130" s="4" t="s">
        <v>40</v>
      </c>
      <c r="C130" s="4">
        <v>129</v>
      </c>
      <c r="D130" s="4">
        <v>4.2169999999999996</v>
      </c>
      <c r="E130" s="12">
        <f t="shared" si="1"/>
        <v>2.8392122917117502</v>
      </c>
      <c r="F130" s="4">
        <v>1.1130599999999999</v>
      </c>
      <c r="G130" s="4">
        <v>0.92542000000000002</v>
      </c>
      <c r="H130" s="4">
        <v>0.67806</v>
      </c>
      <c r="I130" s="4">
        <v>0.21218999999999999</v>
      </c>
      <c r="J130" s="4">
        <v>6.1500000000000001E-3</v>
      </c>
      <c r="K130" s="4">
        <v>0.12792999999999999</v>
      </c>
    </row>
    <row r="131" spans="1:11" ht="43.15" thickBot="1" x14ac:dyDescent="0.5">
      <c r="A131" s="3" t="s">
        <v>136</v>
      </c>
      <c r="B131" s="4" t="s">
        <v>82</v>
      </c>
      <c r="C131" s="4">
        <v>130</v>
      </c>
      <c r="D131" s="4">
        <v>4.2009999999999996</v>
      </c>
      <c r="E131" s="12">
        <f t="shared" ref="E131:E158" si="2">(D131-$M$2)/($M$3-$M$2)*10</f>
        <v>2.8045877515689237</v>
      </c>
      <c r="F131" s="4">
        <v>0.61390999999999996</v>
      </c>
      <c r="G131" s="4">
        <v>0.84141999999999995</v>
      </c>
      <c r="H131" s="4">
        <v>0.28638999999999998</v>
      </c>
      <c r="I131" s="4">
        <v>0.1268</v>
      </c>
      <c r="J131" s="4">
        <v>0.17954999999999999</v>
      </c>
      <c r="K131" s="4">
        <v>0.22686000000000001</v>
      </c>
    </row>
    <row r="132" spans="1:11" ht="43.15" thickBot="1" x14ac:dyDescent="0.5">
      <c r="A132" s="3" t="s">
        <v>127</v>
      </c>
      <c r="B132" s="4" t="s">
        <v>82</v>
      </c>
      <c r="C132" s="4">
        <v>131</v>
      </c>
      <c r="D132" s="4">
        <v>4.1929999999999996</v>
      </c>
      <c r="E132" s="12">
        <f t="shared" si="2"/>
        <v>2.7872754814975109</v>
      </c>
      <c r="F132" s="4">
        <v>0.35041</v>
      </c>
      <c r="G132" s="4">
        <v>0.71477999999999997</v>
      </c>
      <c r="H132" s="4">
        <v>0.1595</v>
      </c>
      <c r="I132" s="4">
        <v>0.25429000000000002</v>
      </c>
      <c r="J132" s="4">
        <v>8.5819999999999994E-2</v>
      </c>
      <c r="K132" s="4">
        <v>0.18503</v>
      </c>
    </row>
    <row r="133" spans="1:11" ht="43.15" thickBot="1" x14ac:dyDescent="0.5">
      <c r="A133" s="3" t="s">
        <v>143</v>
      </c>
      <c r="B133" s="4" t="s">
        <v>82</v>
      </c>
      <c r="C133" s="4">
        <v>132</v>
      </c>
      <c r="D133" s="4">
        <v>4.1559999999999997</v>
      </c>
      <c r="E133" s="12">
        <f t="shared" si="2"/>
        <v>2.7072062324172252</v>
      </c>
      <c r="F133" s="4">
        <v>8.7090000000000001E-2</v>
      </c>
      <c r="G133" s="4">
        <v>0.14699999999999999</v>
      </c>
      <c r="H133" s="4">
        <v>0.29364000000000001</v>
      </c>
      <c r="I133" s="4">
        <v>0.4143</v>
      </c>
      <c r="J133" s="4">
        <v>7.5639999999999999E-2</v>
      </c>
      <c r="K133" s="4">
        <v>0.30968000000000001</v>
      </c>
    </row>
    <row r="134" spans="1:11" ht="43.15" thickBot="1" x14ac:dyDescent="0.5">
      <c r="A134" s="3" t="s">
        <v>130</v>
      </c>
      <c r="B134" s="4" t="s">
        <v>82</v>
      </c>
      <c r="C134" s="4">
        <v>133</v>
      </c>
      <c r="D134" s="4">
        <v>4.1390000000000002</v>
      </c>
      <c r="E134" s="12">
        <f t="shared" si="2"/>
        <v>2.6704176585154737</v>
      </c>
      <c r="F134" s="4">
        <v>0.63068999999999997</v>
      </c>
      <c r="G134" s="4">
        <v>0.81928000000000001</v>
      </c>
      <c r="H134" s="4">
        <v>0.29759000000000002</v>
      </c>
      <c r="I134" s="4">
        <v>0</v>
      </c>
      <c r="J134" s="4">
        <v>0.10038999999999999</v>
      </c>
      <c r="K134" s="4">
        <v>0.18076999999999999</v>
      </c>
    </row>
    <row r="135" spans="1:11" ht="43.15" thickBot="1" x14ac:dyDescent="0.5">
      <c r="A135" s="3" t="s">
        <v>155</v>
      </c>
      <c r="B135" s="4" t="s">
        <v>82</v>
      </c>
      <c r="C135" s="4">
        <v>134</v>
      </c>
      <c r="D135" s="4">
        <v>4.1210000000000004</v>
      </c>
      <c r="E135" s="12">
        <f t="shared" si="2"/>
        <v>2.6314650508547945</v>
      </c>
      <c r="F135" s="4">
        <v>1.1585099999999999</v>
      </c>
      <c r="G135" s="4">
        <v>0.72367999999999999</v>
      </c>
      <c r="H135" s="4">
        <v>0.34939999999999999</v>
      </c>
      <c r="I135" s="4">
        <v>0.28098000000000001</v>
      </c>
      <c r="J135" s="4">
        <v>9.3140000000000001E-2</v>
      </c>
      <c r="K135" s="4">
        <v>6.2440000000000002E-2</v>
      </c>
    </row>
    <row r="136" spans="1:11" ht="43.15" thickBot="1" x14ac:dyDescent="0.5">
      <c r="A136" s="3" t="s">
        <v>150</v>
      </c>
      <c r="B136" s="4" t="s">
        <v>82</v>
      </c>
      <c r="C136" s="4">
        <v>135</v>
      </c>
      <c r="D136" s="4">
        <v>4.0730000000000004</v>
      </c>
      <c r="E136" s="12">
        <f t="shared" si="2"/>
        <v>2.5275914304263161</v>
      </c>
      <c r="F136" s="4">
        <v>0.31291999999999998</v>
      </c>
      <c r="G136" s="4">
        <v>0.86333000000000004</v>
      </c>
      <c r="H136" s="4">
        <v>0.16347</v>
      </c>
      <c r="I136" s="4">
        <v>0.27544000000000002</v>
      </c>
      <c r="J136" s="4">
        <v>0.13647000000000001</v>
      </c>
      <c r="K136" s="4">
        <v>0.21063999999999999</v>
      </c>
    </row>
    <row r="137" spans="1:11" ht="57.4" thickBot="1" x14ac:dyDescent="0.5">
      <c r="A137" s="3" t="s">
        <v>131</v>
      </c>
      <c r="B137" s="4" t="s">
        <v>19</v>
      </c>
      <c r="C137" s="4">
        <v>136</v>
      </c>
      <c r="D137" s="4">
        <v>4.0279999999999996</v>
      </c>
      <c r="E137" s="12">
        <f t="shared" si="2"/>
        <v>2.4302099112746149</v>
      </c>
      <c r="F137" s="4">
        <v>0.34097</v>
      </c>
      <c r="G137" s="4">
        <v>0.29560999999999998</v>
      </c>
      <c r="H137" s="4">
        <v>0.27494000000000002</v>
      </c>
      <c r="I137" s="4">
        <v>0.12071999999999999</v>
      </c>
      <c r="J137" s="4">
        <v>0.14476</v>
      </c>
      <c r="K137" s="4">
        <v>0.47958000000000001</v>
      </c>
    </row>
    <row r="138" spans="1:11" ht="43.15" thickBot="1" x14ac:dyDescent="0.5">
      <c r="A138" s="3" t="s">
        <v>140</v>
      </c>
      <c r="B138" s="4" t="s">
        <v>82</v>
      </c>
      <c r="C138" s="4">
        <v>137</v>
      </c>
      <c r="D138" s="4">
        <v>3.9740000000000002</v>
      </c>
      <c r="E138" s="12">
        <f t="shared" si="2"/>
        <v>2.3133520882925778</v>
      </c>
      <c r="F138" s="4">
        <v>1.09426</v>
      </c>
      <c r="G138" s="4">
        <v>0.89185999999999999</v>
      </c>
      <c r="H138" s="4">
        <v>0.34752</v>
      </c>
      <c r="I138" s="4">
        <v>0.44089</v>
      </c>
      <c r="J138" s="4">
        <v>0.10768999999999999</v>
      </c>
      <c r="K138" s="4">
        <v>0.12425</v>
      </c>
    </row>
    <row r="139" spans="1:11" ht="43.15" thickBot="1" x14ac:dyDescent="0.5">
      <c r="A139" s="3" t="s">
        <v>152</v>
      </c>
      <c r="B139" s="4" t="s">
        <v>82</v>
      </c>
      <c r="C139" s="4">
        <v>138</v>
      </c>
      <c r="D139" s="4">
        <v>3.956</v>
      </c>
      <c r="E139" s="12">
        <f t="shared" si="2"/>
        <v>2.2743994806318977</v>
      </c>
      <c r="F139" s="4">
        <v>0.27509</v>
      </c>
      <c r="G139" s="4">
        <v>0.60323000000000004</v>
      </c>
      <c r="H139" s="4">
        <v>0.29981000000000002</v>
      </c>
      <c r="I139" s="4">
        <v>0.15412000000000001</v>
      </c>
      <c r="J139" s="4">
        <v>0.18437000000000001</v>
      </c>
      <c r="K139" s="4">
        <v>0.1827</v>
      </c>
    </row>
    <row r="140" spans="1:11" ht="43.15" thickBot="1" x14ac:dyDescent="0.5">
      <c r="A140" s="3" t="s">
        <v>163</v>
      </c>
      <c r="B140" s="4" t="s">
        <v>82</v>
      </c>
      <c r="C140" s="4">
        <v>139</v>
      </c>
      <c r="D140" s="4">
        <v>3.9159999999999999</v>
      </c>
      <c r="E140" s="12">
        <f t="shared" si="2"/>
        <v>2.1878381302748324</v>
      </c>
      <c r="F140" s="4">
        <v>0.55506999999999995</v>
      </c>
      <c r="G140" s="4">
        <v>0.57576000000000005</v>
      </c>
      <c r="H140" s="4">
        <v>4.4760000000000001E-2</v>
      </c>
      <c r="I140" s="4">
        <v>0.40662999999999999</v>
      </c>
      <c r="J140" s="4">
        <v>0.15529999999999999</v>
      </c>
      <c r="K140" s="4">
        <v>0.20338000000000001</v>
      </c>
    </row>
    <row r="141" spans="1:11" ht="28.9" thickBot="1" x14ac:dyDescent="0.5">
      <c r="A141" s="3" t="s">
        <v>157</v>
      </c>
      <c r="B141" s="4" t="s">
        <v>32</v>
      </c>
      <c r="C141" s="4">
        <v>140</v>
      </c>
      <c r="D141" s="4">
        <v>3.907</v>
      </c>
      <c r="E141" s="12">
        <f t="shared" si="2"/>
        <v>2.1683618264444928</v>
      </c>
      <c r="F141" s="4">
        <v>0.55603999999999998</v>
      </c>
      <c r="G141" s="4">
        <v>0.53749999999999998</v>
      </c>
      <c r="H141" s="4">
        <v>0.42493999999999998</v>
      </c>
      <c r="I141" s="4">
        <v>0.58852000000000004</v>
      </c>
      <c r="J141" s="4">
        <v>8.0920000000000006E-2</v>
      </c>
      <c r="K141" s="4">
        <v>0.40339000000000003</v>
      </c>
    </row>
    <row r="142" spans="1:11" ht="43.15" thickBot="1" x14ac:dyDescent="0.5">
      <c r="A142" s="3" t="s">
        <v>149</v>
      </c>
      <c r="B142" s="4" t="s">
        <v>82</v>
      </c>
      <c r="C142" s="4">
        <v>141</v>
      </c>
      <c r="D142" s="4">
        <v>3.8660000000000001</v>
      </c>
      <c r="E142" s="12">
        <f t="shared" si="2"/>
        <v>2.0796364423285008</v>
      </c>
      <c r="F142" s="4">
        <v>0.84731000000000001</v>
      </c>
      <c r="G142" s="4">
        <v>0.66366000000000003</v>
      </c>
      <c r="H142" s="4">
        <v>4.9910000000000003E-2</v>
      </c>
      <c r="I142" s="4">
        <v>5.8900000000000003E-3</v>
      </c>
      <c r="J142" s="4">
        <v>8.4339999999999998E-2</v>
      </c>
      <c r="K142" s="4">
        <v>0.12071</v>
      </c>
    </row>
    <row r="143" spans="1:11" ht="43.15" thickBot="1" x14ac:dyDescent="0.5">
      <c r="A143" s="3" t="s">
        <v>156</v>
      </c>
      <c r="B143" s="4" t="s">
        <v>82</v>
      </c>
      <c r="C143" s="4">
        <v>142</v>
      </c>
      <c r="D143" s="4">
        <v>3.8559999999999999</v>
      </c>
      <c r="E143" s="12">
        <f t="shared" si="2"/>
        <v>2.0579961047392339</v>
      </c>
      <c r="F143" s="4">
        <v>0.13270000000000001</v>
      </c>
      <c r="G143" s="4">
        <v>0.60529999999999995</v>
      </c>
      <c r="H143" s="4">
        <v>0.26162000000000002</v>
      </c>
      <c r="I143" s="4">
        <v>0.38041000000000003</v>
      </c>
      <c r="J143" s="4">
        <v>0.17176</v>
      </c>
      <c r="K143" s="4">
        <v>0.2097</v>
      </c>
    </row>
    <row r="144" spans="1:11" ht="43.15" thickBot="1" x14ac:dyDescent="0.5">
      <c r="A144" s="3" t="s">
        <v>176</v>
      </c>
      <c r="B144" s="4" t="s">
        <v>82</v>
      </c>
      <c r="C144" s="4">
        <v>143</v>
      </c>
      <c r="D144" s="4">
        <v>3.8319999999999999</v>
      </c>
      <c r="E144" s="12">
        <f t="shared" si="2"/>
        <v>2.0060592945249942</v>
      </c>
      <c r="F144" s="4">
        <v>0.39394000000000001</v>
      </c>
      <c r="G144" s="4">
        <v>0.18518999999999999</v>
      </c>
      <c r="H144" s="4">
        <v>0.15781000000000001</v>
      </c>
      <c r="I144" s="4">
        <v>0.19661999999999999</v>
      </c>
      <c r="J144" s="4">
        <v>0.13014999999999999</v>
      </c>
      <c r="K144" s="4">
        <v>0.25899</v>
      </c>
    </row>
    <row r="145" spans="1:11" ht="43.15" thickBot="1" x14ac:dyDescent="0.5">
      <c r="A145" s="3" t="s">
        <v>161</v>
      </c>
      <c r="B145" s="4" t="s">
        <v>82</v>
      </c>
      <c r="C145" s="4">
        <v>144</v>
      </c>
      <c r="D145" s="4">
        <v>3.7629999999999999</v>
      </c>
      <c r="E145" s="12">
        <f t="shared" si="2"/>
        <v>1.8567409651590565</v>
      </c>
      <c r="F145" s="4">
        <v>0.42214000000000002</v>
      </c>
      <c r="G145" s="4">
        <v>0.63178000000000001</v>
      </c>
      <c r="H145" s="4">
        <v>3.8240000000000003E-2</v>
      </c>
      <c r="I145" s="4">
        <v>0.12806999999999999</v>
      </c>
      <c r="J145" s="4">
        <v>4.9520000000000002E-2</v>
      </c>
      <c r="K145" s="4">
        <v>0.18667</v>
      </c>
    </row>
    <row r="146" spans="1:11" ht="43.15" thickBot="1" x14ac:dyDescent="0.5">
      <c r="A146" s="3" t="s">
        <v>164</v>
      </c>
      <c r="B146" s="4" t="s">
        <v>82</v>
      </c>
      <c r="C146" s="4">
        <v>145</v>
      </c>
      <c r="D146" s="4">
        <v>3.7389999999999999</v>
      </c>
      <c r="E146" s="12">
        <f t="shared" si="2"/>
        <v>1.8048041549448171</v>
      </c>
      <c r="F146" s="4">
        <v>0.31995000000000001</v>
      </c>
      <c r="G146" s="4">
        <v>0.63053999999999999</v>
      </c>
      <c r="H146" s="4">
        <v>0.21296999999999999</v>
      </c>
      <c r="I146" s="4">
        <v>0.3337</v>
      </c>
      <c r="J146" s="4">
        <v>0.12533</v>
      </c>
      <c r="K146" s="4">
        <v>0.24353</v>
      </c>
    </row>
    <row r="147" spans="1:11" ht="43.15" thickBot="1" x14ac:dyDescent="0.5">
      <c r="A147" s="3" t="s">
        <v>153</v>
      </c>
      <c r="B147" s="4" t="s">
        <v>82</v>
      </c>
      <c r="C147" s="4">
        <v>145</v>
      </c>
      <c r="D147" s="4">
        <v>3.7389999999999999</v>
      </c>
      <c r="E147" s="12">
        <f t="shared" si="2"/>
        <v>1.8048041549448171</v>
      </c>
      <c r="F147" s="4">
        <v>0.34719</v>
      </c>
      <c r="G147" s="4">
        <v>0.90981000000000001</v>
      </c>
      <c r="H147" s="4">
        <v>0.19625000000000001</v>
      </c>
      <c r="I147" s="4">
        <v>0.43652999999999997</v>
      </c>
      <c r="J147" s="4">
        <v>6.4420000000000005E-2</v>
      </c>
      <c r="K147" s="4">
        <v>0.27101999999999998</v>
      </c>
    </row>
    <row r="148" spans="1:11" ht="57.4" thickBot="1" x14ac:dyDescent="0.5">
      <c r="A148" s="3" t="s">
        <v>148</v>
      </c>
      <c r="B148" s="4" t="s">
        <v>17</v>
      </c>
      <c r="C148" s="4">
        <v>147</v>
      </c>
      <c r="D148" s="4">
        <v>3.7240000000000002</v>
      </c>
      <c r="E148" s="12">
        <f t="shared" si="2"/>
        <v>1.7723436485609181</v>
      </c>
      <c r="F148" s="4">
        <v>0.57938999999999996</v>
      </c>
      <c r="G148" s="4">
        <v>0.47493000000000002</v>
      </c>
      <c r="H148" s="4">
        <v>0.31047999999999998</v>
      </c>
      <c r="I148" s="4">
        <v>0.22869999999999999</v>
      </c>
      <c r="J148" s="4">
        <v>5.892E-2</v>
      </c>
      <c r="K148" s="4">
        <v>9.8210000000000006E-2</v>
      </c>
    </row>
    <row r="149" spans="1:11" ht="43.15" thickBot="1" x14ac:dyDescent="0.5">
      <c r="A149" s="3" t="s">
        <v>159</v>
      </c>
      <c r="B149" s="4" t="s">
        <v>82</v>
      </c>
      <c r="C149" s="4">
        <v>148</v>
      </c>
      <c r="D149" s="4">
        <v>3.6949999999999998</v>
      </c>
      <c r="E149" s="12">
        <f t="shared" si="2"/>
        <v>1.7095866695520447</v>
      </c>
      <c r="F149" s="4">
        <v>0.27954000000000001</v>
      </c>
      <c r="G149" s="4">
        <v>0.46115</v>
      </c>
      <c r="H149" s="4">
        <v>0.37108999999999998</v>
      </c>
      <c r="I149" s="4">
        <v>0.13683999999999999</v>
      </c>
      <c r="J149" s="4">
        <v>7.5060000000000002E-2</v>
      </c>
      <c r="K149" s="4">
        <v>0.22040000000000001</v>
      </c>
    </row>
    <row r="150" spans="1:11" ht="43.15" thickBot="1" x14ac:dyDescent="0.5">
      <c r="A150" s="3" t="s">
        <v>158</v>
      </c>
      <c r="B150" s="4" t="s">
        <v>82</v>
      </c>
      <c r="C150" s="4">
        <v>149</v>
      </c>
      <c r="D150" s="4">
        <v>3.6659999999999999</v>
      </c>
      <c r="E150" s="12">
        <f t="shared" si="2"/>
        <v>1.6468296905431725</v>
      </c>
      <c r="F150" s="4">
        <v>0.47155000000000002</v>
      </c>
      <c r="G150" s="4">
        <v>0.77622999999999998</v>
      </c>
      <c r="H150" s="4">
        <v>0.35699999999999998</v>
      </c>
      <c r="I150" s="4">
        <v>0.31759999999999999</v>
      </c>
      <c r="J150" s="4">
        <v>5.0990000000000001E-2</v>
      </c>
      <c r="K150" s="4">
        <v>0.31472</v>
      </c>
    </row>
    <row r="151" spans="1:11" ht="43.15" thickBot="1" x14ac:dyDescent="0.5">
      <c r="A151" s="3" t="s">
        <v>128</v>
      </c>
      <c r="B151" s="4" t="s">
        <v>82</v>
      </c>
      <c r="C151" s="4">
        <v>150</v>
      </c>
      <c r="D151" s="4">
        <v>3.6219999999999999</v>
      </c>
      <c r="E151" s="12">
        <f t="shared" si="2"/>
        <v>1.5516122051504002</v>
      </c>
      <c r="F151" s="4">
        <v>0.10706</v>
      </c>
      <c r="G151" s="4">
        <v>0.50353000000000003</v>
      </c>
      <c r="H151" s="4">
        <v>0.23164999999999999</v>
      </c>
      <c r="I151" s="4">
        <v>0.25747999999999999</v>
      </c>
      <c r="J151" s="4">
        <v>4.8520000000000001E-2</v>
      </c>
      <c r="K151" s="4">
        <v>0.24063000000000001</v>
      </c>
    </row>
    <row r="152" spans="1:11" ht="43.15" thickBot="1" x14ac:dyDescent="0.5">
      <c r="A152" s="3" t="s">
        <v>162</v>
      </c>
      <c r="B152" s="4" t="s">
        <v>82</v>
      </c>
      <c r="C152" s="4">
        <v>151</v>
      </c>
      <c r="D152" s="4">
        <v>3.6070000000000002</v>
      </c>
      <c r="E152" s="12">
        <f t="shared" si="2"/>
        <v>1.5191516987665015</v>
      </c>
      <c r="F152" s="4">
        <v>0.22414999999999999</v>
      </c>
      <c r="G152" s="4">
        <v>0.31090000000000001</v>
      </c>
      <c r="H152" s="4">
        <v>0.18829000000000001</v>
      </c>
      <c r="I152" s="4">
        <v>0.30953000000000003</v>
      </c>
      <c r="J152" s="4">
        <v>0.1192</v>
      </c>
      <c r="K152" s="4">
        <v>0.29914000000000002</v>
      </c>
    </row>
    <row r="153" spans="1:11" ht="43.15" thickBot="1" x14ac:dyDescent="0.5">
      <c r="A153" s="3" t="s">
        <v>166</v>
      </c>
      <c r="B153" s="4" t="s">
        <v>82</v>
      </c>
      <c r="C153" s="4">
        <v>152</v>
      </c>
      <c r="D153" s="4">
        <v>3.5150000000000001</v>
      </c>
      <c r="E153" s="12">
        <f t="shared" si="2"/>
        <v>1.3200605929452505</v>
      </c>
      <c r="F153" s="4">
        <v>0.32845999999999997</v>
      </c>
      <c r="G153" s="4">
        <v>0.61585999999999996</v>
      </c>
      <c r="H153" s="4">
        <v>0.31864999999999999</v>
      </c>
      <c r="I153" s="4">
        <v>0.54320000000000002</v>
      </c>
      <c r="J153" s="4">
        <v>0.50521000000000005</v>
      </c>
      <c r="K153" s="4">
        <v>0.23552000000000001</v>
      </c>
    </row>
    <row r="154" spans="1:11" ht="43.15" thickBot="1" x14ac:dyDescent="0.5">
      <c r="A154" s="3" t="s">
        <v>167</v>
      </c>
      <c r="B154" s="4" t="s">
        <v>82</v>
      </c>
      <c r="C154" s="4">
        <v>153</v>
      </c>
      <c r="D154" s="4">
        <v>3.484</v>
      </c>
      <c r="E154" s="12">
        <f t="shared" si="2"/>
        <v>1.2529755464185244</v>
      </c>
      <c r="F154" s="4">
        <v>0.39499000000000001</v>
      </c>
      <c r="G154" s="4">
        <v>0.10419</v>
      </c>
      <c r="H154" s="4">
        <v>0.21027999999999999</v>
      </c>
      <c r="I154" s="4">
        <v>0.39746999999999999</v>
      </c>
      <c r="J154" s="4">
        <v>6.6809999999999994E-2</v>
      </c>
      <c r="K154" s="4">
        <v>0.20180000000000001</v>
      </c>
    </row>
    <row r="155" spans="1:11" ht="28.9" thickBot="1" x14ac:dyDescent="0.5">
      <c r="A155" s="3" t="s">
        <v>165</v>
      </c>
      <c r="B155" s="4" t="s">
        <v>91</v>
      </c>
      <c r="C155" s="4">
        <v>154</v>
      </c>
      <c r="D155" s="4">
        <v>3.36</v>
      </c>
      <c r="E155" s="12">
        <f t="shared" si="2"/>
        <v>0.98463536031162091</v>
      </c>
      <c r="F155" s="4">
        <v>0.38227</v>
      </c>
      <c r="G155" s="4">
        <v>0.11037</v>
      </c>
      <c r="H155" s="4">
        <v>0.17344000000000001</v>
      </c>
      <c r="I155" s="4">
        <v>0.1643</v>
      </c>
      <c r="J155" s="4">
        <v>7.1120000000000003E-2</v>
      </c>
      <c r="K155" s="4">
        <v>0.31268000000000001</v>
      </c>
    </row>
    <row r="156" spans="1:11" ht="43.15" thickBot="1" x14ac:dyDescent="0.5">
      <c r="A156" s="3" t="s">
        <v>170</v>
      </c>
      <c r="B156" s="4" t="s">
        <v>82</v>
      </c>
      <c r="C156" s="4">
        <v>155</v>
      </c>
      <c r="D156" s="4">
        <v>3.3029999999999999</v>
      </c>
      <c r="E156" s="12">
        <f t="shared" si="2"/>
        <v>0.86128543605280261</v>
      </c>
      <c r="F156" s="4">
        <v>0.28122999999999998</v>
      </c>
      <c r="G156" s="4">
        <v>0</v>
      </c>
      <c r="H156" s="4">
        <v>0.24811</v>
      </c>
      <c r="I156" s="4">
        <v>0.34677999999999998</v>
      </c>
      <c r="J156" s="4">
        <v>0.11587</v>
      </c>
      <c r="K156" s="4">
        <v>0.17516999999999999</v>
      </c>
    </row>
    <row r="157" spans="1:11" ht="57.4" thickBot="1" x14ac:dyDescent="0.5">
      <c r="A157" s="3" t="s">
        <v>168</v>
      </c>
      <c r="B157" s="4" t="s">
        <v>17</v>
      </c>
      <c r="C157" s="4">
        <v>156</v>
      </c>
      <c r="D157" s="4">
        <v>3.069</v>
      </c>
      <c r="E157" s="12">
        <f t="shared" si="2"/>
        <v>0.3549015364639691</v>
      </c>
      <c r="F157" s="4">
        <v>0.74719000000000002</v>
      </c>
      <c r="G157" s="4">
        <v>0.14865999999999999</v>
      </c>
      <c r="H157" s="4">
        <v>0.62994000000000006</v>
      </c>
      <c r="I157" s="4">
        <v>6.9120000000000001E-2</v>
      </c>
      <c r="J157" s="4">
        <v>0.17233000000000001</v>
      </c>
      <c r="K157" s="4">
        <v>0.48397000000000001</v>
      </c>
    </row>
    <row r="158" spans="1:11" ht="43.15" thickBot="1" x14ac:dyDescent="0.5">
      <c r="A158" s="3" t="s">
        <v>169</v>
      </c>
      <c r="B158" s="4" t="s">
        <v>82</v>
      </c>
      <c r="C158" s="4">
        <v>157</v>
      </c>
      <c r="D158" s="4">
        <v>2.9049999999999998</v>
      </c>
      <c r="E158" s="12">
        <f t="shared" si="2"/>
        <v>0</v>
      </c>
      <c r="F158" s="4">
        <v>6.8309999999999996E-2</v>
      </c>
      <c r="G158" s="4">
        <v>0.23441999999999999</v>
      </c>
      <c r="H158" s="4">
        <v>0.15747</v>
      </c>
      <c r="I158" s="4">
        <v>4.3200000000000002E-2</v>
      </c>
      <c r="J158" s="4">
        <v>9.4189999999999996E-2</v>
      </c>
      <c r="K158" s="4">
        <v>0.2029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7"/>
  <sheetViews>
    <sheetView workbookViewId="0">
      <selection activeCell="B21" sqref="B21"/>
    </sheetView>
  </sheetViews>
  <sheetFormatPr defaultRowHeight="14.25" x14ac:dyDescent="0.45"/>
  <cols>
    <col min="5" max="5" width="13.86328125" customWidth="1"/>
    <col min="6" max="6" width="12.86328125" customWidth="1"/>
    <col min="7" max="7" width="10.73046875" customWidth="1"/>
    <col min="9" max="9" width="14.1328125" customWidth="1"/>
    <col min="10" max="10" width="12.73046875" customWidth="1"/>
  </cols>
  <sheetData>
    <row r="1" spans="1:13" ht="43.15" thickBot="1" x14ac:dyDescent="0.5">
      <c r="A1" s="1" t="s">
        <v>179</v>
      </c>
      <c r="B1" s="2" t="s">
        <v>180</v>
      </c>
      <c r="C1" s="2" t="s">
        <v>195</v>
      </c>
      <c r="D1" s="2"/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</row>
    <row r="2" spans="1:13" ht="14.65" thickBot="1" x14ac:dyDescent="0.5">
      <c r="A2" s="3">
        <v>1</v>
      </c>
      <c r="B2" s="4" t="s">
        <v>10</v>
      </c>
      <c r="C2" s="4">
        <v>7.6319999999999997</v>
      </c>
      <c r="D2" s="12">
        <f>(C2-$M$2)/($M$3-$M$2)*10</f>
        <v>10</v>
      </c>
      <c r="E2" s="4">
        <v>1.3049999999999999</v>
      </c>
      <c r="F2" s="4">
        <v>1.5920000000000001</v>
      </c>
      <c r="G2" s="4">
        <v>0.874</v>
      </c>
      <c r="H2" s="4">
        <v>0.68100000000000005</v>
      </c>
      <c r="I2" s="4">
        <v>0.39300000000000002</v>
      </c>
      <c r="J2" s="4">
        <v>0.20200000000000001</v>
      </c>
      <c r="M2">
        <f>MIN(C:C)</f>
        <v>2.9049999999999998</v>
      </c>
    </row>
    <row r="3" spans="1:13" ht="14.65" thickBot="1" x14ac:dyDescent="0.5">
      <c r="A3" s="3">
        <v>2</v>
      </c>
      <c r="B3" s="4" t="s">
        <v>7</v>
      </c>
      <c r="C3" s="4">
        <v>7.5940000000000003</v>
      </c>
      <c r="D3" s="12">
        <f t="shared" ref="D3:D66" si="0">(C3-$M$2)/($M$3-$M$2)*10</f>
        <v>9.9196107467738521</v>
      </c>
      <c r="E3" s="4">
        <v>1.456</v>
      </c>
      <c r="F3" s="4">
        <v>1.5820000000000001</v>
      </c>
      <c r="G3" s="4">
        <v>0.86099999999999999</v>
      </c>
      <c r="H3" s="4">
        <v>0.68600000000000005</v>
      </c>
      <c r="I3" s="4">
        <v>0.34</v>
      </c>
      <c r="J3" s="4">
        <v>0.28599999999999998</v>
      </c>
      <c r="M3">
        <f>MAX(C:C)</f>
        <v>7.6319999999999997</v>
      </c>
    </row>
    <row r="4" spans="1:13" ht="14.65" thickBot="1" x14ac:dyDescent="0.5">
      <c r="A4" s="3">
        <v>3</v>
      </c>
      <c r="B4" s="4" t="s">
        <v>6</v>
      </c>
      <c r="C4" s="4">
        <v>7.5549999999999997</v>
      </c>
      <c r="D4" s="12">
        <f t="shared" si="0"/>
        <v>9.8371059868838593</v>
      </c>
      <c r="E4" s="4">
        <v>1.351</v>
      </c>
      <c r="F4" s="4">
        <v>1.59</v>
      </c>
      <c r="G4" s="4">
        <v>0.86799999999999999</v>
      </c>
      <c r="H4" s="4">
        <v>0.68300000000000005</v>
      </c>
      <c r="I4" s="4">
        <v>0.40799999999999997</v>
      </c>
      <c r="J4" s="4">
        <v>0.28399999999999997</v>
      </c>
    </row>
    <row r="5" spans="1:13" ht="14.65" thickBot="1" x14ac:dyDescent="0.5">
      <c r="A5" s="3">
        <v>4</v>
      </c>
      <c r="B5" s="4" t="s">
        <v>5</v>
      </c>
      <c r="C5" s="4">
        <v>7.4950000000000001</v>
      </c>
      <c r="D5" s="12">
        <f t="shared" si="0"/>
        <v>9.7101755870530972</v>
      </c>
      <c r="E5" s="4">
        <v>1.343</v>
      </c>
      <c r="F5" s="4">
        <v>1.6439999999999999</v>
      </c>
      <c r="G5" s="4">
        <v>0.91400000000000003</v>
      </c>
      <c r="H5" s="4">
        <v>0.67700000000000005</v>
      </c>
      <c r="I5" s="4">
        <v>0.13800000000000001</v>
      </c>
      <c r="J5" s="4">
        <v>0.35299999999999998</v>
      </c>
    </row>
    <row r="6" spans="1:13" ht="28.9" thickBot="1" x14ac:dyDescent="0.5">
      <c r="A6" s="3">
        <v>5</v>
      </c>
      <c r="B6" s="4" t="s">
        <v>3</v>
      </c>
      <c r="C6" s="4">
        <v>7.4870000000000001</v>
      </c>
      <c r="D6" s="12">
        <f t="shared" si="0"/>
        <v>9.6932515337423322</v>
      </c>
      <c r="E6" s="4">
        <v>1.42</v>
      </c>
      <c r="F6" s="4">
        <v>1.5489999999999999</v>
      </c>
      <c r="G6" s="4">
        <v>0.92700000000000005</v>
      </c>
      <c r="H6" s="4">
        <v>0.66</v>
      </c>
      <c r="I6" s="4">
        <v>0.35699999999999998</v>
      </c>
      <c r="J6" s="4">
        <v>0.25600000000000001</v>
      </c>
    </row>
    <row r="7" spans="1:13" ht="28.9" thickBot="1" x14ac:dyDescent="0.5">
      <c r="A7" s="3">
        <v>6</v>
      </c>
      <c r="B7" s="4" t="s">
        <v>11</v>
      </c>
      <c r="C7" s="4">
        <v>7.4409999999999998</v>
      </c>
      <c r="D7" s="12">
        <f t="shared" si="0"/>
        <v>9.5959382272054139</v>
      </c>
      <c r="E7" s="4">
        <v>1.361</v>
      </c>
      <c r="F7" s="4">
        <v>1.488</v>
      </c>
      <c r="G7" s="4">
        <v>0.878</v>
      </c>
      <c r="H7" s="4">
        <v>0.63800000000000001</v>
      </c>
      <c r="I7" s="4">
        <v>0.29499999999999998</v>
      </c>
      <c r="J7" s="4">
        <v>0.33300000000000002</v>
      </c>
    </row>
    <row r="8" spans="1:13" ht="14.65" thickBot="1" x14ac:dyDescent="0.5">
      <c r="A8" s="3">
        <v>7</v>
      </c>
      <c r="B8" s="4" t="s">
        <v>8</v>
      </c>
      <c r="C8" s="4">
        <v>7.3280000000000003</v>
      </c>
      <c r="D8" s="12">
        <f t="shared" si="0"/>
        <v>9.3568859741908188</v>
      </c>
      <c r="E8" s="4">
        <v>1.33</v>
      </c>
      <c r="F8" s="4">
        <v>1.532</v>
      </c>
      <c r="G8" s="4">
        <v>0.89600000000000002</v>
      </c>
      <c r="H8" s="4">
        <v>0.65300000000000002</v>
      </c>
      <c r="I8" s="4">
        <v>0.29099999999999998</v>
      </c>
      <c r="J8" s="4">
        <v>0.32100000000000001</v>
      </c>
    </row>
    <row r="9" spans="1:13" ht="28.9" thickBot="1" x14ac:dyDescent="0.5">
      <c r="A9" s="3">
        <v>8</v>
      </c>
      <c r="B9" s="4" t="s">
        <v>13</v>
      </c>
      <c r="C9" s="4">
        <v>7.3239999999999998</v>
      </c>
      <c r="D9" s="12">
        <f t="shared" si="0"/>
        <v>9.3484239475354354</v>
      </c>
      <c r="E9" s="4">
        <v>1.268</v>
      </c>
      <c r="F9" s="4">
        <v>1.601</v>
      </c>
      <c r="G9" s="4">
        <v>0.876</v>
      </c>
      <c r="H9" s="4">
        <v>0.66900000000000004</v>
      </c>
      <c r="I9" s="4">
        <v>0.38900000000000001</v>
      </c>
      <c r="J9" s="4">
        <v>0.36499999999999999</v>
      </c>
    </row>
    <row r="10" spans="1:13" ht="14.65" thickBot="1" x14ac:dyDescent="0.5">
      <c r="A10" s="3">
        <v>9</v>
      </c>
      <c r="B10" s="4" t="s">
        <v>12</v>
      </c>
      <c r="C10" s="4">
        <v>7.3140000000000001</v>
      </c>
      <c r="D10" s="12">
        <f t="shared" si="0"/>
        <v>9.3272688808969768</v>
      </c>
      <c r="E10" s="4">
        <v>1.355</v>
      </c>
      <c r="F10" s="4">
        <v>1.5009999999999999</v>
      </c>
      <c r="G10" s="4">
        <v>0.91300000000000003</v>
      </c>
      <c r="H10" s="4">
        <v>0.65900000000000003</v>
      </c>
      <c r="I10" s="4">
        <v>0.38300000000000001</v>
      </c>
      <c r="J10" s="4">
        <v>0.28499999999999998</v>
      </c>
    </row>
    <row r="11" spans="1:13" ht="14.65" thickBot="1" x14ac:dyDescent="0.5">
      <c r="A11" s="3">
        <v>10</v>
      </c>
      <c r="B11" s="4" t="s">
        <v>15</v>
      </c>
      <c r="C11" s="4">
        <v>7.2720000000000002</v>
      </c>
      <c r="D11" s="12">
        <f t="shared" si="0"/>
        <v>9.2384176010154437</v>
      </c>
      <c r="E11" s="4">
        <v>1.34</v>
      </c>
      <c r="F11" s="4">
        <v>1.573</v>
      </c>
      <c r="G11" s="4">
        <v>0.91</v>
      </c>
      <c r="H11" s="4">
        <v>0.64700000000000002</v>
      </c>
      <c r="I11" s="4">
        <v>0.30199999999999999</v>
      </c>
      <c r="J11" s="4">
        <v>0.36099999999999999</v>
      </c>
    </row>
    <row r="12" spans="1:13" ht="28.9" thickBot="1" x14ac:dyDescent="0.5">
      <c r="A12" s="3">
        <v>11</v>
      </c>
      <c r="B12" s="4" t="s">
        <v>28</v>
      </c>
      <c r="C12" s="4">
        <v>7.19</v>
      </c>
      <c r="D12" s="12">
        <f t="shared" si="0"/>
        <v>9.0649460545800729</v>
      </c>
      <c r="E12" s="4">
        <v>1.244</v>
      </c>
      <c r="F12" s="4">
        <v>1.4330000000000001</v>
      </c>
      <c r="G12" s="4">
        <v>0.88800000000000001</v>
      </c>
      <c r="H12" s="4">
        <v>0.46400000000000002</v>
      </c>
      <c r="I12" s="4">
        <v>8.2000000000000003E-2</v>
      </c>
      <c r="J12" s="4">
        <v>0.26200000000000001</v>
      </c>
    </row>
    <row r="13" spans="1:13" ht="14.65" thickBot="1" x14ac:dyDescent="0.5">
      <c r="A13" s="3">
        <v>12</v>
      </c>
      <c r="B13" s="4" t="s">
        <v>20</v>
      </c>
      <c r="C13" s="4">
        <v>7.1390000000000002</v>
      </c>
      <c r="D13" s="12">
        <f t="shared" si="0"/>
        <v>8.9570552147239262</v>
      </c>
      <c r="E13" s="4">
        <v>1.341</v>
      </c>
      <c r="F13" s="4">
        <v>1.504</v>
      </c>
      <c r="G13" s="4">
        <v>0.89100000000000001</v>
      </c>
      <c r="H13" s="4">
        <v>0.61699999999999999</v>
      </c>
      <c r="I13" s="4">
        <v>0.224</v>
      </c>
      <c r="J13" s="4">
        <v>0.24199999999999999</v>
      </c>
    </row>
    <row r="14" spans="1:13" ht="14.65" thickBot="1" x14ac:dyDescent="0.5">
      <c r="A14" s="3">
        <v>13</v>
      </c>
      <c r="B14" s="4" t="s">
        <v>18</v>
      </c>
      <c r="C14" s="4">
        <v>7.0720000000000001</v>
      </c>
      <c r="D14" s="12">
        <f t="shared" si="0"/>
        <v>8.815316268246244</v>
      </c>
      <c r="E14" s="4">
        <v>1.01</v>
      </c>
      <c r="F14" s="4">
        <v>1.4590000000000001</v>
      </c>
      <c r="G14" s="4">
        <v>0.81699999999999995</v>
      </c>
      <c r="H14" s="4">
        <v>0.63200000000000001</v>
      </c>
      <c r="I14" s="4">
        <v>0.10100000000000001</v>
      </c>
      <c r="J14" s="4">
        <v>0.14299999999999999</v>
      </c>
    </row>
    <row r="15" spans="1:13" ht="14.65" thickBot="1" x14ac:dyDescent="0.5">
      <c r="A15" s="3">
        <v>14</v>
      </c>
      <c r="B15" s="4" t="s">
        <v>25</v>
      </c>
      <c r="C15" s="4">
        <v>6.9770000000000003</v>
      </c>
      <c r="D15" s="12">
        <f t="shared" si="0"/>
        <v>8.6143431351808779</v>
      </c>
      <c r="E15" s="4">
        <v>1.448</v>
      </c>
      <c r="F15" s="4">
        <v>1.583</v>
      </c>
      <c r="G15" s="4">
        <v>0.876</v>
      </c>
      <c r="H15" s="4">
        <v>0.61399999999999999</v>
      </c>
      <c r="I15" s="4">
        <v>0.30599999999999999</v>
      </c>
      <c r="J15" s="4">
        <v>0.307</v>
      </c>
    </row>
    <row r="16" spans="1:13" ht="14.65" thickBot="1" x14ac:dyDescent="0.5">
      <c r="A16" s="3">
        <v>15</v>
      </c>
      <c r="B16" s="4" t="s">
        <v>34</v>
      </c>
      <c r="C16" s="4">
        <v>6.9649999999999999</v>
      </c>
      <c r="D16" s="12">
        <f t="shared" si="0"/>
        <v>8.5889570552147241</v>
      </c>
      <c r="E16" s="4">
        <v>1.34</v>
      </c>
      <c r="F16" s="4">
        <v>1.474</v>
      </c>
      <c r="G16" s="4">
        <v>0.86099999999999999</v>
      </c>
      <c r="H16" s="4">
        <v>0.58599999999999997</v>
      </c>
      <c r="I16" s="4">
        <v>0.28000000000000003</v>
      </c>
      <c r="J16" s="4">
        <v>0.27300000000000002</v>
      </c>
    </row>
    <row r="17" spans="1:10" ht="14.65" thickBot="1" x14ac:dyDescent="0.5">
      <c r="A17" s="3">
        <v>16</v>
      </c>
      <c r="B17" s="4" t="s">
        <v>26</v>
      </c>
      <c r="C17" s="4">
        <v>6.9269999999999996</v>
      </c>
      <c r="D17" s="12">
        <f t="shared" si="0"/>
        <v>8.5085678019885762</v>
      </c>
      <c r="E17" s="4">
        <v>1.3240000000000001</v>
      </c>
      <c r="F17" s="4">
        <v>1.4830000000000001</v>
      </c>
      <c r="G17" s="4">
        <v>0.89400000000000002</v>
      </c>
      <c r="H17" s="4">
        <v>0.58299999999999996</v>
      </c>
      <c r="I17" s="4">
        <v>0.24</v>
      </c>
      <c r="J17" s="4">
        <v>0.188</v>
      </c>
    </row>
    <row r="18" spans="1:10" ht="28.9" thickBot="1" x14ac:dyDescent="0.5">
      <c r="A18" s="3">
        <v>17</v>
      </c>
      <c r="B18" s="4" t="s">
        <v>24</v>
      </c>
      <c r="C18" s="4">
        <v>6.91</v>
      </c>
      <c r="D18" s="12">
        <f t="shared" si="0"/>
        <v>8.4726041887031958</v>
      </c>
      <c r="E18" s="4">
        <v>1.5760000000000001</v>
      </c>
      <c r="F18" s="4">
        <v>1.52</v>
      </c>
      <c r="G18" s="4">
        <v>0.89600000000000002</v>
      </c>
      <c r="H18" s="4">
        <v>0.63200000000000001</v>
      </c>
      <c r="I18" s="4">
        <v>0.32100000000000001</v>
      </c>
      <c r="J18" s="4">
        <v>0.19600000000000001</v>
      </c>
    </row>
    <row r="19" spans="1:10" ht="28.9" thickBot="1" x14ac:dyDescent="0.5">
      <c r="A19" s="3">
        <v>18</v>
      </c>
      <c r="B19" s="4" t="s">
        <v>22</v>
      </c>
      <c r="C19" s="4">
        <v>6.8860000000000001</v>
      </c>
      <c r="D19" s="12">
        <f t="shared" si="0"/>
        <v>8.4218320287708899</v>
      </c>
      <c r="E19" s="4">
        <v>1.3979999999999999</v>
      </c>
      <c r="F19" s="4">
        <v>1.4710000000000001</v>
      </c>
      <c r="G19" s="4">
        <v>0.81899999999999995</v>
      </c>
      <c r="H19" s="4">
        <v>0.54700000000000004</v>
      </c>
      <c r="I19" s="4">
        <v>0.13300000000000001</v>
      </c>
      <c r="J19" s="4">
        <v>0.29099999999999998</v>
      </c>
    </row>
    <row r="20" spans="1:10" ht="14.65" thickBot="1" x14ac:dyDescent="0.5">
      <c r="A20" s="3">
        <v>19</v>
      </c>
      <c r="B20" s="4" t="s">
        <v>16</v>
      </c>
      <c r="C20" s="4">
        <v>6.8140000000000001</v>
      </c>
      <c r="D20" s="12">
        <f t="shared" si="0"/>
        <v>8.2695155489739793</v>
      </c>
      <c r="E20" s="4">
        <v>1.3009999999999999</v>
      </c>
      <c r="F20" s="4">
        <v>1.5589999999999999</v>
      </c>
      <c r="G20" s="4">
        <v>0.88300000000000001</v>
      </c>
      <c r="H20" s="4">
        <v>0.53300000000000003</v>
      </c>
      <c r="I20" s="4">
        <v>0.27200000000000002</v>
      </c>
      <c r="J20" s="4">
        <v>0.35399999999999998</v>
      </c>
    </row>
    <row r="21" spans="1:10" ht="43.15" thickBot="1" x14ac:dyDescent="0.5">
      <c r="A21" s="3">
        <v>20</v>
      </c>
      <c r="B21" s="4" t="s">
        <v>27</v>
      </c>
      <c r="C21" s="4">
        <v>6.774</v>
      </c>
      <c r="D21" s="12">
        <f t="shared" si="0"/>
        <v>8.1848952824201398</v>
      </c>
      <c r="E21" s="4">
        <v>2.0960000000000001</v>
      </c>
      <c r="F21" s="4">
        <v>0.77600000000000002</v>
      </c>
      <c r="G21" s="4">
        <v>0.67</v>
      </c>
      <c r="H21" s="4">
        <v>0.28399999999999997</v>
      </c>
      <c r="I21" s="4">
        <v>0</v>
      </c>
      <c r="J21" s="4">
        <v>0.186</v>
      </c>
    </row>
    <row r="22" spans="1:10" ht="28.9" thickBot="1" x14ac:dyDescent="0.5">
      <c r="A22" s="3">
        <v>21</v>
      </c>
      <c r="B22" s="4" t="s">
        <v>39</v>
      </c>
      <c r="C22" s="4">
        <v>6.7110000000000003</v>
      </c>
      <c r="D22" s="12">
        <f t="shared" si="0"/>
        <v>8.0516183625978428</v>
      </c>
      <c r="E22" s="4">
        <v>1.2330000000000001</v>
      </c>
      <c r="F22" s="4">
        <v>1.4890000000000001</v>
      </c>
      <c r="G22" s="4">
        <v>0.85399999999999998</v>
      </c>
      <c r="H22" s="4">
        <v>0.54300000000000004</v>
      </c>
      <c r="I22" s="4">
        <v>3.4000000000000002E-2</v>
      </c>
      <c r="J22" s="4">
        <v>6.4000000000000001E-2</v>
      </c>
    </row>
    <row r="23" spans="1:10" ht="14.65" thickBot="1" x14ac:dyDescent="0.5">
      <c r="A23" s="3">
        <v>22</v>
      </c>
      <c r="B23" s="4" t="s">
        <v>46</v>
      </c>
      <c r="C23" s="4">
        <v>6.6269999999999998</v>
      </c>
      <c r="D23" s="12">
        <f t="shared" si="0"/>
        <v>7.8739158028347784</v>
      </c>
      <c r="E23" s="4">
        <v>1.27</v>
      </c>
      <c r="F23" s="4">
        <v>1.5249999999999999</v>
      </c>
      <c r="G23" s="4">
        <v>0.88400000000000001</v>
      </c>
      <c r="H23" s="4">
        <v>0.64500000000000002</v>
      </c>
      <c r="I23" s="4">
        <v>0.14199999999999999</v>
      </c>
      <c r="J23" s="4">
        <v>0.376</v>
      </c>
    </row>
    <row r="24" spans="1:10" ht="14.65" thickBot="1" x14ac:dyDescent="0.5">
      <c r="A24" s="3">
        <v>23</v>
      </c>
      <c r="B24" s="4" t="s">
        <v>37</v>
      </c>
      <c r="C24" s="4">
        <v>6.4889999999999999</v>
      </c>
      <c r="D24" s="12">
        <f t="shared" si="0"/>
        <v>7.5819758832240316</v>
      </c>
      <c r="E24" s="4">
        <v>1.2929999999999999</v>
      </c>
      <c r="F24" s="4">
        <v>1.466</v>
      </c>
      <c r="G24" s="4">
        <v>0.90800000000000003</v>
      </c>
      <c r="H24" s="4">
        <v>0.52</v>
      </c>
      <c r="I24" s="4">
        <v>0.17599999999999999</v>
      </c>
      <c r="J24" s="4">
        <v>9.8000000000000004E-2</v>
      </c>
    </row>
    <row r="25" spans="1:10" ht="14.65" thickBot="1" x14ac:dyDescent="0.5">
      <c r="A25" s="3">
        <v>24</v>
      </c>
      <c r="B25" s="4" t="s">
        <v>21</v>
      </c>
      <c r="C25" s="4">
        <v>6.4880000000000004</v>
      </c>
      <c r="D25" s="12">
        <f t="shared" si="0"/>
        <v>7.5798603765601866</v>
      </c>
      <c r="E25" s="4">
        <v>1.038</v>
      </c>
      <c r="F25" s="4">
        <v>1.252</v>
      </c>
      <c r="G25" s="4">
        <v>0.76100000000000001</v>
      </c>
      <c r="H25" s="4">
        <v>0.47899999999999998</v>
      </c>
      <c r="I25" s="4">
        <v>9.5000000000000001E-2</v>
      </c>
      <c r="J25" s="4">
        <v>6.9000000000000006E-2</v>
      </c>
    </row>
    <row r="26" spans="1:10" ht="14.65" thickBot="1" x14ac:dyDescent="0.5">
      <c r="A26" s="3">
        <v>25</v>
      </c>
      <c r="B26" s="4" t="s">
        <v>35</v>
      </c>
      <c r="C26" s="4">
        <v>6.476</v>
      </c>
      <c r="D26" s="12">
        <f t="shared" si="0"/>
        <v>7.5544742965940337</v>
      </c>
      <c r="E26" s="4">
        <v>1.131</v>
      </c>
      <c r="F26" s="4">
        <v>1.331</v>
      </c>
      <c r="G26" s="4">
        <v>0.80800000000000005</v>
      </c>
      <c r="H26" s="4">
        <v>0.43099999999999999</v>
      </c>
      <c r="I26" s="4">
        <v>6.0999999999999999E-2</v>
      </c>
      <c r="J26" s="4">
        <v>0.19700000000000001</v>
      </c>
    </row>
    <row r="27" spans="1:10" ht="14.65" thickBot="1" x14ac:dyDescent="0.5">
      <c r="A27" s="3">
        <v>26</v>
      </c>
      <c r="B27" s="4" t="s">
        <v>47</v>
      </c>
      <c r="C27" s="4">
        <v>6.4409999999999998</v>
      </c>
      <c r="D27" s="12">
        <f t="shared" si="0"/>
        <v>7.4804315633594243</v>
      </c>
      <c r="E27" s="4">
        <v>1.365</v>
      </c>
      <c r="F27" s="4">
        <v>1.4359999999999999</v>
      </c>
      <c r="G27" s="4">
        <v>0.85699999999999998</v>
      </c>
      <c r="H27" s="4">
        <v>0.41799999999999998</v>
      </c>
      <c r="I27" s="4">
        <v>7.8E-2</v>
      </c>
      <c r="J27" s="4">
        <v>0.151</v>
      </c>
    </row>
    <row r="28" spans="1:10" ht="14.65" thickBot="1" x14ac:dyDescent="0.5">
      <c r="A28" s="3">
        <v>27</v>
      </c>
      <c r="B28" s="4" t="s">
        <v>33</v>
      </c>
      <c r="C28" s="4">
        <v>6.43</v>
      </c>
      <c r="D28" s="12">
        <f t="shared" si="0"/>
        <v>7.4571609900571181</v>
      </c>
      <c r="E28" s="4">
        <v>1.1120000000000001</v>
      </c>
      <c r="F28" s="4">
        <v>1.4379999999999999</v>
      </c>
      <c r="G28" s="4">
        <v>0.75900000000000001</v>
      </c>
      <c r="H28" s="4">
        <v>0.59699999999999998</v>
      </c>
      <c r="I28" s="4">
        <v>6.3E-2</v>
      </c>
      <c r="J28" s="4">
        <v>0.125</v>
      </c>
    </row>
    <row r="29" spans="1:10" ht="14.65" thickBot="1" x14ac:dyDescent="0.5">
      <c r="A29" s="3">
        <v>28</v>
      </c>
      <c r="B29" s="4" t="s">
        <v>23</v>
      </c>
      <c r="C29" s="4">
        <v>6.4189999999999996</v>
      </c>
      <c r="D29" s="12">
        <f t="shared" si="0"/>
        <v>7.4338904167548119</v>
      </c>
      <c r="E29" s="4">
        <v>0.98599999999999999</v>
      </c>
      <c r="F29" s="4">
        <v>1.474</v>
      </c>
      <c r="G29" s="4">
        <v>0.67500000000000004</v>
      </c>
      <c r="H29" s="4">
        <v>0.49299999999999999</v>
      </c>
      <c r="I29" s="4">
        <v>8.7999999999999995E-2</v>
      </c>
      <c r="J29" s="4">
        <v>0.11</v>
      </c>
    </row>
    <row r="30" spans="1:10" ht="14.65" thickBot="1" x14ac:dyDescent="0.5">
      <c r="A30" s="3">
        <v>29</v>
      </c>
      <c r="B30" s="4" t="s">
        <v>38</v>
      </c>
      <c r="C30" s="4">
        <v>6.3879999999999999</v>
      </c>
      <c r="D30" s="12">
        <f t="shared" si="0"/>
        <v>7.3683097101755868</v>
      </c>
      <c r="E30" s="4">
        <v>1.073</v>
      </c>
      <c r="F30" s="4">
        <v>1.468</v>
      </c>
      <c r="G30" s="4">
        <v>0.74399999999999999</v>
      </c>
      <c r="H30" s="4">
        <v>0.56999999999999995</v>
      </c>
      <c r="I30" s="4">
        <v>5.3999999999999999E-2</v>
      </c>
      <c r="J30" s="4">
        <v>6.2E-2</v>
      </c>
    </row>
    <row r="31" spans="1:10" ht="28.9" thickBot="1" x14ac:dyDescent="0.5">
      <c r="A31" s="3">
        <v>30</v>
      </c>
      <c r="B31" s="4" t="s">
        <v>53</v>
      </c>
      <c r="C31" s="4">
        <v>6.3819999999999997</v>
      </c>
      <c r="D31" s="12">
        <f t="shared" si="0"/>
        <v>7.3556166701925108</v>
      </c>
      <c r="E31" s="4">
        <v>0.78100000000000003</v>
      </c>
      <c r="F31" s="4">
        <v>1.268</v>
      </c>
      <c r="G31" s="4">
        <v>0.60799999999999998</v>
      </c>
      <c r="H31" s="4">
        <v>0.60399999999999998</v>
      </c>
      <c r="I31" s="4">
        <v>7.0999999999999994E-2</v>
      </c>
      <c r="J31" s="4">
        <v>0.17899999999999999</v>
      </c>
    </row>
    <row r="32" spans="1:10" ht="14.65" thickBot="1" x14ac:dyDescent="0.5">
      <c r="A32" s="3">
        <v>31</v>
      </c>
      <c r="B32" s="4" t="s">
        <v>41</v>
      </c>
      <c r="C32" s="4">
        <v>6.3789999999999996</v>
      </c>
      <c r="D32" s="12">
        <f t="shared" si="0"/>
        <v>7.3492701502009714</v>
      </c>
      <c r="E32" s="4">
        <v>1.093</v>
      </c>
      <c r="F32" s="4">
        <v>1.4590000000000001</v>
      </c>
      <c r="G32" s="4">
        <v>0.77100000000000002</v>
      </c>
      <c r="H32" s="4">
        <v>0.625</v>
      </c>
      <c r="I32" s="4">
        <v>0.155</v>
      </c>
      <c r="J32" s="4">
        <v>0.13</v>
      </c>
    </row>
    <row r="33" spans="1:10" ht="14.65" thickBot="1" x14ac:dyDescent="0.5">
      <c r="A33" s="3">
        <v>32</v>
      </c>
      <c r="B33" s="4" t="s">
        <v>36</v>
      </c>
      <c r="C33" s="4">
        <v>6.3739999999999997</v>
      </c>
      <c r="D33" s="12">
        <f t="shared" si="0"/>
        <v>7.3386926168817421</v>
      </c>
      <c r="E33" s="4">
        <v>1.649</v>
      </c>
      <c r="F33" s="4">
        <v>1.3029999999999999</v>
      </c>
      <c r="G33" s="4">
        <v>0.748</v>
      </c>
      <c r="H33" s="4">
        <v>0.65400000000000003</v>
      </c>
      <c r="I33" s="4">
        <v>0.17100000000000001</v>
      </c>
      <c r="J33" s="4">
        <v>0.25600000000000001</v>
      </c>
    </row>
    <row r="34" spans="1:10" ht="28.9" thickBot="1" x14ac:dyDescent="0.5">
      <c r="A34" s="3">
        <v>33</v>
      </c>
      <c r="B34" s="4" t="s">
        <v>44</v>
      </c>
      <c r="C34" s="4">
        <v>6.3710000000000004</v>
      </c>
      <c r="D34" s="12">
        <f t="shared" si="0"/>
        <v>7.3323460968902063</v>
      </c>
      <c r="E34" s="4">
        <v>1.379</v>
      </c>
      <c r="F34" s="4">
        <v>1.331</v>
      </c>
      <c r="G34" s="4">
        <v>0.63300000000000001</v>
      </c>
      <c r="H34" s="4">
        <v>0.50900000000000001</v>
      </c>
      <c r="I34" s="4">
        <v>0.127</v>
      </c>
      <c r="J34" s="4">
        <v>9.8000000000000004E-2</v>
      </c>
    </row>
    <row r="35" spans="1:10" ht="14.65" thickBot="1" x14ac:dyDescent="0.5">
      <c r="A35" s="3">
        <v>34</v>
      </c>
      <c r="B35" s="4" t="s">
        <v>31</v>
      </c>
      <c r="C35" s="4">
        <v>6.343</v>
      </c>
      <c r="D35" s="12">
        <f t="shared" si="0"/>
        <v>7.2731119103025179</v>
      </c>
      <c r="E35" s="4">
        <v>1.5289999999999999</v>
      </c>
      <c r="F35" s="4">
        <v>1.4510000000000001</v>
      </c>
      <c r="G35" s="4">
        <v>1.008</v>
      </c>
      <c r="H35" s="4">
        <v>0.63100000000000001</v>
      </c>
      <c r="I35" s="4">
        <v>0.45700000000000002</v>
      </c>
      <c r="J35" s="4">
        <v>0.26100000000000001</v>
      </c>
    </row>
    <row r="36" spans="1:10" ht="14.65" thickBot="1" x14ac:dyDescent="0.5">
      <c r="A36" s="3">
        <v>35</v>
      </c>
      <c r="B36" s="4" t="s">
        <v>71</v>
      </c>
      <c r="C36" s="4">
        <v>6.3220000000000001</v>
      </c>
      <c r="D36" s="12">
        <f t="shared" si="0"/>
        <v>7.2286862703617514</v>
      </c>
      <c r="E36" s="4">
        <v>1.161</v>
      </c>
      <c r="F36" s="4">
        <v>1.258</v>
      </c>
      <c r="G36" s="4">
        <v>0.66900000000000004</v>
      </c>
      <c r="H36" s="4">
        <v>0.35599999999999998</v>
      </c>
      <c r="I36" s="4">
        <v>5.8999999999999997E-2</v>
      </c>
      <c r="J36" s="4">
        <v>0.311</v>
      </c>
    </row>
    <row r="37" spans="1:10" ht="14.65" thickBot="1" x14ac:dyDescent="0.5">
      <c r="A37" s="3">
        <v>36</v>
      </c>
      <c r="B37" s="4" t="s">
        <v>45</v>
      </c>
      <c r="C37" s="4">
        <v>6.31</v>
      </c>
      <c r="D37" s="12">
        <f t="shared" si="0"/>
        <v>7.2033001903955984</v>
      </c>
      <c r="E37" s="4">
        <v>1.2509999999999999</v>
      </c>
      <c r="F37" s="4">
        <v>1.538</v>
      </c>
      <c r="G37" s="4">
        <v>0.96499999999999997</v>
      </c>
      <c r="H37" s="4">
        <v>0.44900000000000001</v>
      </c>
      <c r="I37" s="4">
        <v>7.3999999999999996E-2</v>
      </c>
      <c r="J37" s="4">
        <v>0.14199999999999999</v>
      </c>
    </row>
    <row r="38" spans="1:10" ht="14.65" thickBot="1" x14ac:dyDescent="0.5">
      <c r="A38" s="3">
        <v>37</v>
      </c>
      <c r="B38" s="4" t="s">
        <v>42</v>
      </c>
      <c r="C38" s="4">
        <v>6.26</v>
      </c>
      <c r="D38" s="12">
        <f t="shared" si="0"/>
        <v>7.0975248572033003</v>
      </c>
      <c r="E38" s="4">
        <v>0.96</v>
      </c>
      <c r="F38" s="4">
        <v>1.4390000000000001</v>
      </c>
      <c r="G38" s="4">
        <v>0.63500000000000001</v>
      </c>
      <c r="H38" s="4">
        <v>0.53100000000000003</v>
      </c>
      <c r="I38" s="4">
        <v>3.9E-2</v>
      </c>
      <c r="J38" s="4">
        <v>9.9000000000000005E-2</v>
      </c>
    </row>
    <row r="39" spans="1:10" ht="28.9" thickBot="1" x14ac:dyDescent="0.5">
      <c r="A39" s="3">
        <v>38</v>
      </c>
      <c r="B39" s="4" t="s">
        <v>181</v>
      </c>
      <c r="C39" s="4">
        <v>6.1920000000000002</v>
      </c>
      <c r="D39" s="12">
        <f t="shared" si="0"/>
        <v>6.9536704040617732</v>
      </c>
      <c r="E39" s="4">
        <v>1.2230000000000001</v>
      </c>
      <c r="F39" s="4">
        <v>1.492</v>
      </c>
      <c r="G39" s="4">
        <v>0.56399999999999995</v>
      </c>
      <c r="H39" s="4">
        <v>0.57499999999999996</v>
      </c>
      <c r="I39" s="4">
        <v>1.9E-2</v>
      </c>
      <c r="J39" s="4">
        <v>0.17100000000000001</v>
      </c>
    </row>
    <row r="40" spans="1:10" ht="14.65" thickBot="1" x14ac:dyDescent="0.5">
      <c r="A40" s="3">
        <v>39</v>
      </c>
      <c r="B40" s="4" t="s">
        <v>55</v>
      </c>
      <c r="C40" s="4">
        <v>6.173</v>
      </c>
      <c r="D40" s="12">
        <f t="shared" si="0"/>
        <v>6.9134757774486992</v>
      </c>
      <c r="E40" s="4">
        <v>1.21</v>
      </c>
      <c r="F40" s="4">
        <v>1.5369999999999999</v>
      </c>
      <c r="G40" s="4">
        <v>0.77600000000000002</v>
      </c>
      <c r="H40" s="4">
        <v>0.35399999999999998</v>
      </c>
      <c r="I40" s="4">
        <v>1.4E-2</v>
      </c>
      <c r="J40" s="4">
        <v>0.11799999999999999</v>
      </c>
    </row>
    <row r="41" spans="1:10" ht="28.9" thickBot="1" x14ac:dyDescent="0.5">
      <c r="A41" s="3">
        <v>40</v>
      </c>
      <c r="B41" s="4" t="s">
        <v>52</v>
      </c>
      <c r="C41" s="4">
        <v>6.1669999999999998</v>
      </c>
      <c r="D41" s="12">
        <f t="shared" si="0"/>
        <v>6.9007827374656223</v>
      </c>
      <c r="E41" s="4">
        <v>0.80600000000000005</v>
      </c>
      <c r="F41" s="4">
        <v>1.2310000000000001</v>
      </c>
      <c r="G41" s="4">
        <v>0.63900000000000001</v>
      </c>
      <c r="H41" s="4">
        <v>0.46100000000000002</v>
      </c>
      <c r="I41" s="4">
        <v>8.2000000000000003E-2</v>
      </c>
      <c r="J41" s="4">
        <v>6.5000000000000002E-2</v>
      </c>
    </row>
    <row r="42" spans="1:10" ht="14.65" thickBot="1" x14ac:dyDescent="0.5">
      <c r="A42" s="3">
        <v>41</v>
      </c>
      <c r="B42" s="4" t="s">
        <v>67</v>
      </c>
      <c r="C42" s="4">
        <v>6.141</v>
      </c>
      <c r="D42" s="12">
        <f t="shared" si="0"/>
        <v>6.8457795642056274</v>
      </c>
      <c r="E42" s="4">
        <v>0.66800000000000004</v>
      </c>
      <c r="F42" s="4">
        <v>1.319</v>
      </c>
      <c r="G42" s="4">
        <v>0.7</v>
      </c>
      <c r="H42" s="4">
        <v>0.52700000000000002</v>
      </c>
      <c r="I42" s="4">
        <v>0.128</v>
      </c>
      <c r="J42" s="4">
        <v>0.20799999999999999</v>
      </c>
    </row>
    <row r="43" spans="1:10" ht="14.65" thickBot="1" x14ac:dyDescent="0.5">
      <c r="A43" s="3">
        <v>42</v>
      </c>
      <c r="B43" s="4" t="s">
        <v>70</v>
      </c>
      <c r="C43" s="4">
        <v>6.1230000000000002</v>
      </c>
      <c r="D43" s="12">
        <f t="shared" si="0"/>
        <v>6.8077004442563993</v>
      </c>
      <c r="E43" s="4">
        <v>1.1759999999999999</v>
      </c>
      <c r="F43" s="4">
        <v>1.448</v>
      </c>
      <c r="G43" s="4">
        <v>0.78100000000000003</v>
      </c>
      <c r="H43" s="4">
        <v>0.54600000000000004</v>
      </c>
      <c r="I43" s="4">
        <v>6.4000000000000001E-2</v>
      </c>
      <c r="J43" s="4">
        <v>0.108</v>
      </c>
    </row>
    <row r="44" spans="1:10" ht="14.65" thickBot="1" x14ac:dyDescent="0.5">
      <c r="A44" s="3">
        <v>43</v>
      </c>
      <c r="B44" s="4" t="s">
        <v>59</v>
      </c>
      <c r="C44" s="4">
        <v>6.1050000000000004</v>
      </c>
      <c r="D44" s="12">
        <f t="shared" si="0"/>
        <v>6.7696213243071721</v>
      </c>
      <c r="E44" s="4">
        <v>1.3380000000000001</v>
      </c>
      <c r="F44" s="4">
        <v>1.3660000000000001</v>
      </c>
      <c r="G44" s="4">
        <v>0.69799999999999995</v>
      </c>
      <c r="H44" s="4">
        <v>0.59399999999999997</v>
      </c>
      <c r="I44" s="4">
        <v>0.123</v>
      </c>
      <c r="J44" s="4">
        <v>0.24299999999999999</v>
      </c>
    </row>
    <row r="45" spans="1:10" ht="28.9" thickBot="1" x14ac:dyDescent="0.5">
      <c r="A45" s="3">
        <v>44</v>
      </c>
      <c r="B45" s="4" t="s">
        <v>54</v>
      </c>
      <c r="C45" s="4">
        <v>6.0960000000000001</v>
      </c>
      <c r="D45" s="12">
        <f t="shared" si="0"/>
        <v>6.7505817643325585</v>
      </c>
      <c r="E45" s="4">
        <v>0.71899999999999997</v>
      </c>
      <c r="F45" s="4">
        <v>1.5840000000000001</v>
      </c>
      <c r="G45" s="4">
        <v>0.60499999999999998</v>
      </c>
      <c r="H45" s="4">
        <v>0.72399999999999998</v>
      </c>
      <c r="I45" s="4">
        <v>0.25900000000000001</v>
      </c>
      <c r="J45" s="4">
        <v>0.32800000000000001</v>
      </c>
    </row>
    <row r="46" spans="1:10" ht="14.65" thickBot="1" x14ac:dyDescent="0.5">
      <c r="A46" s="3">
        <v>45</v>
      </c>
      <c r="B46" s="4" t="s">
        <v>49</v>
      </c>
      <c r="C46" s="4">
        <v>6.0830000000000002</v>
      </c>
      <c r="D46" s="12">
        <f t="shared" si="0"/>
        <v>6.7230801777025606</v>
      </c>
      <c r="E46" s="4">
        <v>1.474</v>
      </c>
      <c r="F46" s="4">
        <v>1.3009999999999999</v>
      </c>
      <c r="G46" s="4">
        <v>0.67500000000000004</v>
      </c>
      <c r="H46" s="4">
        <v>0.55400000000000005</v>
      </c>
      <c r="I46" s="4">
        <v>0.106</v>
      </c>
      <c r="J46" s="4">
        <v>0.16700000000000001</v>
      </c>
    </row>
    <row r="47" spans="1:10" ht="14.65" thickBot="1" x14ac:dyDescent="0.5">
      <c r="A47" s="3">
        <v>46</v>
      </c>
      <c r="B47" s="4" t="s">
        <v>43</v>
      </c>
      <c r="C47" s="4">
        <v>6.0720000000000001</v>
      </c>
      <c r="D47" s="12">
        <f t="shared" si="0"/>
        <v>6.6998096044002544</v>
      </c>
      <c r="E47" s="4">
        <v>1.016</v>
      </c>
      <c r="F47" s="4">
        <v>1.417</v>
      </c>
      <c r="G47" s="4">
        <v>0.70699999999999996</v>
      </c>
      <c r="H47" s="4">
        <v>0.63700000000000001</v>
      </c>
      <c r="I47" s="4">
        <v>2.9000000000000001E-2</v>
      </c>
      <c r="J47" s="4">
        <v>0.36399999999999999</v>
      </c>
    </row>
    <row r="48" spans="1:10" ht="14.65" thickBot="1" x14ac:dyDescent="0.5">
      <c r="A48" s="3">
        <v>47</v>
      </c>
      <c r="B48" s="4" t="s">
        <v>60</v>
      </c>
      <c r="C48" s="4">
        <v>6</v>
      </c>
      <c r="D48" s="12">
        <f t="shared" si="0"/>
        <v>6.547493124603343</v>
      </c>
      <c r="E48" s="4">
        <v>1.264</v>
      </c>
      <c r="F48" s="4">
        <v>1.5009999999999999</v>
      </c>
      <c r="G48" s="4">
        <v>0.94599999999999995</v>
      </c>
      <c r="H48" s="4">
        <v>0.28100000000000003</v>
      </c>
      <c r="I48" s="4">
        <v>2.8000000000000001E-2</v>
      </c>
      <c r="J48" s="4">
        <v>0.13700000000000001</v>
      </c>
    </row>
    <row r="49" spans="1:10" ht="14.65" thickBot="1" x14ac:dyDescent="0.5">
      <c r="A49" s="3">
        <v>48</v>
      </c>
      <c r="B49" s="4" t="s">
        <v>58</v>
      </c>
      <c r="C49" s="4">
        <v>5.9729999999999999</v>
      </c>
      <c r="D49" s="12">
        <f t="shared" si="0"/>
        <v>6.4903744446795013</v>
      </c>
      <c r="E49" s="4">
        <v>0.88900000000000001</v>
      </c>
      <c r="F49" s="4">
        <v>1.33</v>
      </c>
      <c r="G49" s="4">
        <v>0.73599999999999999</v>
      </c>
      <c r="H49" s="4">
        <v>0.55600000000000005</v>
      </c>
      <c r="I49" s="4">
        <v>0.12</v>
      </c>
      <c r="J49" s="4">
        <v>0.114</v>
      </c>
    </row>
    <row r="50" spans="1:10" ht="14.65" thickBot="1" x14ac:dyDescent="0.5">
      <c r="A50" s="3">
        <v>49</v>
      </c>
      <c r="B50" s="4" t="s">
        <v>172</v>
      </c>
      <c r="C50" s="4">
        <v>5.9560000000000004</v>
      </c>
      <c r="D50" s="12">
        <f t="shared" si="0"/>
        <v>6.4544108313941191</v>
      </c>
      <c r="E50" s="4">
        <v>0.80700000000000005</v>
      </c>
      <c r="F50" s="4">
        <v>1.101</v>
      </c>
      <c r="G50" s="4">
        <v>0.47399999999999998</v>
      </c>
      <c r="H50" s="4">
        <v>0.59299999999999997</v>
      </c>
      <c r="I50" s="4">
        <v>8.8999999999999996E-2</v>
      </c>
      <c r="J50" s="4">
        <v>0.183</v>
      </c>
    </row>
    <row r="51" spans="1:10" ht="14.65" thickBot="1" x14ac:dyDescent="0.5">
      <c r="A51" s="3">
        <v>50</v>
      </c>
      <c r="B51" s="4" t="s">
        <v>66</v>
      </c>
      <c r="C51" s="4">
        <v>5.952</v>
      </c>
      <c r="D51" s="12">
        <f t="shared" si="0"/>
        <v>6.4459488047387348</v>
      </c>
      <c r="E51" s="4">
        <v>1.1970000000000001</v>
      </c>
      <c r="F51" s="4">
        <v>1.5269999999999999</v>
      </c>
      <c r="G51" s="4">
        <v>0.71599999999999997</v>
      </c>
      <c r="H51" s="4">
        <v>0.35</v>
      </c>
      <c r="I51" s="4">
        <v>6.0000000000000001E-3</v>
      </c>
      <c r="J51" s="4">
        <v>2.5999999999999999E-2</v>
      </c>
    </row>
    <row r="52" spans="1:10" ht="14.65" thickBot="1" x14ac:dyDescent="0.5">
      <c r="A52" s="3">
        <v>51</v>
      </c>
      <c r="B52" s="4" t="s">
        <v>65</v>
      </c>
      <c r="C52" s="4">
        <v>5.9480000000000004</v>
      </c>
      <c r="D52" s="12">
        <f t="shared" si="0"/>
        <v>6.4374867780833522</v>
      </c>
      <c r="E52" s="4">
        <v>1.2190000000000001</v>
      </c>
      <c r="F52" s="4">
        <v>1.506</v>
      </c>
      <c r="G52" s="4">
        <v>0.85599999999999998</v>
      </c>
      <c r="H52" s="4">
        <v>0.63300000000000001</v>
      </c>
      <c r="I52" s="4">
        <v>5.0999999999999997E-2</v>
      </c>
      <c r="J52" s="4">
        <v>0.16</v>
      </c>
    </row>
    <row r="53" spans="1:10" ht="14.65" thickBot="1" x14ac:dyDescent="0.5">
      <c r="A53" s="3">
        <v>52</v>
      </c>
      <c r="B53" s="4" t="s">
        <v>98</v>
      </c>
      <c r="C53" s="4">
        <v>5.9450000000000003</v>
      </c>
      <c r="D53" s="12">
        <f t="shared" si="0"/>
        <v>6.4311402580918129</v>
      </c>
      <c r="E53" s="4">
        <v>1.1160000000000001</v>
      </c>
      <c r="F53" s="4">
        <v>1.2190000000000001</v>
      </c>
      <c r="G53" s="4">
        <v>0.72599999999999998</v>
      </c>
      <c r="H53" s="4">
        <v>0.52800000000000002</v>
      </c>
      <c r="I53" s="4">
        <v>1E-3</v>
      </c>
      <c r="J53" s="4">
        <v>8.7999999999999995E-2</v>
      </c>
    </row>
    <row r="54" spans="1:10" ht="14.65" thickBot="1" x14ac:dyDescent="0.5">
      <c r="A54" s="3">
        <v>53</v>
      </c>
      <c r="B54" s="4" t="s">
        <v>101</v>
      </c>
      <c r="C54" s="4">
        <v>5.9329999999999998</v>
      </c>
      <c r="D54" s="12">
        <f t="shared" si="0"/>
        <v>6.4057541781256608</v>
      </c>
      <c r="E54" s="4">
        <v>1.1479999999999999</v>
      </c>
      <c r="F54" s="4">
        <v>1.454</v>
      </c>
      <c r="G54" s="4">
        <v>0.67100000000000004</v>
      </c>
      <c r="H54" s="4">
        <v>0.36299999999999999</v>
      </c>
      <c r="I54" s="4">
        <v>6.6000000000000003E-2</v>
      </c>
      <c r="J54" s="4">
        <v>9.1999999999999998E-2</v>
      </c>
    </row>
    <row r="55" spans="1:10" ht="14.65" thickBot="1" x14ac:dyDescent="0.5">
      <c r="A55" s="3">
        <v>54</v>
      </c>
      <c r="B55" s="4" t="s">
        <v>56</v>
      </c>
      <c r="C55" s="4">
        <v>5.915</v>
      </c>
      <c r="D55" s="12">
        <f t="shared" si="0"/>
        <v>6.3676750581764328</v>
      </c>
      <c r="E55" s="4">
        <v>1.294</v>
      </c>
      <c r="F55" s="4">
        <v>1.462</v>
      </c>
      <c r="G55" s="4">
        <v>0.98799999999999999</v>
      </c>
      <c r="H55" s="4">
        <v>0.55300000000000005</v>
      </c>
      <c r="I55" s="4">
        <v>0.15</v>
      </c>
      <c r="J55" s="4">
        <v>7.9000000000000001E-2</v>
      </c>
    </row>
    <row r="56" spans="1:10" ht="14.65" thickBot="1" x14ac:dyDescent="0.5">
      <c r="A56" s="3">
        <v>55</v>
      </c>
      <c r="B56" s="4" t="s">
        <v>81</v>
      </c>
      <c r="C56" s="4">
        <v>5.891</v>
      </c>
      <c r="D56" s="12">
        <f t="shared" si="0"/>
        <v>6.3169028982441304</v>
      </c>
      <c r="E56" s="4">
        <v>1.0900000000000001</v>
      </c>
      <c r="F56" s="4">
        <v>1.387</v>
      </c>
      <c r="G56" s="4">
        <v>0.68400000000000005</v>
      </c>
      <c r="H56" s="4">
        <v>0.58399999999999996</v>
      </c>
      <c r="I56" s="4">
        <v>0.05</v>
      </c>
      <c r="J56" s="4">
        <v>0.245</v>
      </c>
    </row>
    <row r="57" spans="1:10" ht="14.65" thickBot="1" x14ac:dyDescent="0.5">
      <c r="A57" s="3">
        <v>56</v>
      </c>
      <c r="B57" s="4" t="s">
        <v>75</v>
      </c>
      <c r="C57" s="4">
        <v>5.89</v>
      </c>
      <c r="D57" s="12">
        <f t="shared" si="0"/>
        <v>6.3147873915802837</v>
      </c>
      <c r="E57" s="4">
        <v>0.81899999999999995</v>
      </c>
      <c r="F57" s="4">
        <v>1.4930000000000001</v>
      </c>
      <c r="G57" s="4">
        <v>0.69299999999999995</v>
      </c>
      <c r="H57" s="4">
        <v>0.57499999999999996</v>
      </c>
      <c r="I57" s="4">
        <v>3.1E-2</v>
      </c>
      <c r="J57" s="4">
        <v>9.6000000000000002E-2</v>
      </c>
    </row>
    <row r="58" spans="1:10" ht="28.9" thickBot="1" x14ac:dyDescent="0.5">
      <c r="A58" s="3">
        <v>57</v>
      </c>
      <c r="B58" s="4" t="s">
        <v>57</v>
      </c>
      <c r="C58" s="4">
        <v>5.875</v>
      </c>
      <c r="D58" s="12">
        <f t="shared" si="0"/>
        <v>6.2830547916225932</v>
      </c>
      <c r="E58" s="4">
        <v>1.266</v>
      </c>
      <c r="F58" s="4">
        <v>1.204</v>
      </c>
      <c r="G58" s="4">
        <v>0.95499999999999996</v>
      </c>
      <c r="H58" s="4">
        <v>0.24399999999999999</v>
      </c>
      <c r="I58" s="4">
        <v>5.0999999999999997E-2</v>
      </c>
      <c r="J58" s="4">
        <v>0.17499999999999999</v>
      </c>
    </row>
    <row r="59" spans="1:10" ht="28.9" thickBot="1" x14ac:dyDescent="0.5">
      <c r="A59" s="3">
        <v>58</v>
      </c>
      <c r="B59" s="4" t="s">
        <v>182</v>
      </c>
      <c r="C59" s="4">
        <v>5.835</v>
      </c>
      <c r="D59" s="12">
        <f t="shared" si="0"/>
        <v>6.1984345250687536</v>
      </c>
      <c r="E59" s="4">
        <v>1.2290000000000001</v>
      </c>
      <c r="F59" s="4">
        <v>1.2110000000000001</v>
      </c>
      <c r="G59" s="4">
        <v>0.90900000000000003</v>
      </c>
      <c r="H59" s="4">
        <v>0.495</v>
      </c>
      <c r="I59" s="4">
        <v>0.154</v>
      </c>
      <c r="J59" s="4">
        <v>0.17899999999999999</v>
      </c>
    </row>
    <row r="60" spans="1:10" ht="14.65" thickBot="1" x14ac:dyDescent="0.5">
      <c r="A60" s="3">
        <v>59</v>
      </c>
      <c r="B60" s="4" t="s">
        <v>74</v>
      </c>
      <c r="C60" s="4">
        <v>5.81</v>
      </c>
      <c r="D60" s="12">
        <f t="shared" si="0"/>
        <v>6.1455468584726036</v>
      </c>
      <c r="E60" s="4">
        <v>1.151</v>
      </c>
      <c r="F60" s="4">
        <v>1.4790000000000001</v>
      </c>
      <c r="G60" s="4">
        <v>0.59899999999999998</v>
      </c>
      <c r="H60" s="4">
        <v>0.39900000000000002</v>
      </c>
      <c r="I60" s="4">
        <v>2.5000000000000001E-2</v>
      </c>
      <c r="J60" s="4">
        <v>6.5000000000000002E-2</v>
      </c>
    </row>
    <row r="61" spans="1:10" ht="28.9" thickBot="1" x14ac:dyDescent="0.5">
      <c r="A61" s="3">
        <v>60</v>
      </c>
      <c r="B61" s="4" t="s">
        <v>64</v>
      </c>
      <c r="C61" s="4">
        <v>5.79</v>
      </c>
      <c r="D61" s="12">
        <f t="shared" si="0"/>
        <v>6.1032367251956838</v>
      </c>
      <c r="E61" s="4">
        <v>1.143</v>
      </c>
      <c r="F61" s="4">
        <v>1.516</v>
      </c>
      <c r="G61" s="4">
        <v>0.63100000000000001</v>
      </c>
      <c r="H61" s="4">
        <v>0.45400000000000001</v>
      </c>
      <c r="I61" s="4">
        <v>0.121</v>
      </c>
      <c r="J61" s="4">
        <v>0.14799999999999999</v>
      </c>
    </row>
    <row r="62" spans="1:10" ht="14.65" thickBot="1" x14ac:dyDescent="0.5">
      <c r="A62" s="3">
        <v>61</v>
      </c>
      <c r="B62" s="4" t="s">
        <v>77</v>
      </c>
      <c r="C62" s="4">
        <v>5.7619999999999996</v>
      </c>
      <c r="D62" s="12">
        <f t="shared" si="0"/>
        <v>6.0440025386079954</v>
      </c>
      <c r="E62" s="4">
        <v>1.2290000000000001</v>
      </c>
      <c r="F62" s="4">
        <v>1.1910000000000001</v>
      </c>
      <c r="G62" s="4">
        <v>0.90900000000000003</v>
      </c>
      <c r="H62" s="4">
        <v>0.42299999999999999</v>
      </c>
      <c r="I62" s="4">
        <v>3.5000000000000003E-2</v>
      </c>
      <c r="J62" s="4">
        <v>0.20200000000000001</v>
      </c>
    </row>
    <row r="63" spans="1:10" ht="14.65" thickBot="1" x14ac:dyDescent="0.5">
      <c r="A63" s="3">
        <v>62</v>
      </c>
      <c r="B63" s="4" t="s">
        <v>61</v>
      </c>
      <c r="C63" s="4">
        <v>5.7519999999999998</v>
      </c>
      <c r="D63" s="12">
        <f t="shared" si="0"/>
        <v>6.022847471969536</v>
      </c>
      <c r="E63" s="4">
        <v>0.751</v>
      </c>
      <c r="F63" s="4">
        <v>1.2230000000000001</v>
      </c>
      <c r="G63" s="4">
        <v>0.50800000000000001</v>
      </c>
      <c r="H63" s="4">
        <v>0.60599999999999998</v>
      </c>
      <c r="I63" s="4">
        <v>5.3999999999999999E-2</v>
      </c>
      <c r="J63" s="4">
        <v>0.14099999999999999</v>
      </c>
    </row>
    <row r="64" spans="1:10" ht="14.65" thickBot="1" x14ac:dyDescent="0.5">
      <c r="A64" s="3">
        <v>63</v>
      </c>
      <c r="B64" s="4" t="s">
        <v>84</v>
      </c>
      <c r="C64" s="4">
        <v>5.7389999999999999</v>
      </c>
      <c r="D64" s="12">
        <f t="shared" si="0"/>
        <v>5.9953458853395381</v>
      </c>
      <c r="E64" s="4">
        <v>1.2</v>
      </c>
      <c r="F64" s="4">
        <v>1.532</v>
      </c>
      <c r="G64" s="4">
        <v>0.73699999999999999</v>
      </c>
      <c r="H64" s="4">
        <v>0.55300000000000005</v>
      </c>
      <c r="I64" s="4">
        <v>0.17399999999999999</v>
      </c>
      <c r="J64" s="4">
        <v>8.5999999999999993E-2</v>
      </c>
    </row>
    <row r="65" spans="1:10" ht="14.65" thickBot="1" x14ac:dyDescent="0.5">
      <c r="A65" s="3">
        <v>64</v>
      </c>
      <c r="B65" s="4" t="s">
        <v>63</v>
      </c>
      <c r="C65" s="4">
        <v>5.681</v>
      </c>
      <c r="D65" s="12">
        <f t="shared" si="0"/>
        <v>5.8726464988364713</v>
      </c>
      <c r="E65" s="4">
        <v>0.83499999999999996</v>
      </c>
      <c r="F65" s="4">
        <v>1.522</v>
      </c>
      <c r="G65" s="4">
        <v>0.61499999999999999</v>
      </c>
      <c r="H65" s="4">
        <v>0.54100000000000004</v>
      </c>
      <c r="I65" s="4">
        <v>7.3999999999999996E-2</v>
      </c>
      <c r="J65" s="4">
        <v>0.16200000000000001</v>
      </c>
    </row>
    <row r="66" spans="1:10" ht="14.65" thickBot="1" x14ac:dyDescent="0.5">
      <c r="A66" s="3">
        <v>65</v>
      </c>
      <c r="B66" s="4" t="s">
        <v>68</v>
      </c>
      <c r="C66" s="4">
        <v>5.6630000000000003</v>
      </c>
      <c r="D66" s="12">
        <f t="shared" si="0"/>
        <v>5.8345673788872441</v>
      </c>
      <c r="E66" s="4">
        <v>0.93400000000000005</v>
      </c>
      <c r="F66" s="4">
        <v>1.2490000000000001</v>
      </c>
      <c r="G66" s="4">
        <v>0.67400000000000004</v>
      </c>
      <c r="H66" s="4">
        <v>0.53</v>
      </c>
      <c r="I66" s="4">
        <v>3.4000000000000002E-2</v>
      </c>
      <c r="J66" s="4">
        <v>9.1999999999999998E-2</v>
      </c>
    </row>
    <row r="67" spans="1:10" ht="14.65" thickBot="1" x14ac:dyDescent="0.5">
      <c r="A67" s="3">
        <v>66</v>
      </c>
      <c r="B67" s="4" t="s">
        <v>79</v>
      </c>
      <c r="C67" s="4">
        <v>5.6619999999999999</v>
      </c>
      <c r="D67" s="12">
        <f t="shared" ref="D67:D130" si="1">(C67-$M$2)/($M$3-$M$2)*10</f>
        <v>5.8324518722233973</v>
      </c>
      <c r="E67" s="4">
        <v>0.85499999999999998</v>
      </c>
      <c r="F67" s="4">
        <v>1.23</v>
      </c>
      <c r="G67" s="4">
        <v>0.57799999999999996</v>
      </c>
      <c r="H67" s="4">
        <v>0.44800000000000001</v>
      </c>
      <c r="I67" s="4">
        <v>2.3E-2</v>
      </c>
      <c r="J67" s="4">
        <v>0.27400000000000002</v>
      </c>
    </row>
    <row r="68" spans="1:10" ht="14.65" thickBot="1" x14ac:dyDescent="0.5">
      <c r="A68" s="3">
        <v>67</v>
      </c>
      <c r="B68" s="4" t="s">
        <v>62</v>
      </c>
      <c r="C68" s="4">
        <v>5.64</v>
      </c>
      <c r="D68" s="12">
        <f t="shared" si="1"/>
        <v>5.7859107256187849</v>
      </c>
      <c r="E68" s="4">
        <v>0.65700000000000003</v>
      </c>
      <c r="F68" s="4">
        <v>1.3009999999999999</v>
      </c>
      <c r="G68" s="4">
        <v>0.62</v>
      </c>
      <c r="H68" s="4">
        <v>0.23200000000000001</v>
      </c>
      <c r="I68" s="4">
        <v>0</v>
      </c>
      <c r="J68" s="4">
        <v>0.17100000000000001</v>
      </c>
    </row>
    <row r="69" spans="1:10" ht="28.9" thickBot="1" x14ac:dyDescent="0.5">
      <c r="A69" s="3">
        <v>68</v>
      </c>
      <c r="B69" s="4" t="s">
        <v>80</v>
      </c>
      <c r="C69" s="4">
        <v>5.6360000000000001</v>
      </c>
      <c r="D69" s="12">
        <f t="shared" si="1"/>
        <v>5.7774486989634024</v>
      </c>
      <c r="E69" s="4">
        <v>1.016</v>
      </c>
      <c r="F69" s="4">
        <v>1.5329999999999999</v>
      </c>
      <c r="G69" s="4">
        <v>0.51700000000000002</v>
      </c>
      <c r="H69" s="4">
        <v>0.41699999999999998</v>
      </c>
      <c r="I69" s="4">
        <v>3.6999999999999998E-2</v>
      </c>
      <c r="J69" s="4">
        <v>0.19900000000000001</v>
      </c>
    </row>
    <row r="70" spans="1:10" ht="14.65" thickBot="1" x14ac:dyDescent="0.5">
      <c r="A70" s="3">
        <v>69</v>
      </c>
      <c r="B70" s="4" t="s">
        <v>116</v>
      </c>
      <c r="C70" s="4">
        <v>5.62</v>
      </c>
      <c r="D70" s="12">
        <f t="shared" si="1"/>
        <v>5.7436005923418669</v>
      </c>
      <c r="E70" s="4">
        <v>1.171</v>
      </c>
      <c r="F70" s="4">
        <v>1.401</v>
      </c>
      <c r="G70" s="4">
        <v>0.73199999999999998</v>
      </c>
      <c r="H70" s="4">
        <v>0.25900000000000001</v>
      </c>
      <c r="I70" s="4">
        <v>2.1999999999999999E-2</v>
      </c>
      <c r="J70" s="4">
        <v>6.0999999999999999E-2</v>
      </c>
    </row>
    <row r="71" spans="1:10" ht="14.65" thickBot="1" x14ac:dyDescent="0.5">
      <c r="A71" s="3">
        <v>70</v>
      </c>
      <c r="B71" s="4" t="s">
        <v>73</v>
      </c>
      <c r="C71" s="4">
        <v>5.5659999999999998</v>
      </c>
      <c r="D71" s="12">
        <f t="shared" si="1"/>
        <v>5.6293632324941818</v>
      </c>
      <c r="E71" s="4">
        <v>0.98499999999999999</v>
      </c>
      <c r="F71" s="4">
        <v>1.35</v>
      </c>
      <c r="G71" s="4">
        <v>0.55300000000000005</v>
      </c>
      <c r="H71" s="4">
        <v>0.496</v>
      </c>
      <c r="I71" s="4">
        <v>0.14799999999999999</v>
      </c>
      <c r="J71" s="4">
        <v>0.11600000000000001</v>
      </c>
    </row>
    <row r="72" spans="1:10" ht="28.9" thickBot="1" x14ac:dyDescent="0.5">
      <c r="A72" s="3">
        <v>71</v>
      </c>
      <c r="B72" s="4" t="s">
        <v>102</v>
      </c>
      <c r="C72" s="4">
        <v>5.524</v>
      </c>
      <c r="D72" s="12">
        <f t="shared" si="1"/>
        <v>5.5405119526126514</v>
      </c>
      <c r="E72" s="4">
        <v>0.77500000000000002</v>
      </c>
      <c r="F72" s="4">
        <v>1.3120000000000001</v>
      </c>
      <c r="G72" s="4">
        <v>0.51300000000000001</v>
      </c>
      <c r="H72" s="4">
        <v>0.64300000000000002</v>
      </c>
      <c r="I72" s="4">
        <v>0.105</v>
      </c>
      <c r="J72" s="4">
        <v>0.12</v>
      </c>
    </row>
    <row r="73" spans="1:10" ht="14.65" thickBot="1" x14ac:dyDescent="0.5">
      <c r="A73" s="3">
        <v>72</v>
      </c>
      <c r="B73" s="4" t="s">
        <v>117</v>
      </c>
      <c r="C73" s="4">
        <v>5.5039999999999996</v>
      </c>
      <c r="D73" s="12">
        <f t="shared" si="1"/>
        <v>5.4982018193357298</v>
      </c>
      <c r="E73" s="4">
        <v>0.62</v>
      </c>
      <c r="F73" s="4">
        <v>1.2050000000000001</v>
      </c>
      <c r="G73" s="4">
        <v>0.622</v>
      </c>
      <c r="H73" s="4">
        <v>0.45900000000000002</v>
      </c>
      <c r="I73" s="4">
        <v>7.3999999999999996E-2</v>
      </c>
      <c r="J73" s="4">
        <v>0.19700000000000001</v>
      </c>
    </row>
    <row r="74" spans="1:10" ht="14.65" thickBot="1" x14ac:dyDescent="0.5">
      <c r="A74" s="3">
        <v>73</v>
      </c>
      <c r="B74" s="4" t="s">
        <v>69</v>
      </c>
      <c r="C74" s="4">
        <v>5.4829999999999997</v>
      </c>
      <c r="D74" s="12">
        <f t="shared" si="1"/>
        <v>5.4537761793949642</v>
      </c>
      <c r="E74" s="4">
        <v>1.0389999999999999</v>
      </c>
      <c r="F74" s="4">
        <v>1.498</v>
      </c>
      <c r="G74" s="4">
        <v>0.7</v>
      </c>
      <c r="H74" s="4">
        <v>0.307</v>
      </c>
      <c r="I74" s="4">
        <v>0.154</v>
      </c>
      <c r="J74" s="4">
        <v>0.10100000000000001</v>
      </c>
    </row>
    <row r="75" spans="1:10" ht="14.65" thickBot="1" x14ac:dyDescent="0.5">
      <c r="A75" s="3">
        <v>74</v>
      </c>
      <c r="B75" s="4" t="s">
        <v>87</v>
      </c>
      <c r="C75" s="4">
        <v>5.4829999999999997</v>
      </c>
      <c r="D75" s="12">
        <f t="shared" si="1"/>
        <v>5.4537761793949642</v>
      </c>
      <c r="E75" s="4">
        <v>1.1479999999999999</v>
      </c>
      <c r="F75" s="4">
        <v>1.38</v>
      </c>
      <c r="G75" s="4">
        <v>0.68600000000000005</v>
      </c>
      <c r="H75" s="4">
        <v>0.32400000000000001</v>
      </c>
      <c r="I75" s="4">
        <v>0.109</v>
      </c>
      <c r="J75" s="4">
        <v>0.106</v>
      </c>
    </row>
    <row r="76" spans="1:10" ht="14.65" thickBot="1" x14ac:dyDescent="0.5">
      <c r="A76" s="3">
        <v>75</v>
      </c>
      <c r="B76" s="4" t="s">
        <v>93</v>
      </c>
      <c r="C76" s="4">
        <v>5.4720000000000004</v>
      </c>
      <c r="D76" s="12">
        <f t="shared" si="1"/>
        <v>5.4305056060926606</v>
      </c>
      <c r="E76" s="4">
        <v>0.65200000000000002</v>
      </c>
      <c r="F76" s="4">
        <v>0.81</v>
      </c>
      <c r="G76" s="4">
        <v>0.42399999999999999</v>
      </c>
      <c r="H76" s="4">
        <v>0.33400000000000002</v>
      </c>
      <c r="I76" s="4">
        <v>0.113</v>
      </c>
      <c r="J76" s="4">
        <v>0.216</v>
      </c>
    </row>
    <row r="77" spans="1:10" ht="28.9" thickBot="1" x14ac:dyDescent="0.5">
      <c r="A77" s="3">
        <v>76</v>
      </c>
      <c r="B77" s="4" t="s">
        <v>83</v>
      </c>
      <c r="C77" s="4">
        <v>5.43</v>
      </c>
      <c r="D77" s="12">
        <f t="shared" si="1"/>
        <v>5.3416543262111276</v>
      </c>
      <c r="E77" s="4">
        <v>1.405</v>
      </c>
      <c r="F77" s="4">
        <v>1.29</v>
      </c>
      <c r="G77" s="4">
        <v>1.03</v>
      </c>
      <c r="H77" s="4">
        <v>0.52400000000000002</v>
      </c>
      <c r="I77" s="4">
        <v>0.29099999999999998</v>
      </c>
      <c r="J77" s="4">
        <v>0.246</v>
      </c>
    </row>
    <row r="78" spans="1:10" ht="14.65" thickBot="1" x14ac:dyDescent="0.5">
      <c r="A78" s="3">
        <v>77</v>
      </c>
      <c r="B78" s="4" t="s">
        <v>100</v>
      </c>
      <c r="C78" s="4">
        <v>5.41</v>
      </c>
      <c r="D78" s="12">
        <f t="shared" si="1"/>
        <v>5.2993441929342078</v>
      </c>
      <c r="E78" s="4">
        <v>1.1879999999999999</v>
      </c>
      <c r="F78" s="4">
        <v>1.429</v>
      </c>
      <c r="G78" s="4">
        <v>0.88400000000000001</v>
      </c>
      <c r="H78" s="4">
        <v>0.56200000000000006</v>
      </c>
      <c r="I78" s="4">
        <v>1.7000000000000001E-2</v>
      </c>
      <c r="J78" s="4">
        <v>5.5E-2</v>
      </c>
    </row>
    <row r="79" spans="1:10" ht="14.65" thickBot="1" x14ac:dyDescent="0.5">
      <c r="A79" s="3">
        <v>78</v>
      </c>
      <c r="B79" s="4" t="s">
        <v>99</v>
      </c>
      <c r="C79" s="4">
        <v>5.3979999999999997</v>
      </c>
      <c r="D79" s="12">
        <f t="shared" si="1"/>
        <v>5.2739581129680557</v>
      </c>
      <c r="E79" s="4">
        <v>0.97499999999999998</v>
      </c>
      <c r="F79" s="4">
        <v>1.369</v>
      </c>
      <c r="G79" s="4">
        <v>0.68500000000000005</v>
      </c>
      <c r="H79" s="4">
        <v>0.28799999999999998</v>
      </c>
      <c r="I79" s="4">
        <v>4.2999999999999997E-2</v>
      </c>
      <c r="J79" s="4">
        <v>0.13400000000000001</v>
      </c>
    </row>
    <row r="80" spans="1:10" ht="14.65" thickBot="1" x14ac:dyDescent="0.5">
      <c r="A80" s="3">
        <v>79</v>
      </c>
      <c r="B80" s="4" t="s">
        <v>114</v>
      </c>
      <c r="C80" s="4">
        <v>5.3579999999999997</v>
      </c>
      <c r="D80" s="12">
        <f t="shared" si="1"/>
        <v>5.1893378464142161</v>
      </c>
      <c r="E80" s="4">
        <v>1.1539999999999999</v>
      </c>
      <c r="F80" s="4">
        <v>1.202</v>
      </c>
      <c r="G80" s="4">
        <v>0.879</v>
      </c>
      <c r="H80" s="4">
        <v>0.13100000000000001</v>
      </c>
      <c r="I80" s="4">
        <v>4.3999999999999997E-2</v>
      </c>
      <c r="J80" s="4">
        <v>0</v>
      </c>
    </row>
    <row r="81" spans="1:10" ht="14.65" thickBot="1" x14ac:dyDescent="0.5">
      <c r="A81" s="3">
        <v>80</v>
      </c>
      <c r="B81" s="4" t="s">
        <v>115</v>
      </c>
      <c r="C81" s="4">
        <v>5.3579999999999997</v>
      </c>
      <c r="D81" s="12">
        <f t="shared" si="1"/>
        <v>5.1893378464142161</v>
      </c>
      <c r="E81" s="4">
        <v>0.96499999999999997</v>
      </c>
      <c r="F81" s="4">
        <v>1.179</v>
      </c>
      <c r="G81" s="4">
        <v>0.78500000000000003</v>
      </c>
      <c r="H81" s="4">
        <v>0.503</v>
      </c>
      <c r="I81" s="4">
        <v>0.13600000000000001</v>
      </c>
      <c r="J81" s="4">
        <v>0.214</v>
      </c>
    </row>
    <row r="82" spans="1:10" ht="28.9" thickBot="1" x14ac:dyDescent="0.5">
      <c r="A82" s="3">
        <v>81</v>
      </c>
      <c r="B82" s="4" t="s">
        <v>95</v>
      </c>
      <c r="C82" s="4">
        <v>5.3470000000000004</v>
      </c>
      <c r="D82" s="12">
        <f t="shared" si="1"/>
        <v>5.1660672731119117</v>
      </c>
      <c r="E82" s="4">
        <v>1.0169999999999999</v>
      </c>
      <c r="F82" s="4">
        <v>1.2789999999999999</v>
      </c>
      <c r="G82" s="4">
        <v>0.72899999999999998</v>
      </c>
      <c r="H82" s="4">
        <v>0.25900000000000001</v>
      </c>
      <c r="I82" s="4">
        <v>8.1000000000000003E-2</v>
      </c>
      <c r="J82" s="4">
        <v>0.111</v>
      </c>
    </row>
    <row r="83" spans="1:10" ht="14.65" thickBot="1" x14ac:dyDescent="0.5">
      <c r="A83" s="3">
        <v>82</v>
      </c>
      <c r="B83" s="4" t="s">
        <v>72</v>
      </c>
      <c r="C83" s="4">
        <v>5.3209999999999997</v>
      </c>
      <c r="D83" s="12">
        <f t="shared" si="1"/>
        <v>5.1110640998519141</v>
      </c>
      <c r="E83" s="4">
        <v>1.115</v>
      </c>
      <c r="F83" s="4">
        <v>1.161</v>
      </c>
      <c r="G83" s="4">
        <v>0.73699999999999999</v>
      </c>
      <c r="H83" s="4">
        <v>0.38</v>
      </c>
      <c r="I83" s="4">
        <v>3.9E-2</v>
      </c>
      <c r="J83" s="4">
        <v>0.12</v>
      </c>
    </row>
    <row r="84" spans="1:10" ht="28.9" thickBot="1" x14ac:dyDescent="0.5">
      <c r="A84" s="3">
        <v>83</v>
      </c>
      <c r="B84" s="4" t="s">
        <v>110</v>
      </c>
      <c r="C84" s="4">
        <v>5.3019999999999996</v>
      </c>
      <c r="D84" s="12">
        <f t="shared" si="1"/>
        <v>5.0708694732388402</v>
      </c>
      <c r="E84" s="4">
        <v>0.98199999999999998</v>
      </c>
      <c r="F84" s="4">
        <v>1.4410000000000001</v>
      </c>
      <c r="G84" s="4">
        <v>0.61399999999999999</v>
      </c>
      <c r="H84" s="4">
        <v>0.57799999999999996</v>
      </c>
      <c r="I84" s="4">
        <v>0.106</v>
      </c>
      <c r="J84" s="4">
        <v>0.12</v>
      </c>
    </row>
    <row r="85" spans="1:10" ht="14.65" thickBot="1" x14ac:dyDescent="0.5">
      <c r="A85" s="3">
        <v>84</v>
      </c>
      <c r="B85" s="4" t="s">
        <v>78</v>
      </c>
      <c r="C85" s="4">
        <v>5.2949999999999999</v>
      </c>
      <c r="D85" s="12">
        <f t="shared" si="1"/>
        <v>5.0560609265919183</v>
      </c>
      <c r="E85" s="4">
        <v>0.97899999999999998</v>
      </c>
      <c r="F85" s="4">
        <v>1.1539999999999999</v>
      </c>
      <c r="G85" s="4">
        <v>0.68700000000000006</v>
      </c>
      <c r="H85" s="4">
        <v>7.6999999999999999E-2</v>
      </c>
      <c r="I85" s="4">
        <v>0.13500000000000001</v>
      </c>
      <c r="J85" s="4">
        <v>5.5E-2</v>
      </c>
    </row>
    <row r="86" spans="1:10" ht="14.65" thickBot="1" x14ac:dyDescent="0.5">
      <c r="A86" s="3">
        <v>85</v>
      </c>
      <c r="B86" s="4" t="s">
        <v>104</v>
      </c>
      <c r="C86" s="4">
        <v>5.2539999999999996</v>
      </c>
      <c r="D86" s="12">
        <f t="shared" si="1"/>
        <v>4.969325153374232</v>
      </c>
      <c r="E86" s="4">
        <v>0.77900000000000003</v>
      </c>
      <c r="F86" s="4">
        <v>0.79700000000000004</v>
      </c>
      <c r="G86" s="4">
        <v>0.66900000000000004</v>
      </c>
      <c r="H86" s="4">
        <v>0.46</v>
      </c>
      <c r="I86" s="4">
        <v>7.3999999999999996E-2</v>
      </c>
      <c r="J86" s="4">
        <v>2.5999999999999999E-2</v>
      </c>
    </row>
    <row r="87" spans="1:10" ht="14.65" thickBot="1" x14ac:dyDescent="0.5">
      <c r="A87" s="3">
        <v>86</v>
      </c>
      <c r="B87" s="4" t="s">
        <v>96</v>
      </c>
      <c r="C87" s="4">
        <v>5.2460000000000004</v>
      </c>
      <c r="D87" s="12">
        <f t="shared" si="1"/>
        <v>4.952401100063466</v>
      </c>
      <c r="E87" s="4">
        <v>0.98899999999999999</v>
      </c>
      <c r="F87" s="4">
        <v>1.1419999999999999</v>
      </c>
      <c r="G87" s="4">
        <v>0.79900000000000004</v>
      </c>
      <c r="H87" s="4">
        <v>0.59699999999999998</v>
      </c>
      <c r="I87" s="4">
        <v>0.10299999999999999</v>
      </c>
      <c r="J87" s="4">
        <v>2.9000000000000001E-2</v>
      </c>
    </row>
    <row r="88" spans="1:10" ht="14.65" thickBot="1" x14ac:dyDescent="0.5">
      <c r="A88" s="3">
        <v>87</v>
      </c>
      <c r="B88" s="4" t="s">
        <v>92</v>
      </c>
      <c r="C88" s="4">
        <v>5.2009999999999996</v>
      </c>
      <c r="D88" s="12">
        <f t="shared" si="1"/>
        <v>4.8572033001903945</v>
      </c>
      <c r="E88" s="4">
        <v>1.024</v>
      </c>
      <c r="F88" s="4">
        <v>1.161</v>
      </c>
      <c r="G88" s="4">
        <v>0.60299999999999998</v>
      </c>
      <c r="H88" s="4">
        <v>0.43</v>
      </c>
      <c r="I88" s="4">
        <v>0.17599999999999999</v>
      </c>
      <c r="J88" s="4">
        <v>3.1E-2</v>
      </c>
    </row>
    <row r="89" spans="1:10" ht="14.65" thickBot="1" x14ac:dyDescent="0.5">
      <c r="A89" s="3">
        <v>88</v>
      </c>
      <c r="B89" s="4" t="s">
        <v>118</v>
      </c>
      <c r="C89" s="4">
        <v>5.1989999999999998</v>
      </c>
      <c r="D89" s="12">
        <f t="shared" si="1"/>
        <v>4.8529722868627037</v>
      </c>
      <c r="E89" s="4">
        <v>0.47399999999999998</v>
      </c>
      <c r="F89" s="4">
        <v>1.1659999999999999</v>
      </c>
      <c r="G89" s="4">
        <v>0.59799999999999998</v>
      </c>
      <c r="H89" s="4">
        <v>0.29199999999999998</v>
      </c>
      <c r="I89" s="4">
        <v>3.4000000000000002E-2</v>
      </c>
      <c r="J89" s="4">
        <v>0.187</v>
      </c>
    </row>
    <row r="90" spans="1:10" ht="28.9" thickBot="1" x14ac:dyDescent="0.5">
      <c r="A90" s="3">
        <v>89</v>
      </c>
      <c r="B90" s="4" t="s">
        <v>105</v>
      </c>
      <c r="C90" s="4">
        <v>5.1849999999999996</v>
      </c>
      <c r="D90" s="12">
        <f t="shared" si="1"/>
        <v>4.823355193568859</v>
      </c>
      <c r="E90" s="4">
        <v>0.95899999999999996</v>
      </c>
      <c r="F90" s="4">
        <v>1.2390000000000001</v>
      </c>
      <c r="G90" s="4">
        <v>0.69099999999999995</v>
      </c>
      <c r="H90" s="4">
        <v>0.39400000000000002</v>
      </c>
      <c r="I90" s="4">
        <v>5.1999999999999998E-2</v>
      </c>
      <c r="J90" s="4">
        <v>0.17299999999999999</v>
      </c>
    </row>
    <row r="91" spans="1:10" ht="14.65" thickBot="1" x14ac:dyDescent="0.5">
      <c r="A91" s="3">
        <v>90</v>
      </c>
      <c r="B91" s="4" t="s">
        <v>94</v>
      </c>
      <c r="C91" s="4">
        <v>5.1609999999999996</v>
      </c>
      <c r="D91" s="12">
        <f t="shared" si="1"/>
        <v>4.7725830336365558</v>
      </c>
      <c r="E91" s="4">
        <v>0.82199999999999995</v>
      </c>
      <c r="F91" s="4">
        <v>1.2649999999999999</v>
      </c>
      <c r="G91" s="4">
        <v>0.64500000000000002</v>
      </c>
      <c r="H91" s="4">
        <v>0.46800000000000003</v>
      </c>
      <c r="I91" s="4">
        <v>0.13400000000000001</v>
      </c>
      <c r="J91" s="4">
        <v>0.13</v>
      </c>
    </row>
    <row r="92" spans="1:10" ht="14.65" thickBot="1" x14ac:dyDescent="0.5">
      <c r="A92" s="3">
        <v>91</v>
      </c>
      <c r="B92" s="4" t="s">
        <v>89</v>
      </c>
      <c r="C92" s="4">
        <v>5.1550000000000002</v>
      </c>
      <c r="D92" s="12">
        <f t="shared" si="1"/>
        <v>4.7598899936534806</v>
      </c>
      <c r="E92" s="4">
        <v>0.68899999999999995</v>
      </c>
      <c r="F92" s="4">
        <v>1.1719999999999999</v>
      </c>
      <c r="G92" s="4">
        <v>4.8000000000000001E-2</v>
      </c>
      <c r="H92" s="4">
        <v>0.46200000000000002</v>
      </c>
      <c r="I92" s="4">
        <v>3.2000000000000001E-2</v>
      </c>
      <c r="J92" s="4">
        <v>0.20100000000000001</v>
      </c>
    </row>
    <row r="93" spans="1:10" ht="28.9" thickBot="1" x14ac:dyDescent="0.5">
      <c r="A93" s="3">
        <v>92</v>
      </c>
      <c r="B93" s="4" t="s">
        <v>88</v>
      </c>
      <c r="C93" s="4">
        <v>5.1310000000000002</v>
      </c>
      <c r="D93" s="12">
        <f t="shared" si="1"/>
        <v>4.7091178337211765</v>
      </c>
      <c r="E93" s="4">
        <v>0.53</v>
      </c>
      <c r="F93" s="4">
        <v>1.4159999999999999</v>
      </c>
      <c r="G93" s="4">
        <v>0.59399999999999997</v>
      </c>
      <c r="H93" s="4">
        <v>0.54</v>
      </c>
      <c r="I93" s="4">
        <v>3.5000000000000003E-2</v>
      </c>
      <c r="J93" s="4">
        <v>0.28100000000000003</v>
      </c>
    </row>
    <row r="94" spans="1:10" ht="57.4" thickBot="1" x14ac:dyDescent="0.5">
      <c r="A94" s="3">
        <v>93</v>
      </c>
      <c r="B94" s="4" t="s">
        <v>108</v>
      </c>
      <c r="C94" s="4">
        <v>5.1289999999999996</v>
      </c>
      <c r="D94" s="12">
        <f t="shared" si="1"/>
        <v>4.704886820393483</v>
      </c>
      <c r="E94" s="4">
        <v>0.91500000000000004</v>
      </c>
      <c r="F94" s="4">
        <v>1.0780000000000001</v>
      </c>
      <c r="G94" s="4">
        <v>0.75800000000000001</v>
      </c>
      <c r="H94" s="4">
        <v>0.28000000000000003</v>
      </c>
      <c r="I94" s="4">
        <v>0</v>
      </c>
      <c r="J94" s="4">
        <v>0.216</v>
      </c>
    </row>
    <row r="95" spans="1:10" ht="14.65" thickBot="1" x14ac:dyDescent="0.5">
      <c r="A95" s="3">
        <v>94</v>
      </c>
      <c r="B95" s="4" t="s">
        <v>112</v>
      </c>
      <c r="C95" s="4">
        <v>5.125</v>
      </c>
      <c r="D95" s="12">
        <f t="shared" si="1"/>
        <v>4.6964247937381005</v>
      </c>
      <c r="E95" s="4">
        <v>0.91400000000000003</v>
      </c>
      <c r="F95" s="4">
        <v>1.5169999999999999</v>
      </c>
      <c r="G95" s="4">
        <v>0.57499999999999996</v>
      </c>
      <c r="H95" s="4">
        <v>0.39500000000000002</v>
      </c>
      <c r="I95" s="4">
        <v>3.2000000000000001E-2</v>
      </c>
      <c r="J95" s="4">
        <v>0.253</v>
      </c>
    </row>
    <row r="96" spans="1:10" ht="14.65" thickBot="1" x14ac:dyDescent="0.5">
      <c r="A96" s="3">
        <v>95</v>
      </c>
      <c r="B96" s="4" t="s">
        <v>86</v>
      </c>
      <c r="C96" s="4">
        <v>5.1029999999999998</v>
      </c>
      <c r="D96" s="12">
        <f t="shared" si="1"/>
        <v>4.6498836471334881</v>
      </c>
      <c r="E96" s="4">
        <v>0.71499999999999997</v>
      </c>
      <c r="F96" s="4">
        <v>1.365</v>
      </c>
      <c r="G96" s="4">
        <v>0.70199999999999996</v>
      </c>
      <c r="H96" s="4">
        <v>0.61799999999999999</v>
      </c>
      <c r="I96" s="4">
        <v>7.9000000000000001E-2</v>
      </c>
      <c r="J96" s="4">
        <v>0.17699999999999999</v>
      </c>
    </row>
    <row r="97" spans="1:10" ht="14.65" thickBot="1" x14ac:dyDescent="0.5">
      <c r="A97" s="3">
        <v>96</v>
      </c>
      <c r="B97" s="4" t="s">
        <v>85</v>
      </c>
      <c r="C97" s="4">
        <v>5.093</v>
      </c>
      <c r="D97" s="12">
        <f t="shared" si="1"/>
        <v>4.6287285804950287</v>
      </c>
      <c r="E97" s="4">
        <v>0.89900000000000002</v>
      </c>
      <c r="F97" s="4">
        <v>1.2150000000000001</v>
      </c>
      <c r="G97" s="4">
        <v>0.52200000000000002</v>
      </c>
      <c r="H97" s="4">
        <v>0.53800000000000003</v>
      </c>
      <c r="I97" s="4">
        <v>1.7999999999999999E-2</v>
      </c>
      <c r="J97" s="4">
        <v>0.48399999999999999</v>
      </c>
    </row>
    <row r="98" spans="1:10" ht="14.65" thickBot="1" x14ac:dyDescent="0.5">
      <c r="A98" s="3">
        <v>97</v>
      </c>
      <c r="B98" s="4" t="s">
        <v>90</v>
      </c>
      <c r="C98" s="4">
        <v>5.0819999999999999</v>
      </c>
      <c r="D98" s="12">
        <f t="shared" si="1"/>
        <v>4.6054580071927225</v>
      </c>
      <c r="E98" s="4">
        <v>0.79600000000000004</v>
      </c>
      <c r="F98" s="4">
        <v>1.335</v>
      </c>
      <c r="G98" s="4">
        <v>0.52700000000000002</v>
      </c>
      <c r="H98" s="4">
        <v>0.54100000000000004</v>
      </c>
      <c r="I98" s="4">
        <v>0.17100000000000001</v>
      </c>
      <c r="J98" s="4">
        <v>0.36399999999999999</v>
      </c>
    </row>
    <row r="99" spans="1:10" ht="14.65" thickBot="1" x14ac:dyDescent="0.5">
      <c r="A99" s="3">
        <v>98</v>
      </c>
      <c r="B99" s="4" t="s">
        <v>173</v>
      </c>
      <c r="C99" s="4">
        <v>4.9820000000000002</v>
      </c>
      <c r="D99" s="12">
        <f t="shared" si="1"/>
        <v>4.3939073408081244</v>
      </c>
      <c r="E99" s="4">
        <v>0</v>
      </c>
      <c r="F99" s="4">
        <v>0.71199999999999997</v>
      </c>
      <c r="G99" s="4">
        <v>0.115</v>
      </c>
      <c r="H99" s="4">
        <v>0.67400000000000004</v>
      </c>
      <c r="I99" s="4">
        <v>0.28199999999999997</v>
      </c>
      <c r="J99" s="4">
        <v>0.23799999999999999</v>
      </c>
    </row>
    <row r="100" spans="1:10" ht="14.65" thickBot="1" x14ac:dyDescent="0.5">
      <c r="A100" s="3">
        <v>99</v>
      </c>
      <c r="B100" s="4" t="s">
        <v>145</v>
      </c>
      <c r="C100" s="4">
        <v>4.9749999999999996</v>
      </c>
      <c r="D100" s="12">
        <f t="shared" si="1"/>
        <v>4.3790987941612007</v>
      </c>
      <c r="E100" s="4">
        <v>0.53500000000000003</v>
      </c>
      <c r="F100" s="4">
        <v>0.89100000000000001</v>
      </c>
      <c r="G100" s="4">
        <v>0.182</v>
      </c>
      <c r="H100" s="4">
        <v>0.45400000000000001</v>
      </c>
      <c r="I100" s="4">
        <v>4.2999999999999997E-2</v>
      </c>
      <c r="J100" s="4">
        <v>0.183</v>
      </c>
    </row>
    <row r="101" spans="1:10" ht="14.65" thickBot="1" x14ac:dyDescent="0.5">
      <c r="A101" s="3">
        <v>100</v>
      </c>
      <c r="B101" s="4" t="s">
        <v>146</v>
      </c>
      <c r="C101" s="4">
        <v>4.9329999999999998</v>
      </c>
      <c r="D101" s="12">
        <f t="shared" si="1"/>
        <v>4.2902475142796694</v>
      </c>
      <c r="E101" s="4">
        <v>1.054</v>
      </c>
      <c r="F101" s="4">
        <v>1.5149999999999999</v>
      </c>
      <c r="G101" s="4">
        <v>0.71199999999999997</v>
      </c>
      <c r="H101" s="4">
        <v>0.35899999999999999</v>
      </c>
      <c r="I101" s="4">
        <v>8.9999999999999993E-3</v>
      </c>
      <c r="J101" s="4">
        <v>6.4000000000000001E-2</v>
      </c>
    </row>
    <row r="102" spans="1:10" ht="14.65" thickBot="1" x14ac:dyDescent="0.5">
      <c r="A102" s="3">
        <v>101</v>
      </c>
      <c r="B102" s="4" t="s">
        <v>133</v>
      </c>
      <c r="C102" s="4">
        <v>4.88</v>
      </c>
      <c r="D102" s="12">
        <f t="shared" si="1"/>
        <v>4.1781256610958319</v>
      </c>
      <c r="E102" s="4">
        <v>0.42499999999999999</v>
      </c>
      <c r="F102" s="4">
        <v>1.228</v>
      </c>
      <c r="G102" s="4">
        <v>0.53900000000000003</v>
      </c>
      <c r="H102" s="4">
        <v>0.52600000000000002</v>
      </c>
      <c r="I102" s="4">
        <v>7.8E-2</v>
      </c>
      <c r="J102" s="4">
        <v>0.30199999999999999</v>
      </c>
    </row>
    <row r="103" spans="1:10" ht="14.65" thickBot="1" x14ac:dyDescent="0.5">
      <c r="A103" s="3">
        <v>102</v>
      </c>
      <c r="B103" s="4" t="s">
        <v>30</v>
      </c>
      <c r="C103" s="4">
        <v>4.806</v>
      </c>
      <c r="D103" s="12">
        <f t="shared" si="1"/>
        <v>4.0215781679712297</v>
      </c>
      <c r="E103" s="4">
        <v>0.996</v>
      </c>
      <c r="F103" s="4">
        <v>1.4690000000000001</v>
      </c>
      <c r="G103" s="4">
        <v>0.65700000000000003</v>
      </c>
      <c r="H103" s="4">
        <v>0.13300000000000001</v>
      </c>
      <c r="I103" s="4">
        <v>5.1999999999999998E-2</v>
      </c>
      <c r="J103" s="4">
        <v>5.6000000000000001E-2</v>
      </c>
    </row>
    <row r="104" spans="1:10" ht="14.65" thickBot="1" x14ac:dyDescent="0.5">
      <c r="A104" s="3">
        <v>103</v>
      </c>
      <c r="B104" s="4" t="s">
        <v>155</v>
      </c>
      <c r="C104" s="4">
        <v>4.758</v>
      </c>
      <c r="D104" s="12">
        <f t="shared" si="1"/>
        <v>3.9200338481066215</v>
      </c>
      <c r="E104" s="4">
        <v>1.036</v>
      </c>
      <c r="F104" s="4">
        <v>1.1639999999999999</v>
      </c>
      <c r="G104" s="4">
        <v>0.40400000000000003</v>
      </c>
      <c r="H104" s="4">
        <v>0.35599999999999998</v>
      </c>
      <c r="I104" s="4">
        <v>5.1999999999999998E-2</v>
      </c>
      <c r="J104" s="4">
        <v>3.2000000000000001E-2</v>
      </c>
    </row>
    <row r="105" spans="1:10" ht="43.15" thickBot="1" x14ac:dyDescent="0.5">
      <c r="A105" s="3">
        <v>104</v>
      </c>
      <c r="B105" s="4" t="s">
        <v>120</v>
      </c>
      <c r="C105" s="4">
        <v>4.7430000000000003</v>
      </c>
      <c r="D105" s="12">
        <f t="shared" si="1"/>
        <v>3.8883012481489327</v>
      </c>
      <c r="E105" s="4">
        <v>0.64200000000000002</v>
      </c>
      <c r="F105" s="4">
        <v>1.2170000000000001</v>
      </c>
      <c r="G105" s="4">
        <v>0.60199999999999998</v>
      </c>
      <c r="H105" s="4">
        <v>0.26600000000000001</v>
      </c>
      <c r="I105" s="4">
        <v>7.5999999999999998E-2</v>
      </c>
      <c r="J105" s="4">
        <v>8.5999999999999993E-2</v>
      </c>
    </row>
    <row r="106" spans="1:10" ht="28.9" thickBot="1" x14ac:dyDescent="0.5">
      <c r="A106" s="3">
        <v>105</v>
      </c>
      <c r="B106" s="4" t="s">
        <v>125</v>
      </c>
      <c r="C106" s="4">
        <v>4.7240000000000002</v>
      </c>
      <c r="D106" s="12">
        <f t="shared" si="1"/>
        <v>3.8481066215358584</v>
      </c>
      <c r="E106" s="4">
        <v>0.94</v>
      </c>
      <c r="F106" s="4">
        <v>1.41</v>
      </c>
      <c r="G106" s="4">
        <v>0.33</v>
      </c>
      <c r="H106" s="4">
        <v>0.51600000000000001</v>
      </c>
      <c r="I106" s="4">
        <v>5.6000000000000001E-2</v>
      </c>
      <c r="J106" s="4">
        <v>0.10299999999999999</v>
      </c>
    </row>
    <row r="107" spans="1:10" ht="14.65" thickBot="1" x14ac:dyDescent="0.5">
      <c r="A107" s="3">
        <v>106</v>
      </c>
      <c r="B107" s="4" t="s">
        <v>122</v>
      </c>
      <c r="C107" s="4">
        <v>4.7069999999999999</v>
      </c>
      <c r="D107" s="12">
        <f t="shared" si="1"/>
        <v>3.8121430082504757</v>
      </c>
      <c r="E107" s="4">
        <v>1.0589999999999999</v>
      </c>
      <c r="F107" s="4">
        <v>0.77100000000000002</v>
      </c>
      <c r="G107" s="4">
        <v>0.69099999999999995</v>
      </c>
      <c r="H107" s="4">
        <v>0.45900000000000002</v>
      </c>
      <c r="I107" s="4">
        <v>0.129</v>
      </c>
      <c r="J107" s="4">
        <v>0.28199999999999997</v>
      </c>
    </row>
    <row r="108" spans="1:10" ht="28.9" thickBot="1" x14ac:dyDescent="0.5">
      <c r="A108" s="3">
        <v>107</v>
      </c>
      <c r="B108" s="4" t="s">
        <v>163</v>
      </c>
      <c r="C108" s="4">
        <v>4.6710000000000003</v>
      </c>
      <c r="D108" s="12">
        <f t="shared" si="1"/>
        <v>3.7359847683520209</v>
      </c>
      <c r="E108" s="4">
        <v>0.54100000000000004</v>
      </c>
      <c r="F108" s="4">
        <v>0.872</v>
      </c>
      <c r="G108" s="4">
        <v>0.08</v>
      </c>
      <c r="H108" s="4">
        <v>0.46700000000000003</v>
      </c>
      <c r="I108" s="4">
        <v>0.10299999999999999</v>
      </c>
      <c r="J108" s="4">
        <v>0.14599999999999999</v>
      </c>
    </row>
    <row r="109" spans="1:10" ht="14.65" thickBot="1" x14ac:dyDescent="0.5">
      <c r="A109" s="3">
        <v>108</v>
      </c>
      <c r="B109" s="4" t="s">
        <v>126</v>
      </c>
      <c r="C109" s="4">
        <v>4.657</v>
      </c>
      <c r="D109" s="12">
        <f t="shared" si="1"/>
        <v>3.7063676750581767</v>
      </c>
      <c r="E109" s="4">
        <v>0.59199999999999997</v>
      </c>
      <c r="F109" s="4">
        <v>0.89600000000000002</v>
      </c>
      <c r="G109" s="4">
        <v>0.33700000000000002</v>
      </c>
      <c r="H109" s="4">
        <v>0.499</v>
      </c>
      <c r="I109" s="4">
        <v>2.9000000000000001E-2</v>
      </c>
      <c r="J109" s="4">
        <v>0.21199999999999999</v>
      </c>
    </row>
    <row r="110" spans="1:10" ht="14.65" thickBot="1" x14ac:dyDescent="0.5">
      <c r="A110" s="3">
        <v>109</v>
      </c>
      <c r="B110" s="4" t="s">
        <v>154</v>
      </c>
      <c r="C110" s="4">
        <v>4.6310000000000002</v>
      </c>
      <c r="D110" s="12">
        <f t="shared" si="1"/>
        <v>3.6513645017981808</v>
      </c>
      <c r="E110" s="4">
        <v>0.42899999999999999</v>
      </c>
      <c r="F110" s="4">
        <v>1.117</v>
      </c>
      <c r="G110" s="4">
        <v>0.433</v>
      </c>
      <c r="H110" s="4">
        <v>0.40600000000000003</v>
      </c>
      <c r="I110" s="4">
        <v>8.2000000000000003E-2</v>
      </c>
      <c r="J110" s="4">
        <v>0.13800000000000001</v>
      </c>
    </row>
    <row r="111" spans="1:10" ht="14.65" thickBot="1" x14ac:dyDescent="0.5">
      <c r="A111" s="3">
        <v>110</v>
      </c>
      <c r="B111" s="4" t="s">
        <v>111</v>
      </c>
      <c r="C111" s="4">
        <v>4.6230000000000002</v>
      </c>
      <c r="D111" s="12">
        <f t="shared" si="1"/>
        <v>3.6344404484874131</v>
      </c>
      <c r="E111" s="4">
        <v>0.72</v>
      </c>
      <c r="F111" s="4">
        <v>1.034</v>
      </c>
      <c r="G111" s="4">
        <v>0.441</v>
      </c>
      <c r="H111" s="4">
        <v>0.626</v>
      </c>
      <c r="I111" s="4">
        <v>0.17399999999999999</v>
      </c>
      <c r="J111" s="4">
        <v>0.23</v>
      </c>
    </row>
    <row r="112" spans="1:10" ht="14.65" thickBot="1" x14ac:dyDescent="0.5">
      <c r="A112" s="3">
        <v>111</v>
      </c>
      <c r="B112" s="4" t="s">
        <v>119</v>
      </c>
      <c r="C112" s="4">
        <v>4.5919999999999996</v>
      </c>
      <c r="D112" s="12">
        <f t="shared" si="1"/>
        <v>3.5688597419081862</v>
      </c>
      <c r="E112" s="4">
        <v>0.9</v>
      </c>
      <c r="F112" s="4">
        <v>0.90600000000000003</v>
      </c>
      <c r="G112" s="4">
        <v>0.69</v>
      </c>
      <c r="H112" s="4">
        <v>0.27100000000000002</v>
      </c>
      <c r="I112" s="4">
        <v>6.3E-2</v>
      </c>
      <c r="J112" s="4">
        <v>0.04</v>
      </c>
    </row>
    <row r="113" spans="1:10" ht="14.65" thickBot="1" x14ac:dyDescent="0.5">
      <c r="A113" s="3">
        <v>112</v>
      </c>
      <c r="B113" s="4" t="s">
        <v>107</v>
      </c>
      <c r="C113" s="4">
        <v>4.5860000000000003</v>
      </c>
      <c r="D113" s="12">
        <f t="shared" si="1"/>
        <v>3.556166701925112</v>
      </c>
      <c r="E113" s="4">
        <v>0.91600000000000004</v>
      </c>
      <c r="F113" s="4">
        <v>0.81699999999999995</v>
      </c>
      <c r="G113" s="4">
        <v>0.79</v>
      </c>
      <c r="H113" s="4">
        <v>0.41899999999999998</v>
      </c>
      <c r="I113" s="4">
        <v>3.2000000000000001E-2</v>
      </c>
      <c r="J113" s="4">
        <v>0.14899999999999999</v>
      </c>
    </row>
    <row r="114" spans="1:10" ht="28.9" thickBot="1" x14ac:dyDescent="0.5">
      <c r="A114" s="3">
        <v>113</v>
      </c>
      <c r="B114" s="4" t="s">
        <v>135</v>
      </c>
      <c r="C114" s="4">
        <v>4.5709999999999997</v>
      </c>
      <c r="D114" s="12">
        <f t="shared" si="1"/>
        <v>3.5244341019674206</v>
      </c>
      <c r="E114" s="4">
        <v>0.25600000000000001</v>
      </c>
      <c r="F114" s="4">
        <v>0.81299999999999994</v>
      </c>
      <c r="G114" s="4">
        <v>0</v>
      </c>
      <c r="H114" s="4">
        <v>0.35499999999999998</v>
      </c>
      <c r="I114" s="4">
        <v>5.2999999999999999E-2</v>
      </c>
      <c r="J114" s="4">
        <v>0.23799999999999999</v>
      </c>
    </row>
    <row r="115" spans="1:10" ht="43.15" thickBot="1" x14ac:dyDescent="0.5">
      <c r="A115" s="3">
        <v>114</v>
      </c>
      <c r="B115" s="4" t="s">
        <v>151</v>
      </c>
      <c r="C115" s="4">
        <v>4.5590000000000002</v>
      </c>
      <c r="D115" s="12">
        <f t="shared" si="1"/>
        <v>3.4990480220012699</v>
      </c>
      <c r="E115" s="4">
        <v>0.68200000000000005</v>
      </c>
      <c r="F115" s="4">
        <v>0.81100000000000005</v>
      </c>
      <c r="G115" s="4">
        <v>0.34300000000000003</v>
      </c>
      <c r="H115" s="4">
        <v>0.51400000000000001</v>
      </c>
      <c r="I115" s="4">
        <v>7.6999999999999999E-2</v>
      </c>
      <c r="J115" s="4">
        <v>9.0999999999999998E-2</v>
      </c>
    </row>
    <row r="116" spans="1:10" ht="28.9" thickBot="1" x14ac:dyDescent="0.5">
      <c r="A116" s="3">
        <v>115</v>
      </c>
      <c r="B116" s="4" t="s">
        <v>121</v>
      </c>
      <c r="C116" s="4">
        <v>4.5</v>
      </c>
      <c r="D116" s="12">
        <f t="shared" si="1"/>
        <v>3.3742331288343559</v>
      </c>
      <c r="E116" s="4">
        <v>0.53200000000000003</v>
      </c>
      <c r="F116" s="4">
        <v>0.85</v>
      </c>
      <c r="G116" s="4">
        <v>0.57899999999999996</v>
      </c>
      <c r="H116" s="4">
        <v>0.57999999999999996</v>
      </c>
      <c r="I116" s="4">
        <v>0.14399999999999999</v>
      </c>
      <c r="J116" s="4">
        <v>0.153</v>
      </c>
    </row>
    <row r="117" spans="1:10" ht="14.65" thickBot="1" x14ac:dyDescent="0.5">
      <c r="A117" s="3">
        <v>116</v>
      </c>
      <c r="B117" s="4" t="s">
        <v>144</v>
      </c>
      <c r="C117" s="4">
        <v>4.4710000000000001</v>
      </c>
      <c r="D117" s="12">
        <f t="shared" si="1"/>
        <v>3.3128834355828225</v>
      </c>
      <c r="E117" s="4">
        <v>0.91800000000000004</v>
      </c>
      <c r="F117" s="4">
        <v>1.3140000000000001</v>
      </c>
      <c r="G117" s="4">
        <v>0.67200000000000004</v>
      </c>
      <c r="H117" s="4">
        <v>0.58499999999999996</v>
      </c>
      <c r="I117" s="4">
        <v>0.05</v>
      </c>
      <c r="J117" s="4">
        <v>0.307</v>
      </c>
    </row>
    <row r="118" spans="1:10" ht="14.65" thickBot="1" x14ac:dyDescent="0.5">
      <c r="A118" s="3">
        <v>117</v>
      </c>
      <c r="B118" s="4" t="s">
        <v>124</v>
      </c>
      <c r="C118" s="4">
        <v>4.4560000000000004</v>
      </c>
      <c r="D118" s="12">
        <f t="shared" si="1"/>
        <v>3.2811508356251333</v>
      </c>
      <c r="E118" s="4">
        <v>1.01</v>
      </c>
      <c r="F118" s="4">
        <v>0.97099999999999997</v>
      </c>
      <c r="G118" s="4">
        <v>0.53600000000000003</v>
      </c>
      <c r="H118" s="4">
        <v>0.30399999999999999</v>
      </c>
      <c r="I118" s="4">
        <v>9.5000000000000001E-2</v>
      </c>
      <c r="J118" s="4">
        <v>0.14799999999999999</v>
      </c>
    </row>
    <row r="119" spans="1:10" ht="14.65" thickBot="1" x14ac:dyDescent="0.5">
      <c r="A119" s="3">
        <v>118</v>
      </c>
      <c r="B119" s="4" t="s">
        <v>150</v>
      </c>
      <c r="C119" s="4">
        <v>4.4470000000000001</v>
      </c>
      <c r="D119" s="12">
        <f t="shared" si="1"/>
        <v>3.2621112756505188</v>
      </c>
      <c r="E119" s="4">
        <v>0.37</v>
      </c>
      <c r="F119" s="4">
        <v>1.2330000000000001</v>
      </c>
      <c r="G119" s="4">
        <v>0.152</v>
      </c>
      <c r="H119" s="4">
        <v>0.36699999999999999</v>
      </c>
      <c r="I119" s="4">
        <v>5.6000000000000001E-2</v>
      </c>
      <c r="J119" s="4">
        <v>0.13900000000000001</v>
      </c>
    </row>
    <row r="120" spans="1:10" ht="14.65" thickBot="1" x14ac:dyDescent="0.5">
      <c r="A120" s="3">
        <v>119</v>
      </c>
      <c r="B120" s="4" t="s">
        <v>175</v>
      </c>
      <c r="C120" s="4">
        <v>4.4409999999999998</v>
      </c>
      <c r="D120" s="12">
        <f t="shared" si="1"/>
        <v>3.2494182356674424</v>
      </c>
      <c r="E120" s="4">
        <v>0.874</v>
      </c>
      <c r="F120" s="4">
        <v>1.2809999999999999</v>
      </c>
      <c r="G120" s="4">
        <v>0.36499999999999999</v>
      </c>
      <c r="H120" s="4">
        <v>0.51900000000000002</v>
      </c>
      <c r="I120" s="4">
        <v>6.4000000000000001E-2</v>
      </c>
      <c r="J120" s="4">
        <v>5.0999999999999997E-2</v>
      </c>
    </row>
    <row r="121" spans="1:10" ht="14.65" thickBot="1" x14ac:dyDescent="0.5">
      <c r="A121" s="3">
        <v>120</v>
      </c>
      <c r="B121" s="4" t="s">
        <v>157</v>
      </c>
      <c r="C121" s="4">
        <v>4.4329999999999998</v>
      </c>
      <c r="D121" s="12">
        <f t="shared" si="1"/>
        <v>3.2324941823566746</v>
      </c>
      <c r="E121" s="4">
        <v>0.54900000000000004</v>
      </c>
      <c r="F121" s="4">
        <v>1.0880000000000001</v>
      </c>
      <c r="G121" s="4">
        <v>0.45700000000000002</v>
      </c>
      <c r="H121" s="4">
        <v>0.69599999999999995</v>
      </c>
      <c r="I121" s="4">
        <v>6.5000000000000002E-2</v>
      </c>
      <c r="J121" s="4">
        <v>0.25600000000000001</v>
      </c>
    </row>
    <row r="122" spans="1:10" ht="28.9" thickBot="1" x14ac:dyDescent="0.5">
      <c r="A122" s="3">
        <v>121</v>
      </c>
      <c r="B122" s="4" t="s">
        <v>164</v>
      </c>
      <c r="C122" s="4">
        <v>4.4240000000000004</v>
      </c>
      <c r="D122" s="12">
        <f t="shared" si="1"/>
        <v>3.2134546223820615</v>
      </c>
      <c r="E122" s="4">
        <v>0.314</v>
      </c>
      <c r="F122" s="4">
        <v>1.097</v>
      </c>
      <c r="G122" s="4">
        <v>0.254</v>
      </c>
      <c r="H122" s="4">
        <v>0.312</v>
      </c>
      <c r="I122" s="4">
        <v>0.128</v>
      </c>
      <c r="J122" s="4">
        <v>0.17499999999999999</v>
      </c>
    </row>
    <row r="123" spans="1:10" ht="14.65" thickBot="1" x14ac:dyDescent="0.5">
      <c r="A123" s="3">
        <v>122</v>
      </c>
      <c r="B123" s="4" t="s">
        <v>147</v>
      </c>
      <c r="C123" s="4">
        <v>4.4189999999999996</v>
      </c>
      <c r="D123" s="12">
        <f t="shared" si="1"/>
        <v>3.20287708906283</v>
      </c>
      <c r="E123" s="4">
        <v>0.88500000000000001</v>
      </c>
      <c r="F123" s="4">
        <v>1.0249999999999999</v>
      </c>
      <c r="G123" s="4">
        <v>0.55300000000000005</v>
      </c>
      <c r="H123" s="4">
        <v>0.312</v>
      </c>
      <c r="I123" s="4">
        <v>0.107</v>
      </c>
      <c r="J123" s="4">
        <v>9.1999999999999998E-2</v>
      </c>
    </row>
    <row r="124" spans="1:10" ht="28.9" thickBot="1" x14ac:dyDescent="0.5">
      <c r="A124" s="3">
        <v>123</v>
      </c>
      <c r="B124" s="4" t="s">
        <v>106</v>
      </c>
      <c r="C124" s="4">
        <v>4.4169999999999998</v>
      </c>
      <c r="D124" s="12">
        <f t="shared" si="1"/>
        <v>3.1986460757351383</v>
      </c>
      <c r="E124" s="4">
        <v>0.19800000000000001</v>
      </c>
      <c r="F124" s="4">
        <v>0.90200000000000002</v>
      </c>
      <c r="G124" s="4">
        <v>0.17299999999999999</v>
      </c>
      <c r="H124" s="4">
        <v>0.53100000000000003</v>
      </c>
      <c r="I124" s="4">
        <v>0.158</v>
      </c>
      <c r="J124" s="4">
        <v>0.20599999999999999</v>
      </c>
    </row>
    <row r="125" spans="1:10" ht="14.65" thickBot="1" x14ac:dyDescent="0.5">
      <c r="A125" s="3">
        <v>124</v>
      </c>
      <c r="B125" s="4" t="s">
        <v>137</v>
      </c>
      <c r="C125" s="4">
        <v>4.41</v>
      </c>
      <c r="D125" s="12">
        <f t="shared" si="1"/>
        <v>3.1838375290882173</v>
      </c>
      <c r="E125" s="4">
        <v>0.49299999999999999</v>
      </c>
      <c r="F125" s="4">
        <v>1.048</v>
      </c>
      <c r="G125" s="4">
        <v>0.45400000000000001</v>
      </c>
      <c r="H125" s="4">
        <v>0.504</v>
      </c>
      <c r="I125" s="4">
        <v>5.5E-2</v>
      </c>
      <c r="J125" s="4">
        <v>0.35199999999999998</v>
      </c>
    </row>
    <row r="126" spans="1:10" ht="14.65" thickBot="1" x14ac:dyDescent="0.5">
      <c r="A126" s="3">
        <v>125</v>
      </c>
      <c r="B126" s="4" t="s">
        <v>97</v>
      </c>
      <c r="C126" s="4">
        <v>4.3769999999999998</v>
      </c>
      <c r="D126" s="12">
        <f t="shared" si="1"/>
        <v>3.1140258091812987</v>
      </c>
      <c r="E126" s="4">
        <v>0.56200000000000006</v>
      </c>
      <c r="F126" s="4">
        <v>1.0469999999999999</v>
      </c>
      <c r="G126" s="4">
        <v>0.29499999999999998</v>
      </c>
      <c r="H126" s="4">
        <v>0.503</v>
      </c>
      <c r="I126" s="4">
        <v>8.2000000000000003E-2</v>
      </c>
      <c r="J126" s="4">
        <v>0.221</v>
      </c>
    </row>
    <row r="127" spans="1:10" ht="28.9" thickBot="1" x14ac:dyDescent="0.5">
      <c r="A127" s="3">
        <v>126</v>
      </c>
      <c r="B127" s="4" t="s">
        <v>136</v>
      </c>
      <c r="C127" s="4">
        <v>4.3559999999999999</v>
      </c>
      <c r="D127" s="12">
        <f t="shared" si="1"/>
        <v>3.069600169240533</v>
      </c>
      <c r="E127" s="4">
        <v>0.55700000000000005</v>
      </c>
      <c r="F127" s="4">
        <v>1.2450000000000001</v>
      </c>
      <c r="G127" s="4">
        <v>0.29199999999999998</v>
      </c>
      <c r="H127" s="4">
        <v>0.129</v>
      </c>
      <c r="I127" s="4">
        <v>9.2999999999999999E-2</v>
      </c>
      <c r="J127" s="4">
        <v>0.13400000000000001</v>
      </c>
    </row>
    <row r="128" spans="1:10" ht="14.65" thickBot="1" x14ac:dyDescent="0.5">
      <c r="A128" s="3">
        <v>127</v>
      </c>
      <c r="B128" s="4" t="s">
        <v>134</v>
      </c>
      <c r="C128" s="4">
        <v>4.3499999999999996</v>
      </c>
      <c r="D128" s="12">
        <f t="shared" si="1"/>
        <v>3.056907129257457</v>
      </c>
      <c r="E128" s="4">
        <v>0.308</v>
      </c>
      <c r="F128" s="4">
        <v>0.95</v>
      </c>
      <c r="G128" s="4">
        <v>0.39100000000000001</v>
      </c>
      <c r="H128" s="4">
        <v>0.45200000000000001</v>
      </c>
      <c r="I128" s="4">
        <v>0.14599999999999999</v>
      </c>
      <c r="J128" s="4">
        <v>0.22</v>
      </c>
    </row>
    <row r="129" spans="1:10" ht="14.65" thickBot="1" x14ac:dyDescent="0.5">
      <c r="A129" s="3">
        <v>128</v>
      </c>
      <c r="B129" s="4" t="s">
        <v>142</v>
      </c>
      <c r="C129" s="4">
        <v>4.34</v>
      </c>
      <c r="D129" s="12">
        <f t="shared" si="1"/>
        <v>3.0357520626189971</v>
      </c>
      <c r="E129" s="4">
        <v>0.85299999999999998</v>
      </c>
      <c r="F129" s="4">
        <v>0.59199999999999997</v>
      </c>
      <c r="G129" s="4">
        <v>0.64300000000000002</v>
      </c>
      <c r="H129" s="4">
        <v>0.375</v>
      </c>
      <c r="I129" s="4">
        <v>0.215</v>
      </c>
      <c r="J129" s="4">
        <v>3.7999999999999999E-2</v>
      </c>
    </row>
    <row r="130" spans="1:10" ht="14.65" thickBot="1" x14ac:dyDescent="0.5">
      <c r="A130" s="3">
        <v>129</v>
      </c>
      <c r="B130" s="4" t="s">
        <v>139</v>
      </c>
      <c r="C130" s="4">
        <v>4.3209999999999997</v>
      </c>
      <c r="D130" s="12">
        <f t="shared" si="1"/>
        <v>2.9955574360059227</v>
      </c>
      <c r="E130" s="4">
        <v>0.81599999999999995</v>
      </c>
      <c r="F130" s="4">
        <v>0.99</v>
      </c>
      <c r="G130" s="4">
        <v>0.66600000000000004</v>
      </c>
      <c r="H130" s="4">
        <v>0.26</v>
      </c>
      <c r="I130" s="4">
        <v>2.8000000000000001E-2</v>
      </c>
      <c r="J130" s="4">
        <v>7.6999999999999999E-2</v>
      </c>
    </row>
    <row r="131" spans="1:10" ht="14.65" thickBot="1" x14ac:dyDescent="0.5">
      <c r="A131" s="3">
        <v>130</v>
      </c>
      <c r="B131" s="4" t="s">
        <v>141</v>
      </c>
      <c r="C131" s="4">
        <v>4.3079999999999998</v>
      </c>
      <c r="D131" s="12">
        <f t="shared" ref="D131:D157" si="2">(C131-$M$2)/($M$3-$M$2)*10</f>
        <v>2.9680558493759253</v>
      </c>
      <c r="E131" s="4">
        <v>0.68200000000000005</v>
      </c>
      <c r="F131" s="4">
        <v>1.1739999999999999</v>
      </c>
      <c r="G131" s="4">
        <v>0.42899999999999999</v>
      </c>
      <c r="H131" s="4">
        <v>0.57999999999999996</v>
      </c>
      <c r="I131" s="4">
        <v>0.17799999999999999</v>
      </c>
      <c r="J131" s="4">
        <v>0.59799999999999998</v>
      </c>
    </row>
    <row r="132" spans="1:10" ht="14.65" thickBot="1" x14ac:dyDescent="0.5">
      <c r="A132" s="3">
        <v>131</v>
      </c>
      <c r="B132" s="4" t="s">
        <v>161</v>
      </c>
      <c r="C132" s="4">
        <v>4.3010000000000002</v>
      </c>
      <c r="D132" s="12">
        <f t="shared" si="2"/>
        <v>2.9532473027290038</v>
      </c>
      <c r="E132" s="4">
        <v>0.35799999999999998</v>
      </c>
      <c r="F132" s="4">
        <v>0.90700000000000003</v>
      </c>
      <c r="G132" s="4">
        <v>5.2999999999999999E-2</v>
      </c>
      <c r="H132" s="4">
        <v>0.189</v>
      </c>
      <c r="I132" s="4">
        <v>0.06</v>
      </c>
      <c r="J132" s="4">
        <v>0.18099999999999999</v>
      </c>
    </row>
    <row r="133" spans="1:10" ht="28.9" thickBot="1" x14ac:dyDescent="0.5">
      <c r="A133" s="3">
        <v>132</v>
      </c>
      <c r="B133" s="4" t="s">
        <v>132</v>
      </c>
      <c r="C133" s="4">
        <v>4.2450000000000001</v>
      </c>
      <c r="D133" s="12">
        <f t="shared" si="2"/>
        <v>2.8347789295536288</v>
      </c>
      <c r="E133" s="4">
        <v>6.9000000000000006E-2</v>
      </c>
      <c r="F133" s="4">
        <v>1.1359999999999999</v>
      </c>
      <c r="G133" s="4">
        <v>0.20399999999999999</v>
      </c>
      <c r="H133" s="4">
        <v>0.312</v>
      </c>
      <c r="I133" s="4">
        <v>5.1999999999999998E-2</v>
      </c>
      <c r="J133" s="4">
        <v>0.19700000000000001</v>
      </c>
    </row>
    <row r="134" spans="1:10" ht="14.65" thickBot="1" x14ac:dyDescent="0.5">
      <c r="A134" s="3">
        <v>133</v>
      </c>
      <c r="B134" s="4" t="s">
        <v>129</v>
      </c>
      <c r="C134" s="4">
        <v>4.1900000000000004</v>
      </c>
      <c r="D134" s="12">
        <f t="shared" si="2"/>
        <v>2.7184260630420995</v>
      </c>
      <c r="E134" s="4">
        <v>0.72099999999999997</v>
      </c>
      <c r="F134" s="4">
        <v>0.747</v>
      </c>
      <c r="G134" s="4">
        <v>0.48499999999999999</v>
      </c>
      <c r="H134" s="4">
        <v>0.53900000000000003</v>
      </c>
      <c r="I134" s="4">
        <v>9.2999999999999999E-2</v>
      </c>
      <c r="J134" s="4">
        <v>0.17199999999999999</v>
      </c>
    </row>
    <row r="135" spans="1:10" ht="14.65" thickBot="1" x14ac:dyDescent="0.5">
      <c r="A135" s="3">
        <v>134</v>
      </c>
      <c r="B135" s="4" t="s">
        <v>156</v>
      </c>
      <c r="C135" s="4">
        <v>4.1660000000000004</v>
      </c>
      <c r="D135" s="12">
        <f t="shared" si="2"/>
        <v>2.6676539031097954</v>
      </c>
      <c r="E135" s="4">
        <v>0.13100000000000001</v>
      </c>
      <c r="F135" s="4">
        <v>0.86699999999999999</v>
      </c>
      <c r="G135" s="4">
        <v>0.221</v>
      </c>
      <c r="H135" s="4">
        <v>0.39</v>
      </c>
      <c r="I135" s="4">
        <v>9.9000000000000005E-2</v>
      </c>
      <c r="J135" s="4">
        <v>0.17499999999999999</v>
      </c>
    </row>
    <row r="136" spans="1:10" ht="14.65" thickBot="1" x14ac:dyDescent="0.5">
      <c r="A136" s="3">
        <v>135</v>
      </c>
      <c r="B136" s="4" t="s">
        <v>153</v>
      </c>
      <c r="C136" s="4">
        <v>4.1609999999999996</v>
      </c>
      <c r="D136" s="12">
        <f t="shared" si="2"/>
        <v>2.6570763697905644</v>
      </c>
      <c r="E136" s="4">
        <v>0.32200000000000001</v>
      </c>
      <c r="F136" s="4">
        <v>1.0900000000000001</v>
      </c>
      <c r="G136" s="4">
        <v>0.23699999999999999</v>
      </c>
      <c r="H136" s="4">
        <v>0.45</v>
      </c>
      <c r="I136" s="4">
        <v>6.0999999999999999E-2</v>
      </c>
      <c r="J136" s="4">
        <v>0.25900000000000001</v>
      </c>
    </row>
    <row r="137" spans="1:10" ht="14.65" thickBot="1" x14ac:dyDescent="0.5">
      <c r="A137" s="3">
        <v>136</v>
      </c>
      <c r="B137" s="4" t="s">
        <v>167</v>
      </c>
      <c r="C137" s="4">
        <v>4.141</v>
      </c>
      <c r="D137" s="12">
        <f t="shared" si="2"/>
        <v>2.6147662365136455</v>
      </c>
      <c r="E137" s="4">
        <v>0.378</v>
      </c>
      <c r="F137" s="4">
        <v>0.372</v>
      </c>
      <c r="G137" s="4">
        <v>0.24</v>
      </c>
      <c r="H137" s="4">
        <v>0.44</v>
      </c>
      <c r="I137" s="4">
        <v>6.7000000000000004E-2</v>
      </c>
      <c r="J137" s="4">
        <v>0.16300000000000001</v>
      </c>
    </row>
    <row r="138" spans="1:10" ht="14.65" thickBot="1" x14ac:dyDescent="0.5">
      <c r="A138" s="3">
        <v>137</v>
      </c>
      <c r="B138" s="4" t="s">
        <v>130</v>
      </c>
      <c r="C138" s="4">
        <v>4.1390000000000002</v>
      </c>
      <c r="D138" s="12">
        <f t="shared" si="2"/>
        <v>2.6105352231859538</v>
      </c>
      <c r="E138" s="4">
        <v>0.60499999999999998</v>
      </c>
      <c r="F138" s="4">
        <v>1.24</v>
      </c>
      <c r="G138" s="4">
        <v>0.312</v>
      </c>
      <c r="H138" s="4">
        <v>1.6E-2</v>
      </c>
      <c r="I138" s="4">
        <v>8.2000000000000003E-2</v>
      </c>
      <c r="J138" s="4">
        <v>0.13400000000000001</v>
      </c>
    </row>
    <row r="139" spans="1:10" ht="14.65" thickBot="1" x14ac:dyDescent="0.5">
      <c r="A139" s="3">
        <v>138</v>
      </c>
      <c r="B139" s="4" t="s">
        <v>123</v>
      </c>
      <c r="C139" s="4">
        <v>4.1029999999999998</v>
      </c>
      <c r="D139" s="12">
        <f t="shared" si="2"/>
        <v>2.5343769832874967</v>
      </c>
      <c r="E139" s="4">
        <v>0.79300000000000004</v>
      </c>
      <c r="F139" s="4">
        <v>1.413</v>
      </c>
      <c r="G139" s="4">
        <v>0.60899999999999999</v>
      </c>
      <c r="H139" s="4">
        <v>0.16300000000000001</v>
      </c>
      <c r="I139" s="4">
        <v>1.0999999999999999E-2</v>
      </c>
      <c r="J139" s="4">
        <v>0.187</v>
      </c>
    </row>
    <row r="140" spans="1:10" ht="14.65" thickBot="1" x14ac:dyDescent="0.5">
      <c r="A140" s="3">
        <v>139</v>
      </c>
      <c r="B140" s="4" t="s">
        <v>170</v>
      </c>
      <c r="C140" s="4">
        <v>3.9990000000000001</v>
      </c>
      <c r="D140" s="12">
        <f t="shared" si="2"/>
        <v>2.3143642902475148</v>
      </c>
      <c r="E140" s="4">
        <v>0.25900000000000001</v>
      </c>
      <c r="F140" s="4">
        <v>0.47399999999999998</v>
      </c>
      <c r="G140" s="4">
        <v>0.253</v>
      </c>
      <c r="H140" s="4">
        <v>0.434</v>
      </c>
      <c r="I140" s="4">
        <v>0.10100000000000001</v>
      </c>
      <c r="J140" s="4">
        <v>0.158</v>
      </c>
    </row>
    <row r="141" spans="1:10" ht="14.65" thickBot="1" x14ac:dyDescent="0.5">
      <c r="A141" s="3">
        <v>140</v>
      </c>
      <c r="B141" s="4" t="s">
        <v>162</v>
      </c>
      <c r="C141" s="4">
        <v>3.964</v>
      </c>
      <c r="D141" s="12">
        <f t="shared" si="2"/>
        <v>2.2403215570129049</v>
      </c>
      <c r="E141" s="4">
        <v>0.34399999999999997</v>
      </c>
      <c r="F141" s="4">
        <v>0.79200000000000004</v>
      </c>
      <c r="G141" s="4">
        <v>0.21099999999999999</v>
      </c>
      <c r="H141" s="4">
        <v>0.39400000000000002</v>
      </c>
      <c r="I141" s="4">
        <v>9.4E-2</v>
      </c>
      <c r="J141" s="4">
        <v>0.185</v>
      </c>
    </row>
    <row r="142" spans="1:10" ht="14.65" thickBot="1" x14ac:dyDescent="0.5">
      <c r="A142" s="3">
        <v>141</v>
      </c>
      <c r="B142" s="4" t="s">
        <v>109</v>
      </c>
      <c r="C142" s="4">
        <v>3.8079999999999998</v>
      </c>
      <c r="D142" s="12">
        <f t="shared" si="2"/>
        <v>1.9103025174529298</v>
      </c>
      <c r="E142" s="4">
        <v>0.47199999999999998</v>
      </c>
      <c r="F142" s="4">
        <v>1.2150000000000001</v>
      </c>
      <c r="G142" s="4">
        <v>7.9000000000000001E-2</v>
      </c>
      <c r="H142" s="4">
        <v>0.42299999999999999</v>
      </c>
      <c r="I142" s="4">
        <v>0.112</v>
      </c>
      <c r="J142" s="4">
        <v>0.11600000000000001</v>
      </c>
    </row>
    <row r="143" spans="1:10" ht="14.65" thickBot="1" x14ac:dyDescent="0.5">
      <c r="A143" s="3">
        <v>142</v>
      </c>
      <c r="B143" s="4" t="s">
        <v>149</v>
      </c>
      <c r="C143" s="4">
        <v>3.7949999999999999</v>
      </c>
      <c r="D143" s="12">
        <f t="shared" si="2"/>
        <v>1.8828009308229321</v>
      </c>
      <c r="E143" s="4">
        <v>0.73</v>
      </c>
      <c r="F143" s="4">
        <v>1.125</v>
      </c>
      <c r="G143" s="4">
        <v>0.26900000000000002</v>
      </c>
      <c r="H143" s="4">
        <v>0</v>
      </c>
      <c r="I143" s="4">
        <v>6.0999999999999999E-2</v>
      </c>
      <c r="J143" s="4">
        <v>7.9000000000000001E-2</v>
      </c>
    </row>
    <row r="144" spans="1:10" ht="28.9" thickBot="1" x14ac:dyDescent="0.5">
      <c r="A144" s="3">
        <v>143</v>
      </c>
      <c r="B144" s="4" t="s">
        <v>159</v>
      </c>
      <c r="C144" s="4">
        <v>3.774</v>
      </c>
      <c r="D144" s="12">
        <f t="shared" si="2"/>
        <v>1.8383752908821664</v>
      </c>
      <c r="E144" s="4">
        <v>0.26200000000000001</v>
      </c>
      <c r="F144" s="4">
        <v>0.90800000000000003</v>
      </c>
      <c r="G144" s="4">
        <v>0.40200000000000002</v>
      </c>
      <c r="H144" s="4">
        <v>0.221</v>
      </c>
      <c r="I144" s="4">
        <v>4.9000000000000002E-2</v>
      </c>
      <c r="J144" s="4">
        <v>0.155</v>
      </c>
    </row>
    <row r="145" spans="1:10" ht="14.65" thickBot="1" x14ac:dyDescent="0.5">
      <c r="A145" s="3">
        <v>144</v>
      </c>
      <c r="B145" s="4" t="s">
        <v>127</v>
      </c>
      <c r="C145" s="4">
        <v>3.6920000000000002</v>
      </c>
      <c r="D145" s="12">
        <f t="shared" si="2"/>
        <v>1.6649037444467956</v>
      </c>
      <c r="E145" s="4">
        <v>0.35699999999999998</v>
      </c>
      <c r="F145" s="4">
        <v>1.0940000000000001</v>
      </c>
      <c r="G145" s="4">
        <v>0.248</v>
      </c>
      <c r="H145" s="4">
        <v>0.40600000000000003</v>
      </c>
      <c r="I145" s="4">
        <v>9.9000000000000005E-2</v>
      </c>
      <c r="J145" s="4">
        <v>0.13200000000000001</v>
      </c>
    </row>
    <row r="146" spans="1:10" ht="28.9" thickBot="1" x14ac:dyDescent="0.5">
      <c r="A146" s="3">
        <v>145</v>
      </c>
      <c r="B146" s="4" t="s">
        <v>165</v>
      </c>
      <c r="C146" s="4">
        <v>3.6320000000000001</v>
      </c>
      <c r="D146" s="12">
        <f t="shared" si="2"/>
        <v>1.537973344616036</v>
      </c>
      <c r="E146" s="4">
        <v>0.33200000000000002</v>
      </c>
      <c r="F146" s="4">
        <v>0.53700000000000003</v>
      </c>
      <c r="G146" s="4">
        <v>0.255</v>
      </c>
      <c r="H146" s="4">
        <v>8.5000000000000006E-2</v>
      </c>
      <c r="I146" s="4">
        <v>3.5999999999999997E-2</v>
      </c>
      <c r="J146" s="4">
        <v>0.191</v>
      </c>
    </row>
    <row r="147" spans="1:10" ht="14.65" thickBot="1" x14ac:dyDescent="0.5">
      <c r="A147" s="3">
        <v>146</v>
      </c>
      <c r="B147" s="4" t="s">
        <v>140</v>
      </c>
      <c r="C147" s="4">
        <v>3.59</v>
      </c>
      <c r="D147" s="12">
        <f t="shared" si="2"/>
        <v>1.449122064734504</v>
      </c>
      <c r="E147" s="4">
        <v>1.0169999999999999</v>
      </c>
      <c r="F147" s="4">
        <v>1.1739999999999999</v>
      </c>
      <c r="G147" s="4">
        <v>0.41699999999999998</v>
      </c>
      <c r="H147" s="4">
        <v>0.55700000000000005</v>
      </c>
      <c r="I147" s="4">
        <v>9.1999999999999998E-2</v>
      </c>
      <c r="J147" s="4">
        <v>4.2000000000000003E-2</v>
      </c>
    </row>
    <row r="148" spans="1:10" ht="14.65" thickBot="1" x14ac:dyDescent="0.5">
      <c r="A148" s="3">
        <v>147</v>
      </c>
      <c r="B148" s="4" t="s">
        <v>143</v>
      </c>
      <c r="C148" s="4">
        <v>3.5870000000000002</v>
      </c>
      <c r="D148" s="12">
        <f t="shared" si="2"/>
        <v>1.4427755447429667</v>
      </c>
      <c r="E148" s="4">
        <v>0.186</v>
      </c>
      <c r="F148" s="4">
        <v>0.54100000000000004</v>
      </c>
      <c r="G148" s="4">
        <v>0.30599999999999999</v>
      </c>
      <c r="H148" s="4">
        <v>0.53100000000000003</v>
      </c>
      <c r="I148" s="4">
        <v>0.08</v>
      </c>
      <c r="J148" s="4">
        <v>0.21</v>
      </c>
    </row>
    <row r="149" spans="1:10" ht="14.65" thickBot="1" x14ac:dyDescent="0.5">
      <c r="A149" s="3">
        <v>148</v>
      </c>
      <c r="B149" s="4" t="s">
        <v>131</v>
      </c>
      <c r="C149" s="4">
        <v>3.5819999999999999</v>
      </c>
      <c r="D149" s="12">
        <f t="shared" si="2"/>
        <v>1.4321980114237358</v>
      </c>
      <c r="E149" s="4">
        <v>0.315</v>
      </c>
      <c r="F149" s="4">
        <v>0.71399999999999997</v>
      </c>
      <c r="G149" s="4">
        <v>0.28899999999999998</v>
      </c>
      <c r="H149" s="4">
        <v>2.5000000000000001E-2</v>
      </c>
      <c r="I149" s="4">
        <v>0.104</v>
      </c>
      <c r="J149" s="4">
        <v>0.39200000000000002</v>
      </c>
    </row>
    <row r="150" spans="1:10" ht="14.65" thickBot="1" x14ac:dyDescent="0.5">
      <c r="A150" s="3">
        <v>149</v>
      </c>
      <c r="B150" s="4" t="s">
        <v>128</v>
      </c>
      <c r="C150" s="4">
        <v>3.4950000000000001</v>
      </c>
      <c r="D150" s="12">
        <f t="shared" si="2"/>
        <v>1.2481489316691354</v>
      </c>
      <c r="E150" s="4">
        <v>7.5999999999999998E-2</v>
      </c>
      <c r="F150" s="4">
        <v>0.85799999999999998</v>
      </c>
      <c r="G150" s="4">
        <v>0.26700000000000002</v>
      </c>
      <c r="H150" s="4">
        <v>0.41899999999999998</v>
      </c>
      <c r="I150" s="4">
        <v>0.03</v>
      </c>
      <c r="J150" s="4">
        <v>0.20599999999999999</v>
      </c>
    </row>
    <row r="151" spans="1:10" ht="14.65" thickBot="1" x14ac:dyDescent="0.5">
      <c r="A151" s="3">
        <v>150</v>
      </c>
      <c r="B151" s="4" t="s">
        <v>168</v>
      </c>
      <c r="C151" s="4">
        <v>3.4620000000000002</v>
      </c>
      <c r="D151" s="12">
        <f t="shared" si="2"/>
        <v>1.1783372117622177</v>
      </c>
      <c r="E151" s="4">
        <v>0.68899999999999995</v>
      </c>
      <c r="F151" s="4">
        <v>0.38200000000000001</v>
      </c>
      <c r="G151" s="4">
        <v>0.53900000000000003</v>
      </c>
      <c r="H151" s="4">
        <v>8.7999999999999995E-2</v>
      </c>
      <c r="I151" s="4">
        <v>0.14399999999999999</v>
      </c>
      <c r="J151" s="4">
        <v>0.376</v>
      </c>
    </row>
    <row r="152" spans="1:10" ht="14.65" thickBot="1" x14ac:dyDescent="0.5">
      <c r="A152" s="3">
        <v>151</v>
      </c>
      <c r="B152" s="4" t="s">
        <v>166</v>
      </c>
      <c r="C152" s="4">
        <v>3.4079999999999999</v>
      </c>
      <c r="D152" s="12">
        <f t="shared" si="2"/>
        <v>1.0640998519145337</v>
      </c>
      <c r="E152" s="4">
        <v>0.33200000000000002</v>
      </c>
      <c r="F152" s="4">
        <v>0.89600000000000002</v>
      </c>
      <c r="G152" s="4">
        <v>0.4</v>
      </c>
      <c r="H152" s="4">
        <v>0.63600000000000001</v>
      </c>
      <c r="I152" s="4">
        <v>0.44400000000000001</v>
      </c>
      <c r="J152" s="4">
        <v>0.2</v>
      </c>
    </row>
    <row r="153" spans="1:10" ht="14.65" thickBot="1" x14ac:dyDescent="0.5">
      <c r="A153" s="3">
        <v>152</v>
      </c>
      <c r="B153" s="4" t="s">
        <v>148</v>
      </c>
      <c r="C153" s="4">
        <v>3.355</v>
      </c>
      <c r="D153" s="12">
        <f t="shared" si="2"/>
        <v>0.95197799873069633</v>
      </c>
      <c r="E153" s="4">
        <v>0.442</v>
      </c>
      <c r="F153" s="4">
        <v>1.073</v>
      </c>
      <c r="G153" s="4">
        <v>0.34300000000000003</v>
      </c>
      <c r="H153" s="4">
        <v>0.24399999999999999</v>
      </c>
      <c r="I153" s="4">
        <v>6.4000000000000001E-2</v>
      </c>
      <c r="J153" s="4">
        <v>8.3000000000000004E-2</v>
      </c>
    </row>
    <row r="154" spans="1:10" ht="14.65" thickBot="1" x14ac:dyDescent="0.5">
      <c r="A154" s="3">
        <v>153</v>
      </c>
      <c r="B154" s="4" t="s">
        <v>158</v>
      </c>
      <c r="C154" s="4">
        <v>3.3029999999999999</v>
      </c>
      <c r="D154" s="12">
        <f t="shared" si="2"/>
        <v>0.84197165221070469</v>
      </c>
      <c r="E154" s="4">
        <v>0.45500000000000002</v>
      </c>
      <c r="F154" s="4">
        <v>0.99099999999999999</v>
      </c>
      <c r="G154" s="4">
        <v>0.38100000000000001</v>
      </c>
      <c r="H154" s="4">
        <v>0.48099999999999998</v>
      </c>
      <c r="I154" s="4">
        <v>9.7000000000000003E-2</v>
      </c>
      <c r="J154" s="4">
        <v>0.27</v>
      </c>
    </row>
    <row r="155" spans="1:10" ht="28.9" thickBot="1" x14ac:dyDescent="0.5">
      <c r="A155" s="3">
        <v>154</v>
      </c>
      <c r="B155" s="4" t="s">
        <v>176</v>
      </c>
      <c r="C155" s="4">
        <v>3.254</v>
      </c>
      <c r="D155" s="12">
        <f t="shared" si="2"/>
        <v>0.73831182568225129</v>
      </c>
      <c r="E155" s="4">
        <v>0.33700000000000002</v>
      </c>
      <c r="F155" s="4">
        <v>0.60799999999999998</v>
      </c>
      <c r="G155" s="4">
        <v>0.17699999999999999</v>
      </c>
      <c r="H155" s="4">
        <v>0.112</v>
      </c>
      <c r="I155" s="4">
        <v>0.106</v>
      </c>
      <c r="J155" s="4">
        <v>0.224</v>
      </c>
    </row>
    <row r="156" spans="1:10" ht="43.15" thickBot="1" x14ac:dyDescent="0.5">
      <c r="A156" s="3">
        <v>155</v>
      </c>
      <c r="B156" s="4" t="s">
        <v>160</v>
      </c>
      <c r="C156" s="4">
        <v>3.0830000000000002</v>
      </c>
      <c r="D156" s="12">
        <f t="shared" si="2"/>
        <v>0.3765601861645872</v>
      </c>
      <c r="E156" s="4">
        <v>2.4E-2</v>
      </c>
      <c r="F156" s="4">
        <v>0</v>
      </c>
      <c r="G156" s="4">
        <v>0.01</v>
      </c>
      <c r="H156" s="4">
        <v>0.30499999999999999</v>
      </c>
      <c r="I156" s="4">
        <v>3.7999999999999999E-2</v>
      </c>
      <c r="J156" s="4">
        <v>0.218</v>
      </c>
    </row>
    <row r="157" spans="1:10" ht="14.65" thickBot="1" x14ac:dyDescent="0.5">
      <c r="A157" s="3">
        <v>156</v>
      </c>
      <c r="B157" s="4" t="s">
        <v>169</v>
      </c>
      <c r="C157" s="4">
        <v>2.9049999999999998</v>
      </c>
      <c r="D157" s="12">
        <f t="shared" si="2"/>
        <v>0</v>
      </c>
      <c r="E157" s="4">
        <v>9.0999999999999998E-2</v>
      </c>
      <c r="F157" s="4">
        <v>0.627</v>
      </c>
      <c r="G157" s="4">
        <v>0.14499999999999999</v>
      </c>
      <c r="H157" s="4">
        <v>6.5000000000000002E-2</v>
      </c>
      <c r="I157" s="4">
        <v>7.5999999999999998E-2</v>
      </c>
      <c r="J157" s="4">
        <v>0.14899999999999999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"/>
  <sheetViews>
    <sheetView workbookViewId="0">
      <selection activeCell="B22" sqref="B22"/>
    </sheetView>
  </sheetViews>
  <sheetFormatPr defaultRowHeight="14.25" x14ac:dyDescent="0.45"/>
  <cols>
    <col min="5" max="5" width="14.265625" customWidth="1"/>
    <col min="6" max="6" width="14.1328125" customWidth="1"/>
    <col min="7" max="7" width="11.73046875" customWidth="1"/>
    <col min="8" max="8" width="10.86328125" customWidth="1"/>
    <col min="9" max="9" width="12.73046875" customWidth="1"/>
    <col min="10" max="10" width="12.59765625" customWidth="1"/>
  </cols>
  <sheetData>
    <row r="1" spans="1:13" ht="53.25" customHeight="1" thickBot="1" x14ac:dyDescent="0.5">
      <c r="A1" s="1" t="s">
        <v>179</v>
      </c>
      <c r="B1" s="2" t="s">
        <v>180</v>
      </c>
      <c r="C1" s="2" t="s">
        <v>195</v>
      </c>
      <c r="D1" s="2"/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</row>
    <row r="2" spans="1:13" ht="14.65" thickBot="1" x14ac:dyDescent="0.5">
      <c r="A2" s="3">
        <v>1</v>
      </c>
      <c r="B2" s="4" t="s">
        <v>10</v>
      </c>
      <c r="C2" s="4">
        <v>7.7690000000000001</v>
      </c>
      <c r="D2" s="12">
        <f>(C2-$M$2)/($M$3-$M$2)*10</f>
        <v>10</v>
      </c>
      <c r="E2" s="4">
        <v>1.34</v>
      </c>
      <c r="F2" s="4">
        <v>1.587</v>
      </c>
      <c r="G2" s="4">
        <v>0.98599999999999999</v>
      </c>
      <c r="H2" s="4">
        <v>0.59599999999999997</v>
      </c>
      <c r="I2" s="4">
        <v>0.39300000000000002</v>
      </c>
      <c r="J2" s="4">
        <v>0.153</v>
      </c>
      <c r="M2">
        <f>MIN(C:C)</f>
        <v>2.8530000000000002</v>
      </c>
    </row>
    <row r="3" spans="1:13" ht="14.65" thickBot="1" x14ac:dyDescent="0.5">
      <c r="A3" s="3">
        <v>2</v>
      </c>
      <c r="B3" s="4" t="s">
        <v>6</v>
      </c>
      <c r="C3" s="4">
        <v>7.6</v>
      </c>
      <c r="D3" s="12">
        <f t="shared" ref="D3:D66" si="0">(C3-$M$2)/($M$3-$M$2)*10</f>
        <v>9.656224572823433</v>
      </c>
      <c r="E3" s="4">
        <v>1.383</v>
      </c>
      <c r="F3" s="4">
        <v>1.573</v>
      </c>
      <c r="G3" s="4">
        <v>0.996</v>
      </c>
      <c r="H3" s="4">
        <v>0.59199999999999997</v>
      </c>
      <c r="I3" s="4">
        <v>0.41</v>
      </c>
      <c r="J3" s="4">
        <v>0.252</v>
      </c>
      <c r="M3">
        <f>MAX(C:C)</f>
        <v>7.7690000000000001</v>
      </c>
    </row>
    <row r="4" spans="1:13" ht="14.65" thickBot="1" x14ac:dyDescent="0.5">
      <c r="A4" s="3">
        <v>3</v>
      </c>
      <c r="B4" s="4" t="s">
        <v>7</v>
      </c>
      <c r="C4" s="4">
        <v>7.5540000000000003</v>
      </c>
      <c r="D4" s="12">
        <f t="shared" si="0"/>
        <v>9.5626525630593981</v>
      </c>
      <c r="E4" s="4">
        <v>1.488</v>
      </c>
      <c r="F4" s="4">
        <v>1.5820000000000001</v>
      </c>
      <c r="G4" s="4">
        <v>1.028</v>
      </c>
      <c r="H4" s="4">
        <v>0.60299999999999998</v>
      </c>
      <c r="I4" s="4">
        <v>0.34100000000000003</v>
      </c>
      <c r="J4" s="4">
        <v>0.27100000000000002</v>
      </c>
    </row>
    <row r="5" spans="1:13" ht="14.65" thickBot="1" x14ac:dyDescent="0.5">
      <c r="A5" s="3">
        <v>4</v>
      </c>
      <c r="B5" s="4" t="s">
        <v>5</v>
      </c>
      <c r="C5" s="4">
        <v>7.4939999999999998</v>
      </c>
      <c r="D5" s="12">
        <f t="shared" si="0"/>
        <v>9.4406021155410897</v>
      </c>
      <c r="E5" s="4">
        <v>1.38</v>
      </c>
      <c r="F5" s="4">
        <v>1.6240000000000001</v>
      </c>
      <c r="G5" s="4">
        <v>1.026</v>
      </c>
      <c r="H5" s="4">
        <v>0.59099999999999997</v>
      </c>
      <c r="I5" s="4">
        <v>0.11799999999999999</v>
      </c>
      <c r="J5" s="4">
        <v>0.35399999999999998</v>
      </c>
    </row>
    <row r="6" spans="1:13" ht="28.9" thickBot="1" x14ac:dyDescent="0.5">
      <c r="A6" s="3">
        <v>5</v>
      </c>
      <c r="B6" s="4" t="s">
        <v>11</v>
      </c>
      <c r="C6" s="4">
        <v>7.4880000000000004</v>
      </c>
      <c r="D6" s="12">
        <f t="shared" si="0"/>
        <v>9.4283970707892593</v>
      </c>
      <c r="E6" s="4">
        <v>1.3959999999999999</v>
      </c>
      <c r="F6" s="4">
        <v>1.522</v>
      </c>
      <c r="G6" s="4">
        <v>0.999</v>
      </c>
      <c r="H6" s="4">
        <v>0.55700000000000005</v>
      </c>
      <c r="I6" s="4">
        <v>0.29799999999999999</v>
      </c>
      <c r="J6" s="4">
        <v>0.32200000000000001</v>
      </c>
    </row>
    <row r="7" spans="1:13" ht="28.9" thickBot="1" x14ac:dyDescent="0.5">
      <c r="A7" s="3">
        <v>6</v>
      </c>
      <c r="B7" s="4" t="s">
        <v>3</v>
      </c>
      <c r="C7" s="4">
        <v>7.48</v>
      </c>
      <c r="D7" s="12">
        <f t="shared" si="0"/>
        <v>9.4121236777868198</v>
      </c>
      <c r="E7" s="4">
        <v>1.452</v>
      </c>
      <c r="F7" s="4">
        <v>1.526</v>
      </c>
      <c r="G7" s="4">
        <v>1.052</v>
      </c>
      <c r="H7" s="4">
        <v>0.57199999999999995</v>
      </c>
      <c r="I7" s="4">
        <v>0.34300000000000003</v>
      </c>
      <c r="J7" s="4">
        <v>0.26300000000000001</v>
      </c>
    </row>
    <row r="8" spans="1:13" ht="14.65" thickBot="1" x14ac:dyDescent="0.5">
      <c r="A8" s="3">
        <v>7</v>
      </c>
      <c r="B8" s="4" t="s">
        <v>12</v>
      </c>
      <c r="C8" s="4">
        <v>7.343</v>
      </c>
      <c r="D8" s="12">
        <f t="shared" si="0"/>
        <v>9.133441822620016</v>
      </c>
      <c r="E8" s="4">
        <v>1.387</v>
      </c>
      <c r="F8" s="4">
        <v>1.4870000000000001</v>
      </c>
      <c r="G8" s="4">
        <v>1.0089999999999999</v>
      </c>
      <c r="H8" s="4">
        <v>0.57399999999999995</v>
      </c>
      <c r="I8" s="4">
        <v>0.373</v>
      </c>
      <c r="J8" s="4">
        <v>0.26700000000000002</v>
      </c>
    </row>
    <row r="9" spans="1:13" ht="28.9" thickBot="1" x14ac:dyDescent="0.5">
      <c r="A9" s="3">
        <v>8</v>
      </c>
      <c r="B9" s="4" t="s">
        <v>13</v>
      </c>
      <c r="C9" s="4">
        <v>7.3070000000000004</v>
      </c>
      <c r="D9" s="12">
        <f t="shared" si="0"/>
        <v>9.0602115541090313</v>
      </c>
      <c r="E9" s="4">
        <v>1.3029999999999999</v>
      </c>
      <c r="F9" s="4">
        <v>1.5569999999999999</v>
      </c>
      <c r="G9" s="4">
        <v>1.026</v>
      </c>
      <c r="H9" s="4">
        <v>0.58499999999999996</v>
      </c>
      <c r="I9" s="4">
        <v>0.38</v>
      </c>
      <c r="J9" s="4">
        <v>0.33</v>
      </c>
    </row>
    <row r="10" spans="1:13" ht="14.65" thickBot="1" x14ac:dyDescent="0.5">
      <c r="A10" s="3">
        <v>9</v>
      </c>
      <c r="B10" s="4" t="s">
        <v>8</v>
      </c>
      <c r="C10" s="4">
        <v>7.2779999999999996</v>
      </c>
      <c r="D10" s="12">
        <f t="shared" si="0"/>
        <v>9.0012205044751799</v>
      </c>
      <c r="E10" s="4">
        <v>1.365</v>
      </c>
      <c r="F10" s="4">
        <v>1.5049999999999999</v>
      </c>
      <c r="G10" s="4">
        <v>1.0389999999999999</v>
      </c>
      <c r="H10" s="4">
        <v>0.58399999999999996</v>
      </c>
      <c r="I10" s="4">
        <v>0.308</v>
      </c>
      <c r="J10" s="4">
        <v>0.28499999999999998</v>
      </c>
    </row>
    <row r="11" spans="1:13" ht="14.65" thickBot="1" x14ac:dyDescent="0.5">
      <c r="A11" s="3">
        <v>10</v>
      </c>
      <c r="B11" s="4" t="s">
        <v>20</v>
      </c>
      <c r="C11" s="4">
        <v>7.2460000000000004</v>
      </c>
      <c r="D11" s="12">
        <f t="shared" si="0"/>
        <v>8.9361269324654202</v>
      </c>
      <c r="E11" s="4">
        <v>1.3759999999999999</v>
      </c>
      <c r="F11" s="4">
        <v>1.4750000000000001</v>
      </c>
      <c r="G11" s="4">
        <v>1.016</v>
      </c>
      <c r="H11" s="4">
        <v>0.53200000000000003</v>
      </c>
      <c r="I11" s="4">
        <v>0.22600000000000001</v>
      </c>
      <c r="J11" s="4">
        <v>0.24399999999999999</v>
      </c>
    </row>
    <row r="12" spans="1:13" ht="14.65" thickBot="1" x14ac:dyDescent="0.5">
      <c r="A12" s="3">
        <v>11</v>
      </c>
      <c r="B12" s="4" t="s">
        <v>15</v>
      </c>
      <c r="C12" s="4">
        <v>7.2279999999999998</v>
      </c>
      <c r="D12" s="12">
        <f t="shared" si="0"/>
        <v>8.8995117982099252</v>
      </c>
      <c r="E12" s="4">
        <v>1.3720000000000001</v>
      </c>
      <c r="F12" s="4">
        <v>1.548</v>
      </c>
      <c r="G12" s="4">
        <v>1.036</v>
      </c>
      <c r="H12" s="4">
        <v>0.55700000000000005</v>
      </c>
      <c r="I12" s="4">
        <v>0.28999999999999998</v>
      </c>
      <c r="J12" s="4">
        <v>0.33200000000000002</v>
      </c>
    </row>
    <row r="13" spans="1:13" ht="14.65" thickBot="1" x14ac:dyDescent="0.5">
      <c r="A13" s="3">
        <v>12</v>
      </c>
      <c r="B13" s="4" t="s">
        <v>18</v>
      </c>
      <c r="C13" s="4">
        <v>7.1669999999999998</v>
      </c>
      <c r="D13" s="12">
        <f t="shared" si="0"/>
        <v>8.7754271765663141</v>
      </c>
      <c r="E13" s="4">
        <v>1.034</v>
      </c>
      <c r="F13" s="4">
        <v>1.4410000000000001</v>
      </c>
      <c r="G13" s="4">
        <v>0.96299999999999997</v>
      </c>
      <c r="H13" s="4">
        <v>0.55800000000000005</v>
      </c>
      <c r="I13" s="4">
        <v>9.2999999999999999E-2</v>
      </c>
      <c r="J13" s="4">
        <v>0.14399999999999999</v>
      </c>
    </row>
    <row r="14" spans="1:13" ht="14.65" thickBot="1" x14ac:dyDescent="0.5">
      <c r="A14" s="3">
        <v>13</v>
      </c>
      <c r="B14" s="4" t="s">
        <v>16</v>
      </c>
      <c r="C14" s="4">
        <v>7.1390000000000002</v>
      </c>
      <c r="D14" s="12">
        <f t="shared" si="0"/>
        <v>8.7184703010577689</v>
      </c>
      <c r="E14" s="4">
        <v>1.276</v>
      </c>
      <c r="F14" s="4">
        <v>1.4550000000000001</v>
      </c>
      <c r="G14" s="4">
        <v>1.0289999999999999</v>
      </c>
      <c r="H14" s="4">
        <v>0.371</v>
      </c>
      <c r="I14" s="4">
        <v>8.2000000000000003E-2</v>
      </c>
      <c r="J14" s="4">
        <v>0.26100000000000001</v>
      </c>
    </row>
    <row r="15" spans="1:13" ht="28.9" thickBot="1" x14ac:dyDescent="0.5">
      <c r="A15" s="3">
        <v>14</v>
      </c>
      <c r="B15" s="4" t="s">
        <v>24</v>
      </c>
      <c r="C15" s="4">
        <v>7.09</v>
      </c>
      <c r="D15" s="12">
        <f t="shared" si="0"/>
        <v>8.6187957689178187</v>
      </c>
      <c r="E15" s="4">
        <v>1.609</v>
      </c>
      <c r="F15" s="4">
        <v>1.4790000000000001</v>
      </c>
      <c r="G15" s="4">
        <v>1.012</v>
      </c>
      <c r="H15" s="4">
        <v>0.52600000000000002</v>
      </c>
      <c r="I15" s="4">
        <v>0.316</v>
      </c>
      <c r="J15" s="4">
        <v>0.19400000000000001</v>
      </c>
    </row>
    <row r="16" spans="1:13" ht="28.9" thickBot="1" x14ac:dyDescent="0.5">
      <c r="A16" s="3">
        <v>15</v>
      </c>
      <c r="B16" s="4" t="s">
        <v>28</v>
      </c>
      <c r="C16" s="4">
        <v>7.0540000000000003</v>
      </c>
      <c r="D16" s="12">
        <f t="shared" si="0"/>
        <v>8.5455655004068358</v>
      </c>
      <c r="E16" s="4">
        <v>1.333</v>
      </c>
      <c r="F16" s="4">
        <v>1.538</v>
      </c>
      <c r="G16" s="4">
        <v>0.996</v>
      </c>
      <c r="H16" s="4">
        <v>0.45</v>
      </c>
      <c r="I16" s="4">
        <v>0.27800000000000002</v>
      </c>
      <c r="J16" s="4">
        <v>0.34799999999999998</v>
      </c>
    </row>
    <row r="17" spans="1:10" ht="14.65" thickBot="1" x14ac:dyDescent="0.5">
      <c r="A17" s="3">
        <v>16</v>
      </c>
      <c r="B17" s="4" t="s">
        <v>25</v>
      </c>
      <c r="C17" s="4">
        <v>7.0209999999999999</v>
      </c>
      <c r="D17" s="12">
        <f t="shared" si="0"/>
        <v>8.4784377542717628</v>
      </c>
      <c r="E17" s="4">
        <v>1.4990000000000001</v>
      </c>
      <c r="F17" s="4">
        <v>1.5529999999999999</v>
      </c>
      <c r="G17" s="4">
        <v>0.999</v>
      </c>
      <c r="H17" s="4">
        <v>0.51600000000000001</v>
      </c>
      <c r="I17" s="4">
        <v>0.31</v>
      </c>
      <c r="J17" s="4">
        <v>0.29799999999999999</v>
      </c>
    </row>
    <row r="18" spans="1:10" ht="14.65" thickBot="1" x14ac:dyDescent="0.5">
      <c r="A18" s="3">
        <v>17</v>
      </c>
      <c r="B18" s="4" t="s">
        <v>34</v>
      </c>
      <c r="C18" s="4">
        <v>6.9850000000000003</v>
      </c>
      <c r="D18" s="12">
        <f t="shared" si="0"/>
        <v>8.4052074857607799</v>
      </c>
      <c r="E18" s="4">
        <v>1.373</v>
      </c>
      <c r="F18" s="4">
        <v>1.454</v>
      </c>
      <c r="G18" s="4">
        <v>0.98699999999999999</v>
      </c>
      <c r="H18" s="4">
        <v>0.495</v>
      </c>
      <c r="I18" s="4">
        <v>0.26500000000000001</v>
      </c>
      <c r="J18" s="4">
        <v>0.26100000000000001</v>
      </c>
    </row>
    <row r="19" spans="1:10" ht="14.65" thickBot="1" x14ac:dyDescent="0.5">
      <c r="A19" s="3">
        <v>18</v>
      </c>
      <c r="B19" s="4" t="s">
        <v>26</v>
      </c>
      <c r="C19" s="4">
        <v>6.923</v>
      </c>
      <c r="D19" s="12">
        <f t="shared" si="0"/>
        <v>8.2790886899918643</v>
      </c>
      <c r="E19" s="4">
        <v>1.3560000000000001</v>
      </c>
      <c r="F19" s="4">
        <v>1.504</v>
      </c>
      <c r="G19" s="4">
        <v>0.98599999999999999</v>
      </c>
      <c r="H19" s="4">
        <v>0.47299999999999998</v>
      </c>
      <c r="I19" s="4">
        <v>0.21</v>
      </c>
      <c r="J19" s="4">
        <v>0.16</v>
      </c>
    </row>
    <row r="20" spans="1:10" ht="28.9" thickBot="1" x14ac:dyDescent="0.5">
      <c r="A20" s="3">
        <v>19</v>
      </c>
      <c r="B20" s="4" t="s">
        <v>22</v>
      </c>
      <c r="C20" s="4">
        <v>6.8920000000000003</v>
      </c>
      <c r="D20" s="12">
        <f t="shared" si="0"/>
        <v>8.2160292921074038</v>
      </c>
      <c r="E20" s="4">
        <v>1.4330000000000001</v>
      </c>
      <c r="F20" s="4">
        <v>1.4570000000000001</v>
      </c>
      <c r="G20" s="4">
        <v>0.874</v>
      </c>
      <c r="H20" s="4">
        <v>0.45400000000000001</v>
      </c>
      <c r="I20" s="4">
        <v>0.128</v>
      </c>
      <c r="J20" s="4">
        <v>0.28000000000000003</v>
      </c>
    </row>
    <row r="21" spans="1:10" ht="28.9" thickBot="1" x14ac:dyDescent="0.5">
      <c r="A21" s="3">
        <v>20</v>
      </c>
      <c r="B21" s="4" t="s">
        <v>39</v>
      </c>
      <c r="C21" s="4">
        <v>6.8520000000000003</v>
      </c>
      <c r="D21" s="12">
        <f t="shared" si="0"/>
        <v>8.1346623270951994</v>
      </c>
      <c r="E21" s="4">
        <v>1.2689999999999999</v>
      </c>
      <c r="F21" s="4">
        <v>1.4870000000000001</v>
      </c>
      <c r="G21" s="4">
        <v>0.92</v>
      </c>
      <c r="H21" s="4">
        <v>0.45700000000000002</v>
      </c>
      <c r="I21" s="4">
        <v>3.5999999999999997E-2</v>
      </c>
      <c r="J21" s="4">
        <v>4.5999999999999999E-2</v>
      </c>
    </row>
    <row r="22" spans="1:10" ht="43.15" thickBot="1" x14ac:dyDescent="0.5">
      <c r="A22" s="3">
        <v>21</v>
      </c>
      <c r="B22" s="4" t="s">
        <v>27</v>
      </c>
      <c r="C22" s="4">
        <v>6.8250000000000002</v>
      </c>
      <c r="D22" s="12">
        <f t="shared" si="0"/>
        <v>8.0797396257119605</v>
      </c>
      <c r="E22" s="4">
        <v>1.5029999999999999</v>
      </c>
      <c r="F22" s="4">
        <v>1.31</v>
      </c>
      <c r="G22" s="4">
        <v>0.82499999999999996</v>
      </c>
      <c r="H22" s="4">
        <v>0.59799999999999998</v>
      </c>
      <c r="I22" s="4">
        <v>0.182</v>
      </c>
      <c r="J22" s="4">
        <v>0.26200000000000001</v>
      </c>
    </row>
    <row r="23" spans="1:10" ht="14.65" thickBot="1" x14ac:dyDescent="0.5">
      <c r="A23" s="3">
        <v>22</v>
      </c>
      <c r="B23" s="4" t="s">
        <v>46</v>
      </c>
      <c r="C23" s="4">
        <v>6.726</v>
      </c>
      <c r="D23" s="12">
        <f t="shared" si="0"/>
        <v>7.8783563873067521</v>
      </c>
      <c r="E23" s="4">
        <v>1.3</v>
      </c>
      <c r="F23" s="4">
        <v>1.52</v>
      </c>
      <c r="G23" s="4">
        <v>0.999</v>
      </c>
      <c r="H23" s="4">
        <v>0.56399999999999995</v>
      </c>
      <c r="I23" s="4">
        <v>0.151</v>
      </c>
      <c r="J23" s="4">
        <v>0.375</v>
      </c>
    </row>
    <row r="24" spans="1:10" ht="14.65" thickBot="1" x14ac:dyDescent="0.5">
      <c r="A24" s="3">
        <v>23</v>
      </c>
      <c r="B24" s="4" t="s">
        <v>21</v>
      </c>
      <c r="C24" s="4">
        <v>6.5949999999999998</v>
      </c>
      <c r="D24" s="12">
        <f t="shared" si="0"/>
        <v>7.6118795768917806</v>
      </c>
      <c r="E24" s="4">
        <v>1.07</v>
      </c>
      <c r="F24" s="4">
        <v>1.323</v>
      </c>
      <c r="G24" s="4">
        <v>0.86099999999999999</v>
      </c>
      <c r="H24" s="4">
        <v>0.433</v>
      </c>
      <c r="I24" s="4">
        <v>7.2999999999999995E-2</v>
      </c>
      <c r="J24" s="4">
        <v>7.3999999999999996E-2</v>
      </c>
    </row>
    <row r="25" spans="1:10" ht="14.65" thickBot="1" x14ac:dyDescent="0.5">
      <c r="A25" s="3">
        <v>24</v>
      </c>
      <c r="B25" s="4" t="s">
        <v>37</v>
      </c>
      <c r="C25" s="4">
        <v>6.5919999999999996</v>
      </c>
      <c r="D25" s="12">
        <f t="shared" si="0"/>
        <v>7.6057770545158654</v>
      </c>
      <c r="E25" s="4">
        <v>1.3240000000000001</v>
      </c>
      <c r="F25" s="4">
        <v>1.472</v>
      </c>
      <c r="G25" s="4">
        <v>1.0449999999999999</v>
      </c>
      <c r="H25" s="4">
        <v>0.436</v>
      </c>
      <c r="I25" s="4">
        <v>0.183</v>
      </c>
      <c r="J25" s="4">
        <v>0.111</v>
      </c>
    </row>
    <row r="26" spans="1:10" ht="14.65" thickBot="1" x14ac:dyDescent="0.5">
      <c r="A26" s="3">
        <v>25</v>
      </c>
      <c r="B26" s="4" t="s">
        <v>47</v>
      </c>
      <c r="C26" s="4">
        <v>6.4459999999999997</v>
      </c>
      <c r="D26" s="12">
        <f t="shared" si="0"/>
        <v>7.3087876322213159</v>
      </c>
      <c r="E26" s="4">
        <v>1.3680000000000001</v>
      </c>
      <c r="F26" s="4">
        <v>1.43</v>
      </c>
      <c r="G26" s="4">
        <v>0.91400000000000003</v>
      </c>
      <c r="H26" s="4">
        <v>0.35099999999999998</v>
      </c>
      <c r="I26" s="4">
        <v>9.7000000000000003E-2</v>
      </c>
      <c r="J26" s="4">
        <v>0.24199999999999999</v>
      </c>
    </row>
    <row r="27" spans="1:10" ht="14.65" thickBot="1" x14ac:dyDescent="0.5">
      <c r="A27" s="3">
        <v>26</v>
      </c>
      <c r="B27" s="4" t="s">
        <v>35</v>
      </c>
      <c r="C27" s="4">
        <v>6.444</v>
      </c>
      <c r="D27" s="12">
        <f t="shared" si="0"/>
        <v>7.3047192839707069</v>
      </c>
      <c r="E27" s="4">
        <v>1.159</v>
      </c>
      <c r="F27" s="4">
        <v>1.369</v>
      </c>
      <c r="G27" s="4">
        <v>0.92</v>
      </c>
      <c r="H27" s="4">
        <v>0.35699999999999998</v>
      </c>
      <c r="I27" s="4">
        <v>5.6000000000000001E-2</v>
      </c>
      <c r="J27" s="4">
        <v>0.187</v>
      </c>
    </row>
    <row r="28" spans="1:10" ht="28.9" thickBot="1" x14ac:dyDescent="0.5">
      <c r="A28" s="3">
        <v>27</v>
      </c>
      <c r="B28" s="4" t="s">
        <v>53</v>
      </c>
      <c r="C28" s="4">
        <v>6.4359999999999999</v>
      </c>
      <c r="D28" s="12">
        <f t="shared" si="0"/>
        <v>7.2884458909682657</v>
      </c>
      <c r="E28" s="4">
        <v>0.8</v>
      </c>
      <c r="F28" s="4">
        <v>1.2689999999999999</v>
      </c>
      <c r="G28" s="4">
        <v>0.746</v>
      </c>
      <c r="H28" s="4">
        <v>0.53500000000000003</v>
      </c>
      <c r="I28" s="4">
        <v>7.8E-2</v>
      </c>
      <c r="J28" s="4">
        <v>0.17499999999999999</v>
      </c>
    </row>
    <row r="29" spans="1:10" ht="28.9" thickBot="1" x14ac:dyDescent="0.5">
      <c r="A29" s="3">
        <v>28</v>
      </c>
      <c r="B29" s="4" t="s">
        <v>44</v>
      </c>
      <c r="C29" s="4">
        <v>6.375</v>
      </c>
      <c r="D29" s="12">
        <f t="shared" si="0"/>
        <v>7.1643612693246528</v>
      </c>
      <c r="E29" s="4">
        <v>1.403</v>
      </c>
      <c r="F29" s="4">
        <v>1.357</v>
      </c>
      <c r="G29" s="4">
        <v>0.79500000000000004</v>
      </c>
      <c r="H29" s="4">
        <v>0.439</v>
      </c>
      <c r="I29" s="4">
        <v>0.13200000000000001</v>
      </c>
      <c r="J29" s="4">
        <v>0.08</v>
      </c>
    </row>
    <row r="30" spans="1:10" ht="14.65" thickBot="1" x14ac:dyDescent="0.5">
      <c r="A30" s="3">
        <v>29</v>
      </c>
      <c r="B30" s="4" t="s">
        <v>36</v>
      </c>
      <c r="C30" s="4">
        <v>6.3739999999999997</v>
      </c>
      <c r="D30" s="12">
        <f t="shared" si="0"/>
        <v>7.1623270951993483</v>
      </c>
      <c r="E30" s="4">
        <v>1.6839999999999999</v>
      </c>
      <c r="F30" s="4">
        <v>1.3129999999999999</v>
      </c>
      <c r="G30" s="4">
        <v>0.871</v>
      </c>
      <c r="H30" s="4">
        <v>0.55500000000000005</v>
      </c>
      <c r="I30" s="4">
        <v>0.16700000000000001</v>
      </c>
      <c r="J30" s="4">
        <v>0.22</v>
      </c>
    </row>
    <row r="31" spans="1:10" ht="14.65" thickBot="1" x14ac:dyDescent="0.5">
      <c r="A31" s="3">
        <v>30</v>
      </c>
      <c r="B31" s="4" t="s">
        <v>45</v>
      </c>
      <c r="C31" s="4">
        <v>6.3540000000000001</v>
      </c>
      <c r="D31" s="12">
        <f t="shared" si="0"/>
        <v>7.1216436126932461</v>
      </c>
      <c r="E31" s="4">
        <v>1.286</v>
      </c>
      <c r="F31" s="4">
        <v>1.484</v>
      </c>
      <c r="G31" s="4">
        <v>1.0620000000000001</v>
      </c>
      <c r="H31" s="4">
        <v>0.36199999999999999</v>
      </c>
      <c r="I31" s="4">
        <v>7.9000000000000001E-2</v>
      </c>
      <c r="J31" s="4">
        <v>0.153</v>
      </c>
    </row>
    <row r="32" spans="1:10" ht="14.65" thickBot="1" x14ac:dyDescent="0.5">
      <c r="A32" s="3">
        <v>31</v>
      </c>
      <c r="B32" s="4" t="s">
        <v>33</v>
      </c>
      <c r="C32" s="4">
        <v>6.3209999999999997</v>
      </c>
      <c r="D32" s="12">
        <f t="shared" si="0"/>
        <v>7.0545158665581766</v>
      </c>
      <c r="E32" s="4">
        <v>1.149</v>
      </c>
      <c r="F32" s="4">
        <v>1.4419999999999999</v>
      </c>
      <c r="G32" s="4">
        <v>0.91</v>
      </c>
      <c r="H32" s="4">
        <v>0.51600000000000001</v>
      </c>
      <c r="I32" s="4">
        <v>5.3999999999999999E-2</v>
      </c>
      <c r="J32" s="4">
        <v>0.109</v>
      </c>
    </row>
    <row r="33" spans="1:10" ht="14.65" thickBot="1" x14ac:dyDescent="0.5">
      <c r="A33" s="3">
        <v>32</v>
      </c>
      <c r="B33" s="4" t="s">
        <v>23</v>
      </c>
      <c r="C33" s="4">
        <v>6.3</v>
      </c>
      <c r="D33" s="12">
        <f t="shared" si="0"/>
        <v>7.0117982099267682</v>
      </c>
      <c r="E33" s="4">
        <v>1.004</v>
      </c>
      <c r="F33" s="4">
        <v>1.4390000000000001</v>
      </c>
      <c r="G33" s="4">
        <v>0.80200000000000005</v>
      </c>
      <c r="H33" s="4">
        <v>0.39</v>
      </c>
      <c r="I33" s="4">
        <v>8.5999999999999993E-2</v>
      </c>
      <c r="J33" s="4">
        <v>9.9000000000000005E-2</v>
      </c>
    </row>
    <row r="34" spans="1:10" ht="14.65" thickBot="1" x14ac:dyDescent="0.5">
      <c r="A34" s="3">
        <v>33</v>
      </c>
      <c r="B34" s="4" t="s">
        <v>41</v>
      </c>
      <c r="C34" s="4">
        <v>6.2930000000000001</v>
      </c>
      <c r="D34" s="12">
        <f t="shared" si="0"/>
        <v>6.9975589910496332</v>
      </c>
      <c r="E34" s="4">
        <v>1.1240000000000001</v>
      </c>
      <c r="F34" s="4">
        <v>1.4650000000000001</v>
      </c>
      <c r="G34" s="4">
        <v>0.89100000000000001</v>
      </c>
      <c r="H34" s="4">
        <v>0.52300000000000002</v>
      </c>
      <c r="I34" s="4">
        <v>0.15</v>
      </c>
      <c r="J34" s="4">
        <v>0.127</v>
      </c>
    </row>
    <row r="35" spans="1:10" ht="14.65" thickBot="1" x14ac:dyDescent="0.5">
      <c r="A35" s="3">
        <v>34</v>
      </c>
      <c r="B35" s="4" t="s">
        <v>31</v>
      </c>
      <c r="C35" s="4">
        <v>6.2619999999999996</v>
      </c>
      <c r="D35" s="12">
        <f t="shared" si="0"/>
        <v>6.9344995931651727</v>
      </c>
      <c r="E35" s="4">
        <v>1.5720000000000001</v>
      </c>
      <c r="F35" s="4">
        <v>1.4630000000000001</v>
      </c>
      <c r="G35" s="4">
        <v>1.141</v>
      </c>
      <c r="H35" s="4">
        <v>0.55600000000000005</v>
      </c>
      <c r="I35" s="4">
        <v>0.45300000000000001</v>
      </c>
      <c r="J35" s="4">
        <v>0.27100000000000002</v>
      </c>
    </row>
    <row r="36" spans="1:10" ht="28.9" thickBot="1" x14ac:dyDescent="0.5">
      <c r="A36" s="3">
        <v>35</v>
      </c>
      <c r="B36" s="4" t="s">
        <v>52</v>
      </c>
      <c r="C36" s="4">
        <v>6.2530000000000001</v>
      </c>
      <c r="D36" s="12">
        <f t="shared" si="0"/>
        <v>6.9161920260374279</v>
      </c>
      <c r="E36" s="4">
        <v>0.79400000000000004</v>
      </c>
      <c r="F36" s="4">
        <v>1.242</v>
      </c>
      <c r="G36" s="4">
        <v>0.78900000000000003</v>
      </c>
      <c r="H36" s="4">
        <v>0.43</v>
      </c>
      <c r="I36" s="4">
        <v>7.3999999999999996E-2</v>
      </c>
      <c r="J36" s="4">
        <v>9.2999999999999999E-2</v>
      </c>
    </row>
    <row r="37" spans="1:10" ht="14.65" thickBot="1" x14ac:dyDescent="0.5">
      <c r="A37" s="3">
        <v>36</v>
      </c>
      <c r="B37" s="4" t="s">
        <v>60</v>
      </c>
      <c r="C37" s="4">
        <v>6.2229999999999999</v>
      </c>
      <c r="D37" s="12">
        <f t="shared" si="0"/>
        <v>6.8551668022782746</v>
      </c>
      <c r="E37" s="4">
        <v>1.294</v>
      </c>
      <c r="F37" s="4">
        <v>1.488</v>
      </c>
      <c r="G37" s="4">
        <v>1.0389999999999999</v>
      </c>
      <c r="H37" s="4">
        <v>0.23100000000000001</v>
      </c>
      <c r="I37" s="4">
        <v>0.03</v>
      </c>
      <c r="J37" s="4">
        <v>0.158</v>
      </c>
    </row>
    <row r="38" spans="1:10" ht="14.65" thickBot="1" x14ac:dyDescent="0.5">
      <c r="A38" s="3">
        <v>37</v>
      </c>
      <c r="B38" s="4" t="s">
        <v>59</v>
      </c>
      <c r="C38" s="4">
        <v>6.1989999999999998</v>
      </c>
      <c r="D38" s="12">
        <f t="shared" si="0"/>
        <v>6.8063466232709509</v>
      </c>
      <c r="E38" s="4">
        <v>1.3620000000000001</v>
      </c>
      <c r="F38" s="4">
        <v>1.3680000000000001</v>
      </c>
      <c r="G38" s="4">
        <v>0.871</v>
      </c>
      <c r="H38" s="4">
        <v>0.53600000000000003</v>
      </c>
      <c r="I38" s="4">
        <v>0.11</v>
      </c>
      <c r="J38" s="4">
        <v>0.255</v>
      </c>
    </row>
    <row r="39" spans="1:10" ht="14.65" thickBot="1" x14ac:dyDescent="0.5">
      <c r="A39" s="3">
        <v>38</v>
      </c>
      <c r="B39" s="4" t="s">
        <v>55</v>
      </c>
      <c r="C39" s="4">
        <v>6.1980000000000004</v>
      </c>
      <c r="D39" s="12">
        <f t="shared" si="0"/>
        <v>6.8043124491456464</v>
      </c>
      <c r="E39" s="4">
        <v>1.246</v>
      </c>
      <c r="F39" s="4">
        <v>1.504</v>
      </c>
      <c r="G39" s="4">
        <v>0.88100000000000001</v>
      </c>
      <c r="H39" s="4">
        <v>0.33400000000000002</v>
      </c>
      <c r="I39" s="4">
        <v>1.4E-2</v>
      </c>
      <c r="J39" s="4">
        <v>0.121</v>
      </c>
    </row>
    <row r="40" spans="1:10" ht="28.9" thickBot="1" x14ac:dyDescent="0.5">
      <c r="A40" s="3">
        <v>39</v>
      </c>
      <c r="B40" s="4" t="s">
        <v>181</v>
      </c>
      <c r="C40" s="4">
        <v>6.1920000000000002</v>
      </c>
      <c r="D40" s="12">
        <f t="shared" si="0"/>
        <v>6.7921074043938159</v>
      </c>
      <c r="E40" s="4">
        <v>1.2310000000000001</v>
      </c>
      <c r="F40" s="4">
        <v>1.4770000000000001</v>
      </c>
      <c r="G40" s="4">
        <v>0.71299999999999997</v>
      </c>
      <c r="H40" s="4">
        <v>0.48899999999999999</v>
      </c>
      <c r="I40" s="4">
        <v>1.6E-2</v>
      </c>
      <c r="J40" s="4">
        <v>0.185</v>
      </c>
    </row>
    <row r="41" spans="1:10" ht="14.65" thickBot="1" x14ac:dyDescent="0.5">
      <c r="A41" s="3">
        <v>40</v>
      </c>
      <c r="B41" s="4" t="s">
        <v>70</v>
      </c>
      <c r="C41" s="4">
        <v>6.1820000000000004</v>
      </c>
      <c r="D41" s="12">
        <f t="shared" si="0"/>
        <v>6.7717656631407657</v>
      </c>
      <c r="E41" s="4">
        <v>1.206</v>
      </c>
      <c r="F41" s="4">
        <v>1.4379999999999999</v>
      </c>
      <c r="G41" s="4">
        <v>0.88400000000000001</v>
      </c>
      <c r="H41" s="4">
        <v>0.48299999999999998</v>
      </c>
      <c r="I41" s="4">
        <v>0.05</v>
      </c>
      <c r="J41" s="4">
        <v>0.11700000000000001</v>
      </c>
    </row>
    <row r="42" spans="1:10" ht="28.9" thickBot="1" x14ac:dyDescent="0.5">
      <c r="A42" s="3">
        <v>41</v>
      </c>
      <c r="B42" s="4" t="s">
        <v>54</v>
      </c>
      <c r="C42" s="4">
        <v>6.1740000000000004</v>
      </c>
      <c r="D42" s="12">
        <f t="shared" si="0"/>
        <v>6.7554922701383235</v>
      </c>
      <c r="E42" s="4">
        <v>0.745</v>
      </c>
      <c r="F42" s="4">
        <v>1.5289999999999999</v>
      </c>
      <c r="G42" s="4">
        <v>0.75600000000000001</v>
      </c>
      <c r="H42" s="4">
        <v>0.63100000000000001</v>
      </c>
      <c r="I42" s="4">
        <v>0.24</v>
      </c>
      <c r="J42" s="4">
        <v>0.32200000000000001</v>
      </c>
    </row>
    <row r="43" spans="1:10" ht="14.65" thickBot="1" x14ac:dyDescent="0.5">
      <c r="A43" s="3">
        <v>42</v>
      </c>
      <c r="B43" s="4" t="s">
        <v>66</v>
      </c>
      <c r="C43" s="4">
        <v>6.149</v>
      </c>
      <c r="D43" s="12">
        <f t="shared" si="0"/>
        <v>6.7046379170056944</v>
      </c>
      <c r="E43" s="4">
        <v>1.238</v>
      </c>
      <c r="F43" s="4">
        <v>1.5149999999999999</v>
      </c>
      <c r="G43" s="4">
        <v>0.81799999999999995</v>
      </c>
      <c r="H43" s="4">
        <v>0.29099999999999998</v>
      </c>
      <c r="I43" s="4">
        <v>4.2000000000000003E-2</v>
      </c>
      <c r="J43" s="4">
        <v>4.2999999999999997E-2</v>
      </c>
    </row>
    <row r="44" spans="1:10" ht="14.65" thickBot="1" x14ac:dyDescent="0.5">
      <c r="A44" s="3">
        <v>43</v>
      </c>
      <c r="B44" s="4" t="s">
        <v>42</v>
      </c>
      <c r="C44" s="4">
        <v>6.125</v>
      </c>
      <c r="D44" s="12">
        <f t="shared" si="0"/>
        <v>6.6558177379983716</v>
      </c>
      <c r="E44" s="4">
        <v>0.98499999999999999</v>
      </c>
      <c r="F44" s="4">
        <v>1.41</v>
      </c>
      <c r="G44" s="4">
        <v>0.84099999999999997</v>
      </c>
      <c r="H44" s="4">
        <v>0.47</v>
      </c>
      <c r="I44" s="4">
        <v>3.4000000000000002E-2</v>
      </c>
      <c r="J44" s="4">
        <v>9.9000000000000005E-2</v>
      </c>
    </row>
    <row r="45" spans="1:10" ht="14.65" thickBot="1" x14ac:dyDescent="0.5">
      <c r="A45" s="3">
        <v>44</v>
      </c>
      <c r="B45" s="4" t="s">
        <v>65</v>
      </c>
      <c r="C45" s="4">
        <v>6.1180000000000003</v>
      </c>
      <c r="D45" s="12">
        <f t="shared" si="0"/>
        <v>6.6415785191212358</v>
      </c>
      <c r="E45" s="4">
        <v>1.258</v>
      </c>
      <c r="F45" s="4">
        <v>1.5229999999999999</v>
      </c>
      <c r="G45" s="4">
        <v>0.95299999999999996</v>
      </c>
      <c r="H45" s="4">
        <v>0.56399999999999995</v>
      </c>
      <c r="I45" s="4">
        <v>5.7000000000000002E-2</v>
      </c>
      <c r="J45" s="4">
        <v>0.14399999999999999</v>
      </c>
    </row>
    <row r="46" spans="1:10" ht="14.65" thickBot="1" x14ac:dyDescent="0.5">
      <c r="A46" s="3">
        <v>45</v>
      </c>
      <c r="B46" s="4" t="s">
        <v>67</v>
      </c>
      <c r="C46" s="4">
        <v>6.1050000000000004</v>
      </c>
      <c r="D46" s="12">
        <f t="shared" si="0"/>
        <v>6.6151342554922703</v>
      </c>
      <c r="E46" s="4">
        <v>0.69399999999999995</v>
      </c>
      <c r="F46" s="4">
        <v>1.325</v>
      </c>
      <c r="G46" s="4">
        <v>0.83499999999999996</v>
      </c>
      <c r="H46" s="4">
        <v>0.435</v>
      </c>
      <c r="I46" s="4">
        <v>0.127</v>
      </c>
      <c r="J46" s="4">
        <v>0.2</v>
      </c>
    </row>
    <row r="47" spans="1:10" ht="14.65" thickBot="1" x14ac:dyDescent="0.5">
      <c r="A47" s="3">
        <v>46</v>
      </c>
      <c r="B47" s="4" t="s">
        <v>79</v>
      </c>
      <c r="C47" s="4">
        <v>6.1</v>
      </c>
      <c r="D47" s="12">
        <f t="shared" si="0"/>
        <v>6.6049633848657425</v>
      </c>
      <c r="E47" s="4">
        <v>0.88200000000000001</v>
      </c>
      <c r="F47" s="4">
        <v>1.232</v>
      </c>
      <c r="G47" s="4">
        <v>0.75800000000000001</v>
      </c>
      <c r="H47" s="4">
        <v>0.48899999999999999</v>
      </c>
      <c r="I47" s="4">
        <v>6.0000000000000001E-3</v>
      </c>
      <c r="J47" s="4">
        <v>0.26200000000000001</v>
      </c>
    </row>
    <row r="48" spans="1:10" ht="14.65" thickBot="1" x14ac:dyDescent="0.5">
      <c r="A48" s="3">
        <v>47</v>
      </c>
      <c r="B48" s="4" t="s">
        <v>38</v>
      </c>
      <c r="C48" s="4">
        <v>6.0860000000000003</v>
      </c>
      <c r="D48" s="12">
        <f t="shared" si="0"/>
        <v>6.5764849471114726</v>
      </c>
      <c r="E48" s="4">
        <v>1.0920000000000001</v>
      </c>
      <c r="F48" s="4">
        <v>1.4319999999999999</v>
      </c>
      <c r="G48" s="4">
        <v>0.88100000000000001</v>
      </c>
      <c r="H48" s="4">
        <v>0.47099999999999997</v>
      </c>
      <c r="I48" s="4">
        <v>0.05</v>
      </c>
      <c r="J48" s="4">
        <v>6.6000000000000003E-2</v>
      </c>
    </row>
    <row r="49" spans="1:10" ht="14.65" thickBot="1" x14ac:dyDescent="0.5">
      <c r="A49" s="3">
        <v>48</v>
      </c>
      <c r="B49" s="4" t="s">
        <v>98</v>
      </c>
      <c r="C49" s="4">
        <v>6.07</v>
      </c>
      <c r="D49" s="12">
        <f t="shared" si="0"/>
        <v>6.5439381611065901</v>
      </c>
      <c r="E49" s="4">
        <v>1.1619999999999999</v>
      </c>
      <c r="F49" s="4">
        <v>1.232</v>
      </c>
      <c r="G49" s="4">
        <v>0.82499999999999996</v>
      </c>
      <c r="H49" s="4">
        <v>0.46200000000000002</v>
      </c>
      <c r="I49" s="4">
        <v>5.0000000000000001E-3</v>
      </c>
      <c r="J49" s="4">
        <v>8.3000000000000004E-2</v>
      </c>
    </row>
    <row r="50" spans="1:10" ht="14.65" thickBot="1" x14ac:dyDescent="0.5">
      <c r="A50" s="3">
        <v>49</v>
      </c>
      <c r="B50" s="4" t="s">
        <v>77</v>
      </c>
      <c r="C50" s="4">
        <v>6.0460000000000003</v>
      </c>
      <c r="D50" s="12">
        <f t="shared" si="0"/>
        <v>6.4951179820992682</v>
      </c>
      <c r="E50" s="4">
        <v>1.2629999999999999</v>
      </c>
      <c r="F50" s="4">
        <v>1.2230000000000001</v>
      </c>
      <c r="G50" s="4">
        <v>1.042</v>
      </c>
      <c r="H50" s="4">
        <v>0.40600000000000003</v>
      </c>
      <c r="I50" s="4">
        <v>4.1000000000000002E-2</v>
      </c>
      <c r="J50" s="4">
        <v>0.19</v>
      </c>
    </row>
    <row r="51" spans="1:10" ht="14.65" thickBot="1" x14ac:dyDescent="0.5">
      <c r="A51" s="3">
        <v>50</v>
      </c>
      <c r="B51" s="4" t="s">
        <v>58</v>
      </c>
      <c r="C51" s="4">
        <v>6.0279999999999996</v>
      </c>
      <c r="D51" s="12">
        <f t="shared" si="0"/>
        <v>6.4585028478437732</v>
      </c>
      <c r="E51" s="4">
        <v>0.91200000000000003</v>
      </c>
      <c r="F51" s="4">
        <v>1.3120000000000001</v>
      </c>
      <c r="G51" s="4">
        <v>0.86799999999999999</v>
      </c>
      <c r="H51" s="4">
        <v>0.498</v>
      </c>
      <c r="I51" s="4">
        <v>8.6999999999999994E-2</v>
      </c>
      <c r="J51" s="4">
        <v>0.126</v>
      </c>
    </row>
    <row r="52" spans="1:10" ht="14.65" thickBot="1" x14ac:dyDescent="0.5">
      <c r="A52" s="3">
        <v>51</v>
      </c>
      <c r="B52" s="4" t="s">
        <v>49</v>
      </c>
      <c r="C52" s="4">
        <v>6.0209999999999999</v>
      </c>
      <c r="D52" s="12">
        <f t="shared" si="0"/>
        <v>6.4442636289666391</v>
      </c>
      <c r="E52" s="4">
        <v>1.5</v>
      </c>
      <c r="F52" s="4">
        <v>1.319</v>
      </c>
      <c r="G52" s="4">
        <v>0.80800000000000005</v>
      </c>
      <c r="H52" s="4">
        <v>0.49299999999999999</v>
      </c>
      <c r="I52" s="4">
        <v>9.7000000000000003E-2</v>
      </c>
      <c r="J52" s="4">
        <v>0.14199999999999999</v>
      </c>
    </row>
    <row r="53" spans="1:10" ht="14.65" thickBot="1" x14ac:dyDescent="0.5">
      <c r="A53" s="3">
        <v>52</v>
      </c>
      <c r="B53" s="4" t="s">
        <v>43</v>
      </c>
      <c r="C53" s="4">
        <v>6.008</v>
      </c>
      <c r="D53" s="12">
        <f t="shared" si="0"/>
        <v>6.4178193653376727</v>
      </c>
      <c r="E53" s="4">
        <v>1.05</v>
      </c>
      <c r="F53" s="4">
        <v>1.409</v>
      </c>
      <c r="G53" s="4">
        <v>0.82799999999999996</v>
      </c>
      <c r="H53" s="4">
        <v>0.55700000000000005</v>
      </c>
      <c r="I53" s="4">
        <v>2.8000000000000001E-2</v>
      </c>
      <c r="J53" s="4">
        <v>0.35899999999999999</v>
      </c>
    </row>
    <row r="54" spans="1:10" ht="14.65" thickBot="1" x14ac:dyDescent="0.5">
      <c r="A54" s="3">
        <v>53</v>
      </c>
      <c r="B54" s="4" t="s">
        <v>101</v>
      </c>
      <c r="C54" s="4">
        <v>5.94</v>
      </c>
      <c r="D54" s="12">
        <f t="shared" si="0"/>
        <v>6.279495524816924</v>
      </c>
      <c r="E54" s="4">
        <v>1.1870000000000001</v>
      </c>
      <c r="F54" s="4">
        <v>1.4650000000000001</v>
      </c>
      <c r="G54" s="4">
        <v>0.81200000000000006</v>
      </c>
      <c r="H54" s="4">
        <v>0.26400000000000001</v>
      </c>
      <c r="I54" s="4">
        <v>6.4000000000000001E-2</v>
      </c>
      <c r="J54" s="4">
        <v>7.4999999999999997E-2</v>
      </c>
    </row>
    <row r="55" spans="1:10" ht="28.9" thickBot="1" x14ac:dyDescent="0.5">
      <c r="A55" s="3">
        <v>54</v>
      </c>
      <c r="B55" s="4" t="s">
        <v>57</v>
      </c>
      <c r="C55" s="4">
        <v>5.8949999999999996</v>
      </c>
      <c r="D55" s="12">
        <f t="shared" si="0"/>
        <v>6.1879576891781918</v>
      </c>
      <c r="E55" s="4">
        <v>1.3009999999999999</v>
      </c>
      <c r="F55" s="4">
        <v>1.2190000000000001</v>
      </c>
      <c r="G55" s="4">
        <v>1.036</v>
      </c>
      <c r="H55" s="4">
        <v>0.159</v>
      </c>
      <c r="I55" s="4">
        <v>5.6000000000000001E-2</v>
      </c>
      <c r="J55" s="4">
        <v>0.17499999999999999</v>
      </c>
    </row>
    <row r="56" spans="1:10" ht="14.65" thickBot="1" x14ac:dyDescent="0.5">
      <c r="A56" s="3">
        <v>55</v>
      </c>
      <c r="B56" s="4" t="s">
        <v>84</v>
      </c>
      <c r="C56" s="4">
        <v>5.8929999999999998</v>
      </c>
      <c r="D56" s="12">
        <f t="shared" si="0"/>
        <v>6.1838893409275819</v>
      </c>
      <c r="E56" s="4">
        <v>1.2370000000000001</v>
      </c>
      <c r="F56" s="4">
        <v>1.528</v>
      </c>
      <c r="G56" s="4">
        <v>0.874</v>
      </c>
      <c r="H56" s="4">
        <v>0.495</v>
      </c>
      <c r="I56" s="4">
        <v>0.161</v>
      </c>
      <c r="J56" s="4">
        <v>0.10299999999999999</v>
      </c>
    </row>
    <row r="57" spans="1:10" ht="14.65" thickBot="1" x14ac:dyDescent="0.5">
      <c r="A57" s="3">
        <v>56</v>
      </c>
      <c r="B57" s="4" t="s">
        <v>75</v>
      </c>
      <c r="C57" s="4">
        <v>5.89</v>
      </c>
      <c r="D57" s="12">
        <f t="shared" si="0"/>
        <v>6.1777868185516658</v>
      </c>
      <c r="E57" s="4">
        <v>0.83099999999999996</v>
      </c>
      <c r="F57" s="4">
        <v>1.478</v>
      </c>
      <c r="G57" s="4">
        <v>0.83099999999999996</v>
      </c>
      <c r="H57" s="4">
        <v>0.49</v>
      </c>
      <c r="I57" s="4">
        <v>2.8000000000000001E-2</v>
      </c>
      <c r="J57" s="4">
        <v>0.107</v>
      </c>
    </row>
    <row r="58" spans="1:10" ht="14.65" thickBot="1" x14ac:dyDescent="0.5">
      <c r="A58" s="3">
        <v>57</v>
      </c>
      <c r="B58" s="4" t="s">
        <v>81</v>
      </c>
      <c r="C58" s="4">
        <v>5.8879999999999999</v>
      </c>
      <c r="D58" s="12">
        <f t="shared" si="0"/>
        <v>6.1737184703010559</v>
      </c>
      <c r="E58" s="4">
        <v>1.1200000000000001</v>
      </c>
      <c r="F58" s="4">
        <v>1.4019999999999999</v>
      </c>
      <c r="G58" s="4">
        <v>0.79800000000000004</v>
      </c>
      <c r="H58" s="4">
        <v>0.498</v>
      </c>
      <c r="I58" s="4">
        <v>0.06</v>
      </c>
      <c r="J58" s="4">
        <v>0.215</v>
      </c>
    </row>
    <row r="59" spans="1:10" ht="14.65" thickBot="1" x14ac:dyDescent="0.5">
      <c r="A59" s="3">
        <v>58</v>
      </c>
      <c r="B59" s="4" t="s">
        <v>56</v>
      </c>
      <c r="C59" s="4">
        <v>5.8860000000000001</v>
      </c>
      <c r="D59" s="12">
        <f t="shared" si="0"/>
        <v>6.1696501220504469</v>
      </c>
      <c r="E59" s="4">
        <v>1.327</v>
      </c>
      <c r="F59" s="4">
        <v>1.419</v>
      </c>
      <c r="G59" s="4">
        <v>1.0880000000000001</v>
      </c>
      <c r="H59" s="4">
        <v>0.44500000000000001</v>
      </c>
      <c r="I59" s="4">
        <v>0.14000000000000001</v>
      </c>
      <c r="J59" s="4">
        <v>6.9000000000000006E-2</v>
      </c>
    </row>
    <row r="60" spans="1:10" ht="14.65" thickBot="1" x14ac:dyDescent="0.5">
      <c r="A60" s="3">
        <v>59</v>
      </c>
      <c r="B60" s="4" t="s">
        <v>117</v>
      </c>
      <c r="C60" s="4">
        <v>5.86</v>
      </c>
      <c r="D60" s="12">
        <f t="shared" si="0"/>
        <v>6.1167615947925134</v>
      </c>
      <c r="E60" s="4">
        <v>0.64200000000000002</v>
      </c>
      <c r="F60" s="4">
        <v>1.236</v>
      </c>
      <c r="G60" s="4">
        <v>0.82799999999999996</v>
      </c>
      <c r="H60" s="4">
        <v>0.50700000000000001</v>
      </c>
      <c r="I60" s="4">
        <v>7.8E-2</v>
      </c>
      <c r="J60" s="4">
        <v>0.246</v>
      </c>
    </row>
    <row r="61" spans="1:10" ht="28.9" thickBot="1" x14ac:dyDescent="0.5">
      <c r="A61" s="3">
        <v>60</v>
      </c>
      <c r="B61" s="4" t="s">
        <v>64</v>
      </c>
      <c r="C61" s="4">
        <v>5.8090000000000002</v>
      </c>
      <c r="D61" s="12">
        <f t="shared" si="0"/>
        <v>6.0130187144019516</v>
      </c>
      <c r="E61" s="4">
        <v>1.173</v>
      </c>
      <c r="F61" s="4">
        <v>1.508</v>
      </c>
      <c r="G61" s="4">
        <v>0.72899999999999998</v>
      </c>
      <c r="H61" s="4">
        <v>0.41</v>
      </c>
      <c r="I61" s="4">
        <v>9.6000000000000002E-2</v>
      </c>
      <c r="J61" s="4">
        <v>0.14599999999999999</v>
      </c>
    </row>
    <row r="62" spans="1:10" ht="14.65" thickBot="1" x14ac:dyDescent="0.5">
      <c r="A62" s="3">
        <v>61</v>
      </c>
      <c r="B62" s="4" t="s">
        <v>61</v>
      </c>
      <c r="C62" s="4">
        <v>5.7789999999999999</v>
      </c>
      <c r="D62" s="12">
        <f t="shared" si="0"/>
        <v>5.9519934906427983</v>
      </c>
      <c r="E62" s="4">
        <v>0.77600000000000002</v>
      </c>
      <c r="F62" s="4">
        <v>1.2090000000000001</v>
      </c>
      <c r="G62" s="4">
        <v>0.70599999999999996</v>
      </c>
      <c r="H62" s="4">
        <v>0.51100000000000001</v>
      </c>
      <c r="I62" s="4">
        <v>6.4000000000000001E-2</v>
      </c>
      <c r="J62" s="4">
        <v>0.13700000000000001</v>
      </c>
    </row>
    <row r="63" spans="1:10" ht="14.65" thickBot="1" x14ac:dyDescent="0.5">
      <c r="A63" s="3">
        <v>62</v>
      </c>
      <c r="B63" s="4" t="s">
        <v>116</v>
      </c>
      <c r="C63" s="4">
        <v>5.758</v>
      </c>
      <c r="D63" s="12">
        <f t="shared" si="0"/>
        <v>5.9092758340113907</v>
      </c>
      <c r="E63" s="4">
        <v>1.2010000000000001</v>
      </c>
      <c r="F63" s="4">
        <v>1.41</v>
      </c>
      <c r="G63" s="4">
        <v>0.82799999999999996</v>
      </c>
      <c r="H63" s="4">
        <v>0.19900000000000001</v>
      </c>
      <c r="I63" s="4">
        <v>0.02</v>
      </c>
      <c r="J63" s="4">
        <v>8.1000000000000003E-2</v>
      </c>
    </row>
    <row r="64" spans="1:10" ht="14.65" thickBot="1" x14ac:dyDescent="0.5">
      <c r="A64" s="3">
        <v>63</v>
      </c>
      <c r="B64" s="4" t="s">
        <v>63</v>
      </c>
      <c r="C64" s="4">
        <v>5.7430000000000003</v>
      </c>
      <c r="D64" s="12">
        <f t="shared" si="0"/>
        <v>5.8787632221318145</v>
      </c>
      <c r="E64" s="4">
        <v>0.85499999999999998</v>
      </c>
      <c r="F64" s="4">
        <v>1.4750000000000001</v>
      </c>
      <c r="G64" s="4">
        <v>0.77700000000000002</v>
      </c>
      <c r="H64" s="4">
        <v>0.51400000000000001</v>
      </c>
      <c r="I64" s="4">
        <v>0.08</v>
      </c>
      <c r="J64" s="4">
        <v>0.184</v>
      </c>
    </row>
    <row r="65" spans="1:10" ht="28.9" thickBot="1" x14ac:dyDescent="0.5">
      <c r="A65" s="3">
        <v>64</v>
      </c>
      <c r="B65" s="4" t="s">
        <v>182</v>
      </c>
      <c r="C65" s="4">
        <v>5.718</v>
      </c>
      <c r="D65" s="12">
        <f t="shared" si="0"/>
        <v>5.8279088689991854</v>
      </c>
      <c r="E65" s="4">
        <v>1.2629999999999999</v>
      </c>
      <c r="F65" s="4">
        <v>1.252</v>
      </c>
      <c r="G65" s="4">
        <v>1.042</v>
      </c>
      <c r="H65" s="4">
        <v>0.41699999999999998</v>
      </c>
      <c r="I65" s="4">
        <v>0.16200000000000001</v>
      </c>
      <c r="J65" s="4">
        <v>0.191</v>
      </c>
    </row>
    <row r="66" spans="1:10" ht="14.65" thickBot="1" x14ac:dyDescent="0.5">
      <c r="A66" s="3">
        <v>65</v>
      </c>
      <c r="B66" s="4" t="s">
        <v>68</v>
      </c>
      <c r="C66" s="4">
        <v>5.6970000000000001</v>
      </c>
      <c r="D66" s="12">
        <f t="shared" si="0"/>
        <v>5.7851912123677787</v>
      </c>
      <c r="E66" s="4">
        <v>0.96</v>
      </c>
      <c r="F66" s="4">
        <v>1.274</v>
      </c>
      <c r="G66" s="4">
        <v>0.85399999999999998</v>
      </c>
      <c r="H66" s="4">
        <v>0.45500000000000002</v>
      </c>
      <c r="I66" s="4">
        <v>2.7E-2</v>
      </c>
      <c r="J66" s="4">
        <v>8.3000000000000004E-2</v>
      </c>
    </row>
    <row r="67" spans="1:10" ht="14.65" thickBot="1" x14ac:dyDescent="0.5">
      <c r="A67" s="3">
        <v>66</v>
      </c>
      <c r="B67" s="4" t="s">
        <v>100</v>
      </c>
      <c r="C67" s="4">
        <v>5.6929999999999996</v>
      </c>
      <c r="D67" s="12">
        <f t="shared" ref="D67:D130" si="1">(C67-$M$2)/($M$3-$M$2)*10</f>
        <v>5.7770545158665563</v>
      </c>
      <c r="E67" s="4">
        <v>1.2210000000000001</v>
      </c>
      <c r="F67" s="4">
        <v>1.431</v>
      </c>
      <c r="G67" s="4">
        <v>0.999</v>
      </c>
      <c r="H67" s="4">
        <v>0.50800000000000001</v>
      </c>
      <c r="I67" s="4">
        <v>2.5000000000000001E-2</v>
      </c>
      <c r="J67" s="4">
        <v>4.7E-2</v>
      </c>
    </row>
    <row r="68" spans="1:10" ht="14.65" thickBot="1" x14ac:dyDescent="0.5">
      <c r="A68" s="3">
        <v>67</v>
      </c>
      <c r="B68" s="4" t="s">
        <v>93</v>
      </c>
      <c r="C68" s="4">
        <v>5.6529999999999996</v>
      </c>
      <c r="D68" s="12">
        <f t="shared" si="1"/>
        <v>5.6956875508543519</v>
      </c>
      <c r="E68" s="4">
        <v>0.67700000000000005</v>
      </c>
      <c r="F68" s="4">
        <v>0.88600000000000001</v>
      </c>
      <c r="G68" s="4">
        <v>0.53500000000000003</v>
      </c>
      <c r="H68" s="4">
        <v>0.313</v>
      </c>
      <c r="I68" s="4">
        <v>9.8000000000000004E-2</v>
      </c>
      <c r="J68" s="4">
        <v>0.22</v>
      </c>
    </row>
    <row r="69" spans="1:10" ht="14.65" thickBot="1" x14ac:dyDescent="0.5">
      <c r="A69" s="3">
        <v>68</v>
      </c>
      <c r="B69" s="4" t="s">
        <v>74</v>
      </c>
      <c r="C69" s="4">
        <v>5.6479999999999997</v>
      </c>
      <c r="D69" s="12">
        <f t="shared" si="1"/>
        <v>5.6855166802278259</v>
      </c>
      <c r="E69" s="4">
        <v>1.1830000000000001</v>
      </c>
      <c r="F69" s="4">
        <v>1.452</v>
      </c>
      <c r="G69" s="4">
        <v>0.72599999999999998</v>
      </c>
      <c r="H69" s="4">
        <v>0.33400000000000002</v>
      </c>
      <c r="I69" s="4">
        <v>3.1E-2</v>
      </c>
      <c r="J69" s="4">
        <v>8.2000000000000003E-2</v>
      </c>
    </row>
    <row r="70" spans="1:10" ht="28.9" thickBot="1" x14ac:dyDescent="0.5">
      <c r="A70" s="3">
        <v>69</v>
      </c>
      <c r="B70" s="4" t="s">
        <v>102</v>
      </c>
      <c r="C70" s="4">
        <v>5.6310000000000002</v>
      </c>
      <c r="D70" s="12">
        <f t="shared" si="1"/>
        <v>5.6509357200976398</v>
      </c>
      <c r="E70" s="4">
        <v>0.80700000000000005</v>
      </c>
      <c r="F70" s="4">
        <v>1.2929999999999999</v>
      </c>
      <c r="G70" s="4">
        <v>0.65700000000000003</v>
      </c>
      <c r="H70" s="4">
        <v>0.55800000000000005</v>
      </c>
      <c r="I70" s="4">
        <v>0.107</v>
      </c>
      <c r="J70" s="4">
        <v>0.11700000000000001</v>
      </c>
    </row>
    <row r="71" spans="1:10" ht="14.65" thickBot="1" x14ac:dyDescent="0.5">
      <c r="A71" s="3">
        <v>70</v>
      </c>
      <c r="B71" s="4" t="s">
        <v>99</v>
      </c>
      <c r="C71" s="4">
        <v>5.6029999999999998</v>
      </c>
      <c r="D71" s="12">
        <f t="shared" si="1"/>
        <v>5.5939788445890954</v>
      </c>
      <c r="E71" s="4">
        <v>1.004</v>
      </c>
      <c r="F71" s="4">
        <v>1.383</v>
      </c>
      <c r="G71" s="4">
        <v>0.85399999999999998</v>
      </c>
      <c r="H71" s="4">
        <v>0.28199999999999997</v>
      </c>
      <c r="I71" s="4">
        <v>3.9E-2</v>
      </c>
      <c r="J71" s="4">
        <v>0.13700000000000001</v>
      </c>
    </row>
    <row r="72" spans="1:10" ht="14.65" thickBot="1" x14ac:dyDescent="0.5">
      <c r="A72" s="3">
        <v>71</v>
      </c>
      <c r="B72" s="4" t="s">
        <v>62</v>
      </c>
      <c r="C72" s="4">
        <v>5.5289999999999999</v>
      </c>
      <c r="D72" s="12">
        <f t="shared" si="1"/>
        <v>5.4434499593165162</v>
      </c>
      <c r="E72" s="4">
        <v>0.68500000000000005</v>
      </c>
      <c r="F72" s="4">
        <v>1.3280000000000001</v>
      </c>
      <c r="G72" s="4">
        <v>0.73899999999999999</v>
      </c>
      <c r="H72" s="4">
        <v>0.245</v>
      </c>
      <c r="I72" s="4">
        <v>0</v>
      </c>
      <c r="J72" s="4">
        <v>0.18099999999999999</v>
      </c>
    </row>
    <row r="73" spans="1:10" ht="14.65" thickBot="1" x14ac:dyDescent="0.5">
      <c r="A73" s="3">
        <v>72</v>
      </c>
      <c r="B73" s="4" t="s">
        <v>73</v>
      </c>
      <c r="C73" s="4">
        <v>5.5250000000000004</v>
      </c>
      <c r="D73" s="12">
        <f t="shared" si="1"/>
        <v>5.4353132628152965</v>
      </c>
      <c r="E73" s="4">
        <v>1.044</v>
      </c>
      <c r="F73" s="4">
        <v>1.3029999999999999</v>
      </c>
      <c r="G73" s="4">
        <v>0.67300000000000004</v>
      </c>
      <c r="H73" s="4">
        <v>0.41599999999999998</v>
      </c>
      <c r="I73" s="4">
        <v>0.152</v>
      </c>
      <c r="J73" s="4">
        <v>0.13300000000000001</v>
      </c>
    </row>
    <row r="74" spans="1:10" ht="28.9" thickBot="1" x14ac:dyDescent="0.5">
      <c r="A74" s="3">
        <v>73</v>
      </c>
      <c r="B74" s="4" t="s">
        <v>95</v>
      </c>
      <c r="C74" s="4">
        <v>5.5229999999999997</v>
      </c>
      <c r="D74" s="12">
        <f t="shared" si="1"/>
        <v>5.4312449145646857</v>
      </c>
      <c r="E74" s="4">
        <v>1.0509999999999999</v>
      </c>
      <c r="F74" s="4">
        <v>1.361</v>
      </c>
      <c r="G74" s="4">
        <v>0.871</v>
      </c>
      <c r="H74" s="4">
        <v>0.19700000000000001</v>
      </c>
      <c r="I74" s="4">
        <v>0.08</v>
      </c>
      <c r="J74" s="4">
        <v>0.14199999999999999</v>
      </c>
    </row>
    <row r="75" spans="1:10" ht="14.65" thickBot="1" x14ac:dyDescent="0.5">
      <c r="A75" s="3">
        <v>74</v>
      </c>
      <c r="B75" s="4" t="s">
        <v>118</v>
      </c>
      <c r="C75" s="4">
        <v>5.4669999999999996</v>
      </c>
      <c r="D75" s="12">
        <f t="shared" si="1"/>
        <v>5.3173311635475979</v>
      </c>
      <c r="E75" s="4">
        <v>0.49299999999999999</v>
      </c>
      <c r="F75" s="4">
        <v>1.0980000000000001</v>
      </c>
      <c r="G75" s="4">
        <v>0.71799999999999997</v>
      </c>
      <c r="H75" s="4">
        <v>0.38900000000000001</v>
      </c>
      <c r="I75" s="4">
        <v>0.14399999999999999</v>
      </c>
      <c r="J75" s="4">
        <v>0.23</v>
      </c>
    </row>
    <row r="76" spans="1:10" ht="14.65" thickBot="1" x14ac:dyDescent="0.5">
      <c r="A76" s="3">
        <v>75</v>
      </c>
      <c r="B76" s="4" t="s">
        <v>72</v>
      </c>
      <c r="C76" s="4">
        <v>5.4320000000000004</v>
      </c>
      <c r="D76" s="12">
        <f t="shared" si="1"/>
        <v>5.2461350691619204</v>
      </c>
      <c r="E76" s="4">
        <v>1.155</v>
      </c>
      <c r="F76" s="4">
        <v>1.266</v>
      </c>
      <c r="G76" s="4">
        <v>0.91400000000000003</v>
      </c>
      <c r="H76" s="4">
        <v>0.29599999999999999</v>
      </c>
      <c r="I76" s="4">
        <v>2.1999999999999999E-2</v>
      </c>
      <c r="J76" s="4">
        <v>0.11899999999999999</v>
      </c>
    </row>
    <row r="77" spans="1:10" ht="28.9" thickBot="1" x14ac:dyDescent="0.5">
      <c r="A77" s="3">
        <v>76</v>
      </c>
      <c r="B77" s="4" t="s">
        <v>83</v>
      </c>
      <c r="C77" s="4">
        <v>5.43</v>
      </c>
      <c r="D77" s="12">
        <f t="shared" si="1"/>
        <v>5.2420667209113079</v>
      </c>
      <c r="E77" s="4">
        <v>1.4379999999999999</v>
      </c>
      <c r="F77" s="4">
        <v>1.2769999999999999</v>
      </c>
      <c r="G77" s="4">
        <v>1.1220000000000001</v>
      </c>
      <c r="H77" s="4">
        <v>0.44</v>
      </c>
      <c r="I77" s="4">
        <v>0.28699999999999998</v>
      </c>
      <c r="J77" s="4">
        <v>0.25800000000000001</v>
      </c>
    </row>
    <row r="78" spans="1:10" ht="28.9" thickBot="1" x14ac:dyDescent="0.5">
      <c r="A78" s="3">
        <v>77</v>
      </c>
      <c r="B78" s="4" t="s">
        <v>110</v>
      </c>
      <c r="C78" s="4">
        <v>5.4249999999999998</v>
      </c>
      <c r="D78" s="12">
        <f t="shared" si="1"/>
        <v>5.2318958502847837</v>
      </c>
      <c r="E78" s="4">
        <v>1.0149999999999999</v>
      </c>
      <c r="F78" s="4">
        <v>1.401</v>
      </c>
      <c r="G78" s="4">
        <v>0.77900000000000003</v>
      </c>
      <c r="H78" s="4">
        <v>0.497</v>
      </c>
      <c r="I78" s="4">
        <v>0.10100000000000001</v>
      </c>
      <c r="J78" s="4">
        <v>0.113</v>
      </c>
    </row>
    <row r="79" spans="1:10" ht="57.4" thickBot="1" x14ac:dyDescent="0.5">
      <c r="A79" s="3">
        <v>78</v>
      </c>
      <c r="B79" s="4" t="s">
        <v>108</v>
      </c>
      <c r="C79" s="4">
        <v>5.3860000000000001</v>
      </c>
      <c r="D79" s="12">
        <f t="shared" si="1"/>
        <v>5.1525630593978846</v>
      </c>
      <c r="E79" s="4">
        <v>0.94499999999999995</v>
      </c>
      <c r="F79" s="4">
        <v>1.212</v>
      </c>
      <c r="G79" s="4">
        <v>0.84499999999999997</v>
      </c>
      <c r="H79" s="4">
        <v>0.21199999999999999</v>
      </c>
      <c r="I79" s="4">
        <v>6.0000000000000001E-3</v>
      </c>
      <c r="J79" s="4">
        <v>0.26300000000000001</v>
      </c>
    </row>
    <row r="80" spans="1:10" ht="14.65" thickBot="1" x14ac:dyDescent="0.5">
      <c r="A80" s="3">
        <v>79</v>
      </c>
      <c r="B80" s="4" t="s">
        <v>87</v>
      </c>
      <c r="C80" s="4">
        <v>5.3730000000000002</v>
      </c>
      <c r="D80" s="12">
        <f t="shared" si="1"/>
        <v>5.1261187957689174</v>
      </c>
      <c r="E80" s="4">
        <v>1.1830000000000001</v>
      </c>
      <c r="F80" s="4">
        <v>1.36</v>
      </c>
      <c r="G80" s="4">
        <v>0.80800000000000005</v>
      </c>
      <c r="H80" s="4">
        <v>0.19500000000000001</v>
      </c>
      <c r="I80" s="4">
        <v>0.106</v>
      </c>
      <c r="J80" s="4">
        <v>8.3000000000000004E-2</v>
      </c>
    </row>
    <row r="81" spans="1:10" ht="14.65" thickBot="1" x14ac:dyDescent="0.5">
      <c r="A81" s="3">
        <v>80</v>
      </c>
      <c r="B81" s="4" t="s">
        <v>71</v>
      </c>
      <c r="C81" s="4">
        <v>5.3390000000000004</v>
      </c>
      <c r="D81" s="12">
        <f t="shared" si="1"/>
        <v>5.0569568755085434</v>
      </c>
      <c r="E81" s="4">
        <v>1.2210000000000001</v>
      </c>
      <c r="F81" s="4">
        <v>1.171</v>
      </c>
      <c r="G81" s="4">
        <v>0.82799999999999996</v>
      </c>
      <c r="H81" s="4">
        <v>0.50800000000000001</v>
      </c>
      <c r="I81" s="4">
        <v>2.4E-2</v>
      </c>
      <c r="J81" s="4">
        <v>0.26</v>
      </c>
    </row>
    <row r="82" spans="1:10" ht="14.65" thickBot="1" x14ac:dyDescent="0.5">
      <c r="A82" s="3">
        <v>81</v>
      </c>
      <c r="B82" s="4" t="s">
        <v>69</v>
      </c>
      <c r="C82" s="4">
        <v>5.3230000000000004</v>
      </c>
      <c r="D82" s="12">
        <f t="shared" si="1"/>
        <v>5.024410089503661</v>
      </c>
      <c r="E82" s="4">
        <v>1.0669999999999999</v>
      </c>
      <c r="F82" s="4">
        <v>1.4650000000000001</v>
      </c>
      <c r="G82" s="4">
        <v>0.78900000000000003</v>
      </c>
      <c r="H82" s="4">
        <v>0.23499999999999999</v>
      </c>
      <c r="I82" s="4">
        <v>0.14199999999999999</v>
      </c>
      <c r="J82" s="4">
        <v>9.4E-2</v>
      </c>
    </row>
    <row r="83" spans="1:10" ht="14.65" thickBot="1" x14ac:dyDescent="0.5">
      <c r="A83" s="3">
        <v>82</v>
      </c>
      <c r="B83" s="4" t="s">
        <v>114</v>
      </c>
      <c r="C83" s="4">
        <v>5.2869999999999999</v>
      </c>
      <c r="D83" s="12">
        <f t="shared" si="1"/>
        <v>4.9511798209926763</v>
      </c>
      <c r="E83" s="4">
        <v>1.181</v>
      </c>
      <c r="F83" s="4">
        <v>1.1559999999999999</v>
      </c>
      <c r="G83" s="4">
        <v>0.999</v>
      </c>
      <c r="H83" s="4">
        <v>6.7000000000000004E-2</v>
      </c>
      <c r="I83" s="4">
        <v>3.4000000000000002E-2</v>
      </c>
      <c r="J83" s="4">
        <v>0</v>
      </c>
    </row>
    <row r="84" spans="1:10" ht="14.65" thickBot="1" x14ac:dyDescent="0.5">
      <c r="A84" s="3">
        <v>83</v>
      </c>
      <c r="B84" s="4" t="s">
        <v>112</v>
      </c>
      <c r="C84" s="4">
        <v>5.2850000000000001</v>
      </c>
      <c r="D84" s="12">
        <f t="shared" si="1"/>
        <v>4.9471114727420664</v>
      </c>
      <c r="E84" s="4">
        <v>0.94799999999999995</v>
      </c>
      <c r="F84" s="4">
        <v>1.5309999999999999</v>
      </c>
      <c r="G84" s="4">
        <v>0.66700000000000004</v>
      </c>
      <c r="H84" s="4">
        <v>0.317</v>
      </c>
      <c r="I84" s="4">
        <v>3.7999999999999999E-2</v>
      </c>
      <c r="J84" s="4">
        <v>0.23499999999999999</v>
      </c>
    </row>
    <row r="85" spans="1:10" ht="43.15" thickBot="1" x14ac:dyDescent="0.5">
      <c r="A85" s="3">
        <v>84</v>
      </c>
      <c r="B85" s="4" t="s">
        <v>183</v>
      </c>
      <c r="C85" s="4">
        <v>5.274</v>
      </c>
      <c r="D85" s="12">
        <f t="shared" si="1"/>
        <v>4.9247355573637099</v>
      </c>
      <c r="E85" s="4">
        <v>0.98299999999999998</v>
      </c>
      <c r="F85" s="4">
        <v>1.294</v>
      </c>
      <c r="G85" s="4">
        <v>0.83799999999999997</v>
      </c>
      <c r="H85" s="4">
        <v>0.34499999999999997</v>
      </c>
      <c r="I85" s="4">
        <v>3.4000000000000002E-2</v>
      </c>
      <c r="J85" s="4">
        <v>0.185</v>
      </c>
    </row>
    <row r="86" spans="1:10" ht="14.65" thickBot="1" x14ac:dyDescent="0.5">
      <c r="A86" s="3">
        <v>85</v>
      </c>
      <c r="B86" s="4" t="s">
        <v>89</v>
      </c>
      <c r="C86" s="4">
        <v>5.2649999999999997</v>
      </c>
      <c r="D86" s="12">
        <f t="shared" si="1"/>
        <v>4.9064279902359624</v>
      </c>
      <c r="E86" s="4">
        <v>0.69599999999999995</v>
      </c>
      <c r="F86" s="4">
        <v>1.111</v>
      </c>
      <c r="G86" s="4">
        <v>0.245</v>
      </c>
      <c r="H86" s="4">
        <v>0.42599999999999999</v>
      </c>
      <c r="I86" s="4">
        <v>4.1000000000000002E-2</v>
      </c>
      <c r="J86" s="4">
        <v>0.215</v>
      </c>
    </row>
    <row r="87" spans="1:10" ht="28.9" thickBot="1" x14ac:dyDescent="0.5">
      <c r="A87" s="3">
        <v>86</v>
      </c>
      <c r="B87" s="4" t="s">
        <v>88</v>
      </c>
      <c r="C87" s="4">
        <v>5.2610000000000001</v>
      </c>
      <c r="D87" s="12">
        <f t="shared" si="1"/>
        <v>4.8982912937347436</v>
      </c>
      <c r="E87" s="4">
        <v>0.55100000000000005</v>
      </c>
      <c r="F87" s="4">
        <v>1.4379999999999999</v>
      </c>
      <c r="G87" s="4">
        <v>0.72299999999999998</v>
      </c>
      <c r="H87" s="4">
        <v>0.50800000000000001</v>
      </c>
      <c r="I87" s="4">
        <v>2.3E-2</v>
      </c>
      <c r="J87" s="4">
        <v>0.3</v>
      </c>
    </row>
    <row r="88" spans="1:10" ht="28.9" thickBot="1" x14ac:dyDescent="0.5">
      <c r="A88" s="3">
        <v>87</v>
      </c>
      <c r="B88" s="4" t="s">
        <v>80</v>
      </c>
      <c r="C88" s="4">
        <v>5.2469999999999999</v>
      </c>
      <c r="D88" s="12">
        <f t="shared" si="1"/>
        <v>4.869812855980471</v>
      </c>
      <c r="E88" s="4">
        <v>1.052</v>
      </c>
      <c r="F88" s="4">
        <v>1.538</v>
      </c>
      <c r="G88" s="4">
        <v>0.65700000000000003</v>
      </c>
      <c r="H88" s="4">
        <v>0.39400000000000002</v>
      </c>
      <c r="I88" s="4">
        <v>2.8000000000000001E-2</v>
      </c>
      <c r="J88" s="4">
        <v>0.24399999999999999</v>
      </c>
    </row>
    <row r="89" spans="1:10" ht="14.65" thickBot="1" x14ac:dyDescent="0.5">
      <c r="A89" s="3">
        <v>88</v>
      </c>
      <c r="B89" s="4" t="s">
        <v>78</v>
      </c>
      <c r="C89" s="4">
        <v>5.2110000000000003</v>
      </c>
      <c r="D89" s="12">
        <f t="shared" si="1"/>
        <v>4.7965825874694872</v>
      </c>
      <c r="E89" s="4">
        <v>1.002</v>
      </c>
      <c r="F89" s="4">
        <v>1.1599999999999999</v>
      </c>
      <c r="G89" s="4">
        <v>0.78500000000000003</v>
      </c>
      <c r="H89" s="4">
        <v>8.5999999999999993E-2</v>
      </c>
      <c r="I89" s="4">
        <v>0.114</v>
      </c>
      <c r="J89" s="4">
        <v>7.2999999999999995E-2</v>
      </c>
    </row>
    <row r="90" spans="1:10" ht="14.65" thickBot="1" x14ac:dyDescent="0.5">
      <c r="A90" s="3">
        <v>89</v>
      </c>
      <c r="B90" s="4" t="s">
        <v>104</v>
      </c>
      <c r="C90" s="4">
        <v>5.2080000000000002</v>
      </c>
      <c r="D90" s="12">
        <f t="shared" si="1"/>
        <v>4.790480065093571</v>
      </c>
      <c r="E90" s="4">
        <v>0.80100000000000005</v>
      </c>
      <c r="F90" s="4">
        <v>0.78200000000000003</v>
      </c>
      <c r="G90" s="4">
        <v>0.78200000000000003</v>
      </c>
      <c r="H90" s="4">
        <v>0.41799999999999998</v>
      </c>
      <c r="I90" s="4">
        <v>7.5999999999999998E-2</v>
      </c>
      <c r="J90" s="4">
        <v>3.5999999999999997E-2</v>
      </c>
    </row>
    <row r="91" spans="1:10" ht="14.65" thickBot="1" x14ac:dyDescent="0.5">
      <c r="A91" s="3">
        <v>90</v>
      </c>
      <c r="B91" s="4" t="s">
        <v>92</v>
      </c>
      <c r="C91" s="4">
        <v>5.2080000000000002</v>
      </c>
      <c r="D91" s="12">
        <f t="shared" si="1"/>
        <v>4.790480065093571</v>
      </c>
      <c r="E91" s="4">
        <v>1.0429999999999999</v>
      </c>
      <c r="F91" s="4">
        <v>1.147</v>
      </c>
      <c r="G91" s="4">
        <v>0.76900000000000002</v>
      </c>
      <c r="H91" s="4">
        <v>0.35099999999999998</v>
      </c>
      <c r="I91" s="4">
        <v>0.182</v>
      </c>
      <c r="J91" s="4">
        <v>3.5000000000000003E-2</v>
      </c>
    </row>
    <row r="92" spans="1:10" ht="14.65" thickBot="1" x14ac:dyDescent="0.5">
      <c r="A92" s="3">
        <v>91</v>
      </c>
      <c r="B92" s="4" t="s">
        <v>115</v>
      </c>
      <c r="C92" s="4">
        <v>5.1970000000000001</v>
      </c>
      <c r="D92" s="12">
        <f t="shared" si="1"/>
        <v>4.7681041497152146</v>
      </c>
      <c r="E92" s="4">
        <v>0.98699999999999999</v>
      </c>
      <c r="F92" s="4">
        <v>1.224</v>
      </c>
      <c r="G92" s="4">
        <v>0.81499999999999995</v>
      </c>
      <c r="H92" s="4">
        <v>0.216</v>
      </c>
      <c r="I92" s="4">
        <v>2.7E-2</v>
      </c>
      <c r="J92" s="4">
        <v>0.16600000000000001</v>
      </c>
    </row>
    <row r="93" spans="1:10" ht="14.65" thickBot="1" x14ac:dyDescent="0.5">
      <c r="A93" s="3">
        <v>92</v>
      </c>
      <c r="B93" s="4" t="s">
        <v>85</v>
      </c>
      <c r="C93" s="4">
        <v>5.1920000000000002</v>
      </c>
      <c r="D93" s="12">
        <f t="shared" si="1"/>
        <v>4.7579332790886895</v>
      </c>
      <c r="E93" s="4">
        <v>0.93100000000000005</v>
      </c>
      <c r="F93" s="4">
        <v>1.2030000000000001</v>
      </c>
      <c r="G93" s="4">
        <v>0.66</v>
      </c>
      <c r="H93" s="4">
        <v>0.49099999999999999</v>
      </c>
      <c r="I93" s="4">
        <v>2.8000000000000001E-2</v>
      </c>
      <c r="J93" s="4">
        <v>0.498</v>
      </c>
    </row>
    <row r="94" spans="1:10" ht="14.65" thickBot="1" x14ac:dyDescent="0.5">
      <c r="A94" s="3">
        <v>93</v>
      </c>
      <c r="B94" s="4" t="s">
        <v>96</v>
      </c>
      <c r="C94" s="4">
        <v>5.1909999999999998</v>
      </c>
      <c r="D94" s="12">
        <f t="shared" si="1"/>
        <v>4.7558991049633832</v>
      </c>
      <c r="E94" s="4">
        <v>1.0289999999999999</v>
      </c>
      <c r="F94" s="4">
        <v>1.125</v>
      </c>
      <c r="G94" s="4">
        <v>0.89300000000000002</v>
      </c>
      <c r="H94" s="4">
        <v>0.52100000000000002</v>
      </c>
      <c r="I94" s="4">
        <v>0.1</v>
      </c>
      <c r="J94" s="4">
        <v>5.8000000000000003E-2</v>
      </c>
    </row>
    <row r="95" spans="1:10" ht="14.65" thickBot="1" x14ac:dyDescent="0.5">
      <c r="A95" s="3">
        <v>94</v>
      </c>
      <c r="B95" s="4" t="s">
        <v>86</v>
      </c>
      <c r="C95" s="4">
        <v>5.1749999999999998</v>
      </c>
      <c r="D95" s="12">
        <f t="shared" si="1"/>
        <v>4.7233523189585016</v>
      </c>
      <c r="E95" s="4">
        <v>0.74099999999999999</v>
      </c>
      <c r="F95" s="4">
        <v>1.3460000000000001</v>
      </c>
      <c r="G95" s="4">
        <v>0.85099999999999998</v>
      </c>
      <c r="H95" s="4">
        <v>0.54300000000000004</v>
      </c>
      <c r="I95" s="4">
        <v>7.2999999999999995E-2</v>
      </c>
      <c r="J95" s="4">
        <v>0.14699999999999999</v>
      </c>
    </row>
    <row r="96" spans="1:10" ht="14.65" thickBot="1" x14ac:dyDescent="0.5">
      <c r="A96" s="3">
        <v>95</v>
      </c>
      <c r="B96" s="4" t="s">
        <v>90</v>
      </c>
      <c r="C96" s="4">
        <v>5.0819999999999999</v>
      </c>
      <c r="D96" s="12">
        <f t="shared" si="1"/>
        <v>4.5341741253051246</v>
      </c>
      <c r="E96" s="4">
        <v>0.81299999999999994</v>
      </c>
      <c r="F96" s="4">
        <v>1.321</v>
      </c>
      <c r="G96" s="4">
        <v>0.60399999999999998</v>
      </c>
      <c r="H96" s="4">
        <v>0.45700000000000002</v>
      </c>
      <c r="I96" s="4">
        <v>0.16700000000000001</v>
      </c>
      <c r="J96" s="4">
        <v>0.37</v>
      </c>
    </row>
    <row r="97" spans="1:10" ht="14.65" thickBot="1" x14ac:dyDescent="0.5">
      <c r="A97" s="3">
        <v>96</v>
      </c>
      <c r="B97" s="4" t="s">
        <v>145</v>
      </c>
      <c r="C97" s="4">
        <v>5.0439999999999996</v>
      </c>
      <c r="D97" s="12">
        <f t="shared" si="1"/>
        <v>4.4568755085435292</v>
      </c>
      <c r="E97" s="4">
        <v>0.54900000000000004</v>
      </c>
      <c r="F97" s="4">
        <v>0.91</v>
      </c>
      <c r="G97" s="4">
        <v>0.33100000000000002</v>
      </c>
      <c r="H97" s="4">
        <v>0.38100000000000001</v>
      </c>
      <c r="I97" s="4">
        <v>3.6999999999999998E-2</v>
      </c>
      <c r="J97" s="4">
        <v>0.187</v>
      </c>
    </row>
    <row r="98" spans="1:10" ht="14.65" thickBot="1" x14ac:dyDescent="0.5">
      <c r="A98" s="3">
        <v>97</v>
      </c>
      <c r="B98" s="4" t="s">
        <v>146</v>
      </c>
      <c r="C98" s="4">
        <v>5.0110000000000001</v>
      </c>
      <c r="D98" s="12">
        <f t="shared" si="1"/>
        <v>4.3897477624084615</v>
      </c>
      <c r="E98" s="4">
        <v>1.0920000000000001</v>
      </c>
      <c r="F98" s="4">
        <v>1.5129999999999999</v>
      </c>
      <c r="G98" s="4">
        <v>0.81499999999999995</v>
      </c>
      <c r="H98" s="4">
        <v>0.311</v>
      </c>
      <c r="I98" s="4">
        <v>4.0000000000000001E-3</v>
      </c>
      <c r="J98" s="4">
        <v>8.1000000000000003E-2</v>
      </c>
    </row>
    <row r="99" spans="1:10" ht="14.65" thickBot="1" x14ac:dyDescent="0.5">
      <c r="A99" s="3">
        <v>98</v>
      </c>
      <c r="B99" s="4" t="s">
        <v>126</v>
      </c>
      <c r="C99" s="4">
        <v>4.9960000000000004</v>
      </c>
      <c r="D99" s="12">
        <f t="shared" si="1"/>
        <v>4.3592351505288853</v>
      </c>
      <c r="E99" s="4">
        <v>0.61099999999999999</v>
      </c>
      <c r="F99" s="4">
        <v>0.86799999999999999</v>
      </c>
      <c r="G99" s="4">
        <v>0.48599999999999999</v>
      </c>
      <c r="H99" s="4">
        <v>0.38100000000000001</v>
      </c>
      <c r="I99" s="4">
        <v>0.04</v>
      </c>
      <c r="J99" s="4">
        <v>0.245</v>
      </c>
    </row>
    <row r="100" spans="1:10" ht="28.9" thickBot="1" x14ac:dyDescent="0.5">
      <c r="A100" s="3">
        <v>99</v>
      </c>
      <c r="B100" s="4" t="s">
        <v>163</v>
      </c>
      <c r="C100" s="4">
        <v>4.944</v>
      </c>
      <c r="D100" s="12">
        <f t="shared" si="1"/>
        <v>4.2534580960130182</v>
      </c>
      <c r="E100" s="4">
        <v>0.56899999999999995</v>
      </c>
      <c r="F100" s="4">
        <v>0.80800000000000005</v>
      </c>
      <c r="G100" s="4">
        <v>0.23200000000000001</v>
      </c>
      <c r="H100" s="4">
        <v>0.35199999999999998</v>
      </c>
      <c r="I100" s="4">
        <v>0.09</v>
      </c>
      <c r="J100" s="4">
        <v>0.154</v>
      </c>
    </row>
    <row r="101" spans="1:10" ht="14.65" thickBot="1" x14ac:dyDescent="0.5">
      <c r="A101" s="3">
        <v>100</v>
      </c>
      <c r="B101" s="4" t="s">
        <v>133</v>
      </c>
      <c r="C101" s="4">
        <v>4.9130000000000003</v>
      </c>
      <c r="D101" s="12">
        <f t="shared" si="1"/>
        <v>4.1903986981285595</v>
      </c>
      <c r="E101" s="4">
        <v>0.44600000000000001</v>
      </c>
      <c r="F101" s="4">
        <v>1.226</v>
      </c>
      <c r="G101" s="4">
        <v>0.67700000000000005</v>
      </c>
      <c r="H101" s="4">
        <v>0.439</v>
      </c>
      <c r="I101" s="4">
        <v>8.8999999999999996E-2</v>
      </c>
      <c r="J101" s="4">
        <v>0.28499999999999998</v>
      </c>
    </row>
    <row r="102" spans="1:10" ht="14.65" thickBot="1" x14ac:dyDescent="0.5">
      <c r="A102" s="3">
        <v>101</v>
      </c>
      <c r="B102" s="4" t="s">
        <v>94</v>
      </c>
      <c r="C102" s="4">
        <v>4.9059999999999997</v>
      </c>
      <c r="D102" s="12">
        <f t="shared" si="1"/>
        <v>4.1761594792514227</v>
      </c>
      <c r="E102" s="4">
        <v>0.83699999999999997</v>
      </c>
      <c r="F102" s="4">
        <v>1.2250000000000001</v>
      </c>
      <c r="G102" s="4">
        <v>0.81499999999999995</v>
      </c>
      <c r="H102" s="4">
        <v>0.38300000000000001</v>
      </c>
      <c r="I102" s="4">
        <v>0.13</v>
      </c>
      <c r="J102" s="4">
        <v>0.11</v>
      </c>
    </row>
    <row r="103" spans="1:10" ht="14.65" thickBot="1" x14ac:dyDescent="0.5">
      <c r="A103" s="3">
        <v>102</v>
      </c>
      <c r="B103" s="4" t="s">
        <v>167</v>
      </c>
      <c r="C103" s="4">
        <v>4.883</v>
      </c>
      <c r="D103" s="12">
        <f t="shared" si="1"/>
        <v>4.1293734743694053</v>
      </c>
      <c r="E103" s="4">
        <v>0.39300000000000002</v>
      </c>
      <c r="F103" s="4">
        <v>0.437</v>
      </c>
      <c r="G103" s="4">
        <v>0.39700000000000002</v>
      </c>
      <c r="H103" s="4">
        <v>0.34899999999999998</v>
      </c>
      <c r="I103" s="4">
        <v>8.2000000000000003E-2</v>
      </c>
      <c r="J103" s="4">
        <v>0.17499999999999999</v>
      </c>
    </row>
    <row r="104" spans="1:10" ht="43.15" thickBot="1" x14ac:dyDescent="0.5">
      <c r="A104" s="3">
        <v>103</v>
      </c>
      <c r="B104" s="4" t="s">
        <v>151</v>
      </c>
      <c r="C104" s="4">
        <v>4.8120000000000003</v>
      </c>
      <c r="D104" s="12">
        <f t="shared" si="1"/>
        <v>3.9849471114727422</v>
      </c>
      <c r="E104" s="4">
        <v>0.67300000000000004</v>
      </c>
      <c r="F104" s="4">
        <v>0.79900000000000004</v>
      </c>
      <c r="G104" s="4">
        <v>0.50800000000000001</v>
      </c>
      <c r="H104" s="4">
        <v>0.372</v>
      </c>
      <c r="I104" s="4">
        <v>9.2999999999999999E-2</v>
      </c>
      <c r="J104" s="4">
        <v>0.105</v>
      </c>
    </row>
    <row r="105" spans="1:10" ht="14.65" thickBot="1" x14ac:dyDescent="0.5">
      <c r="A105" s="3">
        <v>104</v>
      </c>
      <c r="B105" s="4" t="s">
        <v>155</v>
      </c>
      <c r="C105" s="4">
        <v>4.7990000000000004</v>
      </c>
      <c r="D105" s="12">
        <f t="shared" si="1"/>
        <v>3.9585028478437758</v>
      </c>
      <c r="E105" s="4">
        <v>1.0569999999999999</v>
      </c>
      <c r="F105" s="4">
        <v>1.1830000000000001</v>
      </c>
      <c r="G105" s="4">
        <v>0.57099999999999995</v>
      </c>
      <c r="H105" s="4">
        <v>0.29499999999999998</v>
      </c>
      <c r="I105" s="4">
        <v>5.5E-2</v>
      </c>
      <c r="J105" s="4">
        <v>4.2999999999999997E-2</v>
      </c>
    </row>
    <row r="106" spans="1:10" ht="14.65" thickBot="1" x14ac:dyDescent="0.5">
      <c r="A106" s="3">
        <v>105</v>
      </c>
      <c r="B106" s="4" t="s">
        <v>111</v>
      </c>
      <c r="C106" s="4">
        <v>4.7960000000000003</v>
      </c>
      <c r="D106" s="12">
        <f t="shared" si="1"/>
        <v>3.9524003254678597</v>
      </c>
      <c r="E106" s="4">
        <v>0.76400000000000001</v>
      </c>
      <c r="F106" s="4">
        <v>1.03</v>
      </c>
      <c r="G106" s="4">
        <v>0.55100000000000005</v>
      </c>
      <c r="H106" s="4">
        <v>0.54700000000000004</v>
      </c>
      <c r="I106" s="4">
        <v>0.16400000000000001</v>
      </c>
      <c r="J106" s="4">
        <v>0.26600000000000001</v>
      </c>
    </row>
    <row r="107" spans="1:10" ht="28.9" thickBot="1" x14ac:dyDescent="0.5">
      <c r="A107" s="3">
        <v>106</v>
      </c>
      <c r="B107" s="4" t="s">
        <v>125</v>
      </c>
      <c r="C107" s="4">
        <v>4.7220000000000004</v>
      </c>
      <c r="D107" s="12">
        <f t="shared" si="1"/>
        <v>3.8018714401952809</v>
      </c>
      <c r="E107" s="4">
        <v>0.96</v>
      </c>
      <c r="F107" s="4">
        <v>1.351</v>
      </c>
      <c r="G107" s="4">
        <v>0.46899999999999997</v>
      </c>
      <c r="H107" s="4">
        <v>0.38900000000000001</v>
      </c>
      <c r="I107" s="4">
        <v>5.5E-2</v>
      </c>
      <c r="J107" s="4">
        <v>0.13</v>
      </c>
    </row>
    <row r="108" spans="1:10" ht="14.65" thickBot="1" x14ac:dyDescent="0.5">
      <c r="A108" s="3">
        <v>107</v>
      </c>
      <c r="B108" s="4" t="s">
        <v>107</v>
      </c>
      <c r="C108" s="4">
        <v>4.7190000000000003</v>
      </c>
      <c r="D108" s="12">
        <f t="shared" si="1"/>
        <v>3.7957689178193652</v>
      </c>
      <c r="E108" s="4">
        <v>0.94699999999999995</v>
      </c>
      <c r="F108" s="4">
        <v>0.84799999999999998</v>
      </c>
      <c r="G108" s="4">
        <v>0.874</v>
      </c>
      <c r="H108" s="4">
        <v>0.38300000000000001</v>
      </c>
      <c r="I108" s="4">
        <v>2.7E-2</v>
      </c>
      <c r="J108" s="4">
        <v>0.17799999999999999</v>
      </c>
    </row>
    <row r="109" spans="1:10" ht="14.65" thickBot="1" x14ac:dyDescent="0.5">
      <c r="A109" s="3">
        <v>108</v>
      </c>
      <c r="B109" s="4" t="s">
        <v>30</v>
      </c>
      <c r="C109" s="4">
        <v>4.7069999999999999</v>
      </c>
      <c r="D109" s="12">
        <f t="shared" si="1"/>
        <v>3.7713588283157029</v>
      </c>
      <c r="E109" s="4">
        <v>0.96</v>
      </c>
      <c r="F109" s="4">
        <v>1.427</v>
      </c>
      <c r="G109" s="4">
        <v>0.80500000000000005</v>
      </c>
      <c r="H109" s="4">
        <v>0.154</v>
      </c>
      <c r="I109" s="4">
        <v>4.7E-2</v>
      </c>
      <c r="J109" s="4">
        <v>6.4000000000000001E-2</v>
      </c>
    </row>
    <row r="110" spans="1:10" ht="14.65" thickBot="1" x14ac:dyDescent="0.5">
      <c r="A110" s="3">
        <v>109</v>
      </c>
      <c r="B110" s="4" t="s">
        <v>157</v>
      </c>
      <c r="C110" s="4">
        <v>4.7</v>
      </c>
      <c r="D110" s="12">
        <f t="shared" si="1"/>
        <v>3.7571196094385679</v>
      </c>
      <c r="E110" s="4">
        <v>0.57399999999999995</v>
      </c>
      <c r="F110" s="4">
        <v>1.1220000000000001</v>
      </c>
      <c r="G110" s="4">
        <v>0.63700000000000001</v>
      </c>
      <c r="H110" s="4">
        <v>0.60899999999999999</v>
      </c>
      <c r="I110" s="4">
        <v>6.2E-2</v>
      </c>
      <c r="J110" s="4">
        <v>0.23200000000000001</v>
      </c>
    </row>
    <row r="111" spans="1:10" ht="43.15" thickBot="1" x14ac:dyDescent="0.5">
      <c r="A111" s="3">
        <v>110</v>
      </c>
      <c r="B111" s="4" t="s">
        <v>120</v>
      </c>
      <c r="C111" s="4">
        <v>4.6959999999999997</v>
      </c>
      <c r="D111" s="12">
        <f t="shared" si="1"/>
        <v>3.7489829129373464</v>
      </c>
      <c r="E111" s="4">
        <v>0.65700000000000003</v>
      </c>
      <c r="F111" s="4">
        <v>1.2470000000000001</v>
      </c>
      <c r="G111" s="4">
        <v>0.67200000000000004</v>
      </c>
      <c r="H111" s="4">
        <v>0.22500000000000001</v>
      </c>
      <c r="I111" s="4">
        <v>6.6000000000000003E-2</v>
      </c>
      <c r="J111" s="4">
        <v>0.10299999999999999</v>
      </c>
    </row>
    <row r="112" spans="1:10" ht="14.65" thickBot="1" x14ac:dyDescent="0.5">
      <c r="A112" s="3">
        <v>111</v>
      </c>
      <c r="B112" s="4" t="s">
        <v>154</v>
      </c>
      <c r="C112" s="4">
        <v>4.681</v>
      </c>
      <c r="D112" s="12">
        <f t="shared" si="1"/>
        <v>3.7184703010577702</v>
      </c>
      <c r="E112" s="4">
        <v>0.45</v>
      </c>
      <c r="F112" s="4">
        <v>1.1339999999999999</v>
      </c>
      <c r="G112" s="4">
        <v>0.57099999999999995</v>
      </c>
      <c r="H112" s="4">
        <v>0.29199999999999998</v>
      </c>
      <c r="I112" s="4">
        <v>7.1999999999999995E-2</v>
      </c>
      <c r="J112" s="4">
        <v>0.153</v>
      </c>
    </row>
    <row r="113" spans="1:10" ht="14.65" thickBot="1" x14ac:dyDescent="0.5">
      <c r="A113" s="3">
        <v>112</v>
      </c>
      <c r="B113" s="4" t="s">
        <v>173</v>
      </c>
      <c r="C113" s="4">
        <v>4.6680000000000001</v>
      </c>
      <c r="D113" s="12">
        <f t="shared" si="1"/>
        <v>3.6920260374288034</v>
      </c>
      <c r="E113" s="4">
        <v>0</v>
      </c>
      <c r="F113" s="4">
        <v>0.69799999999999995</v>
      </c>
      <c r="G113" s="4">
        <v>0.26800000000000002</v>
      </c>
      <c r="H113" s="4">
        <v>0.55900000000000005</v>
      </c>
      <c r="I113" s="4">
        <v>0.27</v>
      </c>
      <c r="J113" s="4">
        <v>0.24299999999999999</v>
      </c>
    </row>
    <row r="114" spans="1:10" ht="14.65" thickBot="1" x14ac:dyDescent="0.5">
      <c r="A114" s="3">
        <v>113</v>
      </c>
      <c r="B114" s="4" t="s">
        <v>175</v>
      </c>
      <c r="C114" s="4">
        <v>4.6390000000000002</v>
      </c>
      <c r="D114" s="12">
        <f t="shared" si="1"/>
        <v>3.6330349877949555</v>
      </c>
      <c r="E114" s="4">
        <v>0.879</v>
      </c>
      <c r="F114" s="4">
        <v>1.3129999999999999</v>
      </c>
      <c r="G114" s="4">
        <v>0.47699999999999998</v>
      </c>
      <c r="H114" s="4">
        <v>0.40100000000000002</v>
      </c>
      <c r="I114" s="4">
        <v>5.6000000000000001E-2</v>
      </c>
      <c r="J114" s="4">
        <v>7.0000000000000007E-2</v>
      </c>
    </row>
    <row r="115" spans="1:10" ht="14.65" thickBot="1" x14ac:dyDescent="0.5">
      <c r="A115" s="3">
        <v>114</v>
      </c>
      <c r="B115" s="4" t="s">
        <v>156</v>
      </c>
      <c r="C115" s="4">
        <v>4.6280000000000001</v>
      </c>
      <c r="D115" s="12">
        <f t="shared" si="1"/>
        <v>3.6106590724165981</v>
      </c>
      <c r="E115" s="4">
        <v>0.13800000000000001</v>
      </c>
      <c r="F115" s="4">
        <v>0.77400000000000002</v>
      </c>
      <c r="G115" s="4">
        <v>0.36599999999999999</v>
      </c>
      <c r="H115" s="4">
        <v>0.318</v>
      </c>
      <c r="I115" s="4">
        <v>0.10199999999999999</v>
      </c>
      <c r="J115" s="4">
        <v>0.188</v>
      </c>
    </row>
    <row r="116" spans="1:10" ht="28.9" thickBot="1" x14ac:dyDescent="0.5">
      <c r="A116" s="3">
        <v>115</v>
      </c>
      <c r="B116" s="4" t="s">
        <v>164</v>
      </c>
      <c r="C116" s="4">
        <v>4.5869999999999997</v>
      </c>
      <c r="D116" s="12">
        <f t="shared" si="1"/>
        <v>3.5272579332790874</v>
      </c>
      <c r="E116" s="4">
        <v>0.33100000000000002</v>
      </c>
      <c r="F116" s="4">
        <v>1.056</v>
      </c>
      <c r="G116" s="4">
        <v>0.38</v>
      </c>
      <c r="H116" s="4">
        <v>0.255</v>
      </c>
      <c r="I116" s="4">
        <v>0.113</v>
      </c>
      <c r="J116" s="4">
        <v>0.17699999999999999</v>
      </c>
    </row>
    <row r="117" spans="1:10" ht="14.65" thickBot="1" x14ac:dyDescent="0.5">
      <c r="A117" s="3">
        <v>116</v>
      </c>
      <c r="B117" s="4" t="s">
        <v>139</v>
      </c>
      <c r="C117" s="4">
        <v>4.5590000000000002</v>
      </c>
      <c r="D117" s="12">
        <f t="shared" si="1"/>
        <v>3.4703010577705449</v>
      </c>
      <c r="E117" s="4">
        <v>0.85</v>
      </c>
      <c r="F117" s="4">
        <v>1.0549999999999999</v>
      </c>
      <c r="G117" s="4">
        <v>0.81499999999999995</v>
      </c>
      <c r="H117" s="4">
        <v>0.28299999999999997</v>
      </c>
      <c r="I117" s="4">
        <v>6.4000000000000001E-2</v>
      </c>
      <c r="J117" s="4">
        <v>9.5000000000000001E-2</v>
      </c>
    </row>
    <row r="118" spans="1:10" ht="14.65" thickBot="1" x14ac:dyDescent="0.5">
      <c r="A118" s="3">
        <v>117</v>
      </c>
      <c r="B118" s="4" t="s">
        <v>122</v>
      </c>
      <c r="C118" s="4">
        <v>4.548</v>
      </c>
      <c r="D118" s="12">
        <f t="shared" si="1"/>
        <v>3.4479251423921879</v>
      </c>
      <c r="E118" s="4">
        <v>1.1000000000000001</v>
      </c>
      <c r="F118" s="4">
        <v>0.84199999999999997</v>
      </c>
      <c r="G118" s="4">
        <v>0.78500000000000003</v>
      </c>
      <c r="H118" s="4">
        <v>0.30499999999999999</v>
      </c>
      <c r="I118" s="4">
        <v>0.125</v>
      </c>
      <c r="J118" s="4">
        <v>0.27</v>
      </c>
    </row>
    <row r="119" spans="1:10" ht="14.65" thickBot="1" x14ac:dyDescent="0.5">
      <c r="A119" s="3">
        <v>118</v>
      </c>
      <c r="B119" s="4" t="s">
        <v>162</v>
      </c>
      <c r="C119" s="4">
        <v>4.5339999999999998</v>
      </c>
      <c r="D119" s="12">
        <f t="shared" si="1"/>
        <v>3.4194467046379162</v>
      </c>
      <c r="E119" s="4">
        <v>0.38</v>
      </c>
      <c r="F119" s="4">
        <v>0.82899999999999996</v>
      </c>
      <c r="G119" s="4">
        <v>0.375</v>
      </c>
      <c r="H119" s="4">
        <v>0.33200000000000002</v>
      </c>
      <c r="I119" s="4">
        <v>8.5999999999999993E-2</v>
      </c>
      <c r="J119" s="4">
        <v>0.20699999999999999</v>
      </c>
    </row>
    <row r="120" spans="1:10" ht="14.65" thickBot="1" x14ac:dyDescent="0.5">
      <c r="A120" s="3">
        <v>119</v>
      </c>
      <c r="B120" s="4" t="s">
        <v>142</v>
      </c>
      <c r="C120" s="4">
        <v>4.5190000000000001</v>
      </c>
      <c r="D120" s="12">
        <f t="shared" si="1"/>
        <v>3.3889340927583396</v>
      </c>
      <c r="E120" s="4">
        <v>0.88600000000000001</v>
      </c>
      <c r="F120" s="4">
        <v>0.66600000000000004</v>
      </c>
      <c r="G120" s="4">
        <v>0.752</v>
      </c>
      <c r="H120" s="4">
        <v>0.34599999999999997</v>
      </c>
      <c r="I120" s="4">
        <v>0.16400000000000001</v>
      </c>
      <c r="J120" s="4">
        <v>4.2999999999999997E-2</v>
      </c>
    </row>
    <row r="121" spans="1:10" ht="14.65" thickBot="1" x14ac:dyDescent="0.5">
      <c r="A121" s="3">
        <v>120</v>
      </c>
      <c r="B121" s="4" t="s">
        <v>184</v>
      </c>
      <c r="C121" s="4">
        <v>4.516</v>
      </c>
      <c r="D121" s="12">
        <f t="shared" si="1"/>
        <v>3.3828315703824243</v>
      </c>
      <c r="E121" s="4">
        <v>0.308</v>
      </c>
      <c r="F121" s="4">
        <v>0.93899999999999995</v>
      </c>
      <c r="G121" s="4">
        <v>0.42799999999999999</v>
      </c>
      <c r="H121" s="4">
        <v>0.38200000000000001</v>
      </c>
      <c r="I121" s="4">
        <v>0.16700000000000001</v>
      </c>
      <c r="J121" s="4">
        <v>0.26900000000000002</v>
      </c>
    </row>
    <row r="122" spans="1:10" ht="14.65" thickBot="1" x14ac:dyDescent="0.5">
      <c r="A122" s="3">
        <v>121</v>
      </c>
      <c r="B122" s="4" t="s">
        <v>137</v>
      </c>
      <c r="C122" s="4">
        <v>4.5090000000000003</v>
      </c>
      <c r="D122" s="12">
        <f t="shared" si="1"/>
        <v>3.3685923515052889</v>
      </c>
      <c r="E122" s="4">
        <v>0.51200000000000001</v>
      </c>
      <c r="F122" s="4">
        <v>0.98299999999999998</v>
      </c>
      <c r="G122" s="4">
        <v>0.58099999999999996</v>
      </c>
      <c r="H122" s="4">
        <v>0.43099999999999999</v>
      </c>
      <c r="I122" s="4">
        <v>5.2999999999999999E-2</v>
      </c>
      <c r="J122" s="4">
        <v>0.372</v>
      </c>
    </row>
    <row r="123" spans="1:10" ht="28.9" thickBot="1" x14ac:dyDescent="0.5">
      <c r="A123" s="3">
        <v>122</v>
      </c>
      <c r="B123" s="4" t="s">
        <v>136</v>
      </c>
      <c r="C123" s="4">
        <v>4.49</v>
      </c>
      <c r="D123" s="12">
        <f t="shared" si="1"/>
        <v>3.3299430431244916</v>
      </c>
      <c r="E123" s="4">
        <v>0.56999999999999995</v>
      </c>
      <c r="F123" s="4">
        <v>1.167</v>
      </c>
      <c r="G123" s="4">
        <v>0.48899999999999999</v>
      </c>
      <c r="H123" s="4">
        <v>6.6000000000000003E-2</v>
      </c>
      <c r="I123" s="4">
        <v>8.7999999999999995E-2</v>
      </c>
      <c r="J123" s="4">
        <v>0.106</v>
      </c>
    </row>
    <row r="124" spans="1:10" ht="28.9" thickBot="1" x14ac:dyDescent="0.5">
      <c r="A124" s="3">
        <v>123</v>
      </c>
      <c r="B124" s="4" t="s">
        <v>106</v>
      </c>
      <c r="C124" s="4">
        <v>4.4660000000000002</v>
      </c>
      <c r="D124" s="12">
        <f t="shared" si="1"/>
        <v>3.2811228641171679</v>
      </c>
      <c r="E124" s="4">
        <v>0.20399999999999999</v>
      </c>
      <c r="F124" s="4">
        <v>0.98599999999999999</v>
      </c>
      <c r="G124" s="4">
        <v>0.39</v>
      </c>
      <c r="H124" s="4">
        <v>0.49399999999999999</v>
      </c>
      <c r="I124" s="4">
        <v>0.13800000000000001</v>
      </c>
      <c r="J124" s="4">
        <v>0.19700000000000001</v>
      </c>
    </row>
    <row r="125" spans="1:10" ht="14.65" thickBot="1" x14ac:dyDescent="0.5">
      <c r="A125" s="3">
        <v>124</v>
      </c>
      <c r="B125" s="4" t="s">
        <v>119</v>
      </c>
      <c r="C125" s="4">
        <v>4.4610000000000003</v>
      </c>
      <c r="D125" s="12">
        <f t="shared" si="1"/>
        <v>3.2709519934906428</v>
      </c>
      <c r="E125" s="4">
        <v>0.92100000000000004</v>
      </c>
      <c r="F125" s="4">
        <v>1</v>
      </c>
      <c r="G125" s="4">
        <v>0.81499999999999995</v>
      </c>
      <c r="H125" s="4">
        <v>0.16700000000000001</v>
      </c>
      <c r="I125" s="4">
        <v>5.5E-2</v>
      </c>
      <c r="J125" s="4">
        <v>5.8999999999999997E-2</v>
      </c>
    </row>
    <row r="126" spans="1:10" ht="28.9" thickBot="1" x14ac:dyDescent="0.5">
      <c r="A126" s="3">
        <v>125</v>
      </c>
      <c r="B126" s="4" t="s">
        <v>121</v>
      </c>
      <c r="C126" s="4">
        <v>4.4560000000000004</v>
      </c>
      <c r="D126" s="12">
        <f t="shared" si="1"/>
        <v>3.2607811228641177</v>
      </c>
      <c r="E126" s="4">
        <v>0.56200000000000006</v>
      </c>
      <c r="F126" s="4">
        <v>0.92800000000000005</v>
      </c>
      <c r="G126" s="4">
        <v>0.72299999999999998</v>
      </c>
      <c r="H126" s="4">
        <v>0.52700000000000002</v>
      </c>
      <c r="I126" s="4">
        <v>0.14299999999999999</v>
      </c>
      <c r="J126" s="4">
        <v>0.16600000000000001</v>
      </c>
    </row>
    <row r="127" spans="1:10" ht="14.65" thickBot="1" x14ac:dyDescent="0.5">
      <c r="A127" s="3">
        <v>126</v>
      </c>
      <c r="B127" s="4" t="s">
        <v>124</v>
      </c>
      <c r="C127" s="4">
        <v>4.4370000000000003</v>
      </c>
      <c r="D127" s="12">
        <f t="shared" si="1"/>
        <v>3.2221318144833195</v>
      </c>
      <c r="E127" s="4">
        <v>1.0429999999999999</v>
      </c>
      <c r="F127" s="4">
        <v>0.98</v>
      </c>
      <c r="G127" s="4">
        <v>0.57399999999999995</v>
      </c>
      <c r="H127" s="4">
        <v>0.24099999999999999</v>
      </c>
      <c r="I127" s="4">
        <v>8.8999999999999996E-2</v>
      </c>
      <c r="J127" s="4">
        <v>0.14799999999999999</v>
      </c>
    </row>
    <row r="128" spans="1:10" ht="28.9" thickBot="1" x14ac:dyDescent="0.5">
      <c r="A128" s="3">
        <v>127</v>
      </c>
      <c r="B128" s="4" t="s">
        <v>132</v>
      </c>
      <c r="C128" s="4">
        <v>4.4180000000000001</v>
      </c>
      <c r="D128" s="12">
        <f t="shared" si="1"/>
        <v>3.1834825061025218</v>
      </c>
      <c r="E128" s="4">
        <v>9.4E-2</v>
      </c>
      <c r="F128" s="4">
        <v>1.125</v>
      </c>
      <c r="G128" s="4">
        <v>0.35699999999999998</v>
      </c>
      <c r="H128" s="4">
        <v>0.26900000000000002</v>
      </c>
      <c r="I128" s="4">
        <v>5.2999999999999999E-2</v>
      </c>
      <c r="J128" s="4">
        <v>0.21199999999999999</v>
      </c>
    </row>
    <row r="129" spans="1:10" ht="14.65" thickBot="1" x14ac:dyDescent="0.5">
      <c r="A129" s="3">
        <v>128</v>
      </c>
      <c r="B129" s="4" t="s">
        <v>150</v>
      </c>
      <c r="C129" s="4">
        <v>4.3899999999999997</v>
      </c>
      <c r="D129" s="12">
        <f t="shared" si="1"/>
        <v>3.1265256305939775</v>
      </c>
      <c r="E129" s="4">
        <v>0.38500000000000001</v>
      </c>
      <c r="F129" s="4">
        <v>1.105</v>
      </c>
      <c r="G129" s="4">
        <v>0.308</v>
      </c>
      <c r="H129" s="4">
        <v>0.32700000000000001</v>
      </c>
      <c r="I129" s="4">
        <v>5.1999999999999998E-2</v>
      </c>
      <c r="J129" s="4">
        <v>0.153</v>
      </c>
    </row>
    <row r="130" spans="1:10" ht="28.9" thickBot="1" x14ac:dyDescent="0.5">
      <c r="A130" s="3">
        <v>129</v>
      </c>
      <c r="B130" s="4" t="s">
        <v>135</v>
      </c>
      <c r="C130" s="4">
        <v>4.3739999999999997</v>
      </c>
      <c r="D130" s="12">
        <f t="shared" si="1"/>
        <v>3.0939788445890954</v>
      </c>
      <c r="E130" s="4">
        <v>0.26800000000000002</v>
      </c>
      <c r="F130" s="4">
        <v>0.84099999999999997</v>
      </c>
      <c r="G130" s="4">
        <v>0.24199999999999999</v>
      </c>
      <c r="H130" s="4">
        <v>0.309</v>
      </c>
      <c r="I130" s="4">
        <v>4.4999999999999998E-2</v>
      </c>
      <c r="J130" s="4">
        <v>0.252</v>
      </c>
    </row>
    <row r="131" spans="1:10" ht="14.65" thickBot="1" x14ac:dyDescent="0.5">
      <c r="A131" s="3">
        <v>130</v>
      </c>
      <c r="B131" s="4" t="s">
        <v>144</v>
      </c>
      <c r="C131" s="4">
        <v>4.3659999999999997</v>
      </c>
      <c r="D131" s="12">
        <f t="shared" ref="D131:D157" si="2">(C131-$M$2)/($M$3-$M$2)*10</f>
        <v>3.0777054515866542</v>
      </c>
      <c r="E131" s="4">
        <v>0.94899999999999995</v>
      </c>
      <c r="F131" s="4">
        <v>1.2649999999999999</v>
      </c>
      <c r="G131" s="4">
        <v>0.83099999999999996</v>
      </c>
      <c r="H131" s="4">
        <v>0.47</v>
      </c>
      <c r="I131" s="4">
        <v>4.7E-2</v>
      </c>
      <c r="J131" s="4">
        <v>0.24399999999999999</v>
      </c>
    </row>
    <row r="132" spans="1:10" ht="14.65" thickBot="1" x14ac:dyDescent="0.5">
      <c r="A132" s="3">
        <v>131</v>
      </c>
      <c r="B132" s="4" t="s">
        <v>141</v>
      </c>
      <c r="C132" s="4">
        <v>4.3600000000000003</v>
      </c>
      <c r="D132" s="12">
        <f t="shared" si="2"/>
        <v>3.0655004068348251</v>
      </c>
      <c r="E132" s="4">
        <v>0.71</v>
      </c>
      <c r="F132" s="4">
        <v>1.181</v>
      </c>
      <c r="G132" s="4">
        <v>0.55500000000000005</v>
      </c>
      <c r="H132" s="4">
        <v>0.52500000000000002</v>
      </c>
      <c r="I132" s="4">
        <v>0.17199999999999999</v>
      </c>
      <c r="J132" s="4">
        <v>0.56599999999999995</v>
      </c>
    </row>
    <row r="133" spans="1:10" ht="14.65" thickBot="1" x14ac:dyDescent="0.5">
      <c r="A133" s="3">
        <v>132</v>
      </c>
      <c r="B133" s="4" t="s">
        <v>161</v>
      </c>
      <c r="C133" s="4">
        <v>4.3499999999999996</v>
      </c>
      <c r="D133" s="12">
        <f t="shared" si="2"/>
        <v>3.0451586655817726</v>
      </c>
      <c r="E133" s="4">
        <v>0.35</v>
      </c>
      <c r="F133" s="4">
        <v>0.76600000000000001</v>
      </c>
      <c r="G133" s="4">
        <v>0.192</v>
      </c>
      <c r="H133" s="4">
        <v>0.17399999999999999</v>
      </c>
      <c r="I133" s="4">
        <v>7.8E-2</v>
      </c>
      <c r="J133" s="4">
        <v>0.19800000000000001</v>
      </c>
    </row>
    <row r="134" spans="1:10" ht="14.65" thickBot="1" x14ac:dyDescent="0.5">
      <c r="A134" s="3">
        <v>133</v>
      </c>
      <c r="B134" s="4" t="s">
        <v>123</v>
      </c>
      <c r="C134" s="4">
        <v>4.3319999999999999</v>
      </c>
      <c r="D134" s="12">
        <f t="shared" si="2"/>
        <v>3.0085435313262803</v>
      </c>
      <c r="E134" s="4">
        <v>0.82</v>
      </c>
      <c r="F134" s="4">
        <v>1.39</v>
      </c>
      <c r="G134" s="4">
        <v>0.73899999999999999</v>
      </c>
      <c r="H134" s="4">
        <v>0.17799999999999999</v>
      </c>
      <c r="I134" s="4">
        <v>0.01</v>
      </c>
      <c r="J134" s="4">
        <v>0.187</v>
      </c>
    </row>
    <row r="135" spans="1:10" ht="14.65" thickBot="1" x14ac:dyDescent="0.5">
      <c r="A135" s="3">
        <v>134</v>
      </c>
      <c r="B135" s="4" t="s">
        <v>134</v>
      </c>
      <c r="C135" s="4">
        <v>4.2859999999999996</v>
      </c>
      <c r="D135" s="12">
        <f t="shared" si="2"/>
        <v>2.914971521562244</v>
      </c>
      <c r="E135" s="4">
        <v>0.33600000000000002</v>
      </c>
      <c r="F135" s="4">
        <v>1.0329999999999999</v>
      </c>
      <c r="G135" s="4">
        <v>0.53200000000000003</v>
      </c>
      <c r="H135" s="4">
        <v>0.34399999999999997</v>
      </c>
      <c r="I135" s="4">
        <v>0.1</v>
      </c>
      <c r="J135" s="4">
        <v>0.20899999999999999</v>
      </c>
    </row>
    <row r="136" spans="1:10" ht="14.65" thickBot="1" x14ac:dyDescent="0.5">
      <c r="A136" s="3">
        <v>135</v>
      </c>
      <c r="B136" s="4" t="s">
        <v>113</v>
      </c>
      <c r="C136" s="4">
        <v>4.2119999999999997</v>
      </c>
      <c r="D136" s="12">
        <f t="shared" si="2"/>
        <v>2.7644426362896652</v>
      </c>
      <c r="E136" s="4">
        <v>0.81100000000000005</v>
      </c>
      <c r="F136" s="4">
        <v>1.149</v>
      </c>
      <c r="G136" s="4">
        <v>0</v>
      </c>
      <c r="H136" s="4">
        <v>0.313</v>
      </c>
      <c r="I136" s="4">
        <v>0.13500000000000001</v>
      </c>
      <c r="J136" s="4">
        <v>7.3999999999999996E-2</v>
      </c>
    </row>
    <row r="137" spans="1:10" ht="14.65" thickBot="1" x14ac:dyDescent="0.5">
      <c r="A137" s="3">
        <v>136</v>
      </c>
      <c r="B137" s="4" t="s">
        <v>153</v>
      </c>
      <c r="C137" s="4">
        <v>4.1890000000000001</v>
      </c>
      <c r="D137" s="12">
        <f t="shared" si="2"/>
        <v>2.7176566314076478</v>
      </c>
      <c r="E137" s="4">
        <v>0.33200000000000002</v>
      </c>
      <c r="F137" s="4">
        <v>1.069</v>
      </c>
      <c r="G137" s="4">
        <v>0.443</v>
      </c>
      <c r="H137" s="4">
        <v>0.35599999999999998</v>
      </c>
      <c r="I137" s="4">
        <v>0.06</v>
      </c>
      <c r="J137" s="4">
        <v>0.252</v>
      </c>
    </row>
    <row r="138" spans="1:10" ht="14.65" thickBot="1" x14ac:dyDescent="0.5">
      <c r="A138" s="3">
        <v>137</v>
      </c>
      <c r="B138" s="4" t="s">
        <v>147</v>
      </c>
      <c r="C138" s="4">
        <v>4.1660000000000004</v>
      </c>
      <c r="D138" s="12">
        <f t="shared" si="2"/>
        <v>2.6708706265256312</v>
      </c>
      <c r="E138" s="4">
        <v>0.91300000000000003</v>
      </c>
      <c r="F138" s="4">
        <v>1.0389999999999999</v>
      </c>
      <c r="G138" s="4">
        <v>0.64400000000000002</v>
      </c>
      <c r="H138" s="4">
        <v>0.24099999999999999</v>
      </c>
      <c r="I138" s="4">
        <v>6.7000000000000004E-2</v>
      </c>
      <c r="J138" s="4">
        <v>7.5999999999999998E-2</v>
      </c>
    </row>
    <row r="139" spans="1:10" ht="14.65" thickBot="1" x14ac:dyDescent="0.5">
      <c r="A139" s="3">
        <v>138</v>
      </c>
      <c r="B139" s="4" t="s">
        <v>97</v>
      </c>
      <c r="C139" s="4">
        <v>4.1070000000000002</v>
      </c>
      <c r="D139" s="12">
        <f t="shared" si="2"/>
        <v>2.5508543531326278</v>
      </c>
      <c r="E139" s="4">
        <v>0.57799999999999996</v>
      </c>
      <c r="F139" s="4">
        <v>1.0580000000000001</v>
      </c>
      <c r="G139" s="4">
        <v>0.42599999999999999</v>
      </c>
      <c r="H139" s="4">
        <v>0.43099999999999999</v>
      </c>
      <c r="I139" s="4">
        <v>8.6999999999999994E-2</v>
      </c>
      <c r="J139" s="4">
        <v>0.247</v>
      </c>
    </row>
    <row r="140" spans="1:10" ht="14.65" thickBot="1" x14ac:dyDescent="0.5">
      <c r="A140" s="3">
        <v>139</v>
      </c>
      <c r="B140" s="4" t="s">
        <v>170</v>
      </c>
      <c r="C140" s="4">
        <v>4.085</v>
      </c>
      <c r="D140" s="12">
        <f t="shared" si="2"/>
        <v>2.5061025223759148</v>
      </c>
      <c r="E140" s="4">
        <v>0.27500000000000002</v>
      </c>
      <c r="F140" s="4">
        <v>0.57199999999999995</v>
      </c>
      <c r="G140" s="4">
        <v>0.41</v>
      </c>
      <c r="H140" s="4">
        <v>0.29299999999999998</v>
      </c>
      <c r="I140" s="4">
        <v>8.5000000000000006E-2</v>
      </c>
      <c r="J140" s="4">
        <v>0.17699999999999999</v>
      </c>
    </row>
    <row r="141" spans="1:10" ht="14.65" thickBot="1" x14ac:dyDescent="0.5">
      <c r="A141" s="3">
        <v>140</v>
      </c>
      <c r="B141" s="4" t="s">
        <v>129</v>
      </c>
      <c r="C141" s="4">
        <v>4.0149999999999997</v>
      </c>
      <c r="D141" s="12">
        <f t="shared" si="2"/>
        <v>2.3637103336045553</v>
      </c>
      <c r="E141" s="4">
        <v>0.755</v>
      </c>
      <c r="F141" s="4">
        <v>0.76500000000000001</v>
      </c>
      <c r="G141" s="4">
        <v>0.58799999999999997</v>
      </c>
      <c r="H141" s="4">
        <v>0.498</v>
      </c>
      <c r="I141" s="4">
        <v>8.5000000000000006E-2</v>
      </c>
      <c r="J141" s="4">
        <v>0.2</v>
      </c>
    </row>
    <row r="142" spans="1:10" ht="14.65" thickBot="1" x14ac:dyDescent="0.5">
      <c r="A142" s="3">
        <v>141</v>
      </c>
      <c r="B142" s="4" t="s">
        <v>128</v>
      </c>
      <c r="C142" s="4">
        <v>3.9750000000000001</v>
      </c>
      <c r="D142" s="12">
        <f t="shared" si="2"/>
        <v>2.2823433685923513</v>
      </c>
      <c r="E142" s="4">
        <v>7.2999999999999995E-2</v>
      </c>
      <c r="F142" s="4">
        <v>0.92200000000000004</v>
      </c>
      <c r="G142" s="4">
        <v>0.443</v>
      </c>
      <c r="H142" s="4">
        <v>0.37</v>
      </c>
      <c r="I142" s="4">
        <v>3.3000000000000002E-2</v>
      </c>
      <c r="J142" s="4">
        <v>0.23300000000000001</v>
      </c>
    </row>
    <row r="143" spans="1:10" ht="14.65" thickBot="1" x14ac:dyDescent="0.5">
      <c r="A143" s="3">
        <v>142</v>
      </c>
      <c r="B143" s="4" t="s">
        <v>152</v>
      </c>
      <c r="C143" s="4">
        <v>3.9729999999999999</v>
      </c>
      <c r="D143" s="12">
        <f t="shared" si="2"/>
        <v>2.2782750203417406</v>
      </c>
      <c r="E143" s="4">
        <v>0.27400000000000002</v>
      </c>
      <c r="F143" s="4">
        <v>0.75700000000000001</v>
      </c>
      <c r="G143" s="4">
        <v>0.505</v>
      </c>
      <c r="H143" s="4">
        <v>0.14199999999999999</v>
      </c>
      <c r="I143" s="4">
        <v>7.8E-2</v>
      </c>
      <c r="J143" s="4">
        <v>0.27500000000000002</v>
      </c>
    </row>
    <row r="144" spans="1:10" ht="28.9" thickBot="1" x14ac:dyDescent="0.5">
      <c r="A144" s="3">
        <v>143</v>
      </c>
      <c r="B144" s="4" t="s">
        <v>159</v>
      </c>
      <c r="C144" s="4">
        <v>3.9329999999999998</v>
      </c>
      <c r="D144" s="12">
        <f t="shared" si="2"/>
        <v>2.1969080553295353</v>
      </c>
      <c r="E144" s="4">
        <v>0.27400000000000002</v>
      </c>
      <c r="F144" s="4">
        <v>0.91600000000000004</v>
      </c>
      <c r="G144" s="4">
        <v>0.55500000000000005</v>
      </c>
      <c r="H144" s="4">
        <v>0.14799999999999999</v>
      </c>
      <c r="I144" s="4">
        <v>4.1000000000000002E-2</v>
      </c>
      <c r="J144" s="4">
        <v>0.16900000000000001</v>
      </c>
    </row>
    <row r="145" spans="1:10" ht="14.65" thickBot="1" x14ac:dyDescent="0.5">
      <c r="A145" s="3">
        <v>144</v>
      </c>
      <c r="B145" s="4" t="s">
        <v>109</v>
      </c>
      <c r="C145" s="4">
        <v>3.802</v>
      </c>
      <c r="D145" s="12">
        <f t="shared" si="2"/>
        <v>1.9304312449145642</v>
      </c>
      <c r="E145" s="4">
        <v>0.48899999999999999</v>
      </c>
      <c r="F145" s="4">
        <v>1.169</v>
      </c>
      <c r="G145" s="4">
        <v>0.16800000000000001</v>
      </c>
      <c r="H145" s="4">
        <v>0.35899999999999999</v>
      </c>
      <c r="I145" s="4">
        <v>9.2999999999999999E-2</v>
      </c>
      <c r="J145" s="4">
        <v>0.107</v>
      </c>
    </row>
    <row r="146" spans="1:10" ht="14.65" thickBot="1" x14ac:dyDescent="0.5">
      <c r="A146" s="3">
        <v>145</v>
      </c>
      <c r="B146" s="4" t="s">
        <v>169</v>
      </c>
      <c r="C146" s="4">
        <v>3.7749999999999999</v>
      </c>
      <c r="D146" s="12">
        <f t="shared" si="2"/>
        <v>1.8755085435313257</v>
      </c>
      <c r="E146" s="4">
        <v>4.5999999999999999E-2</v>
      </c>
      <c r="F146" s="4">
        <v>0.44700000000000001</v>
      </c>
      <c r="G146" s="4">
        <v>0.38</v>
      </c>
      <c r="H146" s="4">
        <v>0.22</v>
      </c>
      <c r="I146" s="4">
        <v>0.18</v>
      </c>
      <c r="J146" s="4">
        <v>0.17599999999999999</v>
      </c>
    </row>
    <row r="147" spans="1:10" ht="14.65" thickBot="1" x14ac:dyDescent="0.5">
      <c r="A147" s="3">
        <v>146</v>
      </c>
      <c r="B147" s="4" t="s">
        <v>127</v>
      </c>
      <c r="C147" s="4">
        <v>3.6629999999999998</v>
      </c>
      <c r="D147" s="12">
        <f t="shared" si="2"/>
        <v>1.6476810414971512</v>
      </c>
      <c r="E147" s="4">
        <v>0.36599999999999999</v>
      </c>
      <c r="F147" s="4">
        <v>1.1140000000000001</v>
      </c>
      <c r="G147" s="4">
        <v>0.433</v>
      </c>
      <c r="H147" s="4">
        <v>0.36099999999999999</v>
      </c>
      <c r="I147" s="4">
        <v>8.8999999999999996E-2</v>
      </c>
      <c r="J147" s="4">
        <v>0.151</v>
      </c>
    </row>
    <row r="148" spans="1:10" ht="14.65" thickBot="1" x14ac:dyDescent="0.5">
      <c r="A148" s="3">
        <v>147</v>
      </c>
      <c r="B148" s="4" t="s">
        <v>131</v>
      </c>
      <c r="C148" s="4">
        <v>3.597</v>
      </c>
      <c r="D148" s="12">
        <f t="shared" si="2"/>
        <v>1.5134255492270132</v>
      </c>
      <c r="E148" s="4">
        <v>0.32300000000000001</v>
      </c>
      <c r="F148" s="4">
        <v>0.68799999999999994</v>
      </c>
      <c r="G148" s="4">
        <v>0.44900000000000001</v>
      </c>
      <c r="H148" s="4">
        <v>2.5999999999999999E-2</v>
      </c>
      <c r="I148" s="4">
        <v>0.11</v>
      </c>
      <c r="J148" s="4">
        <v>0.41899999999999998</v>
      </c>
    </row>
    <row r="149" spans="1:10" ht="14.65" thickBot="1" x14ac:dyDescent="0.5">
      <c r="A149" s="3">
        <v>148</v>
      </c>
      <c r="B149" s="4" t="s">
        <v>140</v>
      </c>
      <c r="C149" s="4">
        <v>3.488</v>
      </c>
      <c r="D149" s="12">
        <f t="shared" si="2"/>
        <v>1.2917005695687545</v>
      </c>
      <c r="E149" s="4">
        <v>1.0409999999999999</v>
      </c>
      <c r="F149" s="4">
        <v>1.145</v>
      </c>
      <c r="G149" s="4">
        <v>0.53800000000000003</v>
      </c>
      <c r="H149" s="4">
        <v>0.45500000000000002</v>
      </c>
      <c r="I149" s="4">
        <v>0.1</v>
      </c>
      <c r="J149" s="4">
        <v>2.5000000000000001E-2</v>
      </c>
    </row>
    <row r="150" spans="1:10" ht="14.65" thickBot="1" x14ac:dyDescent="0.5">
      <c r="A150" s="3">
        <v>149</v>
      </c>
      <c r="B150" s="4" t="s">
        <v>168</v>
      </c>
      <c r="C150" s="4">
        <v>3.4620000000000002</v>
      </c>
      <c r="D150" s="12">
        <f t="shared" si="2"/>
        <v>1.2388120423108215</v>
      </c>
      <c r="E150" s="4">
        <v>0.61899999999999999</v>
      </c>
      <c r="F150" s="4">
        <v>0.378</v>
      </c>
      <c r="G150" s="4">
        <v>0.44</v>
      </c>
      <c r="H150" s="4">
        <v>1.2999999999999999E-2</v>
      </c>
      <c r="I150" s="4">
        <v>0.14099999999999999</v>
      </c>
      <c r="J150" s="4">
        <v>0.33100000000000002</v>
      </c>
    </row>
    <row r="151" spans="1:10" ht="14.65" thickBot="1" x14ac:dyDescent="0.5">
      <c r="A151" s="3">
        <v>150</v>
      </c>
      <c r="B151" s="4" t="s">
        <v>143</v>
      </c>
      <c r="C151" s="4">
        <v>3.41</v>
      </c>
      <c r="D151" s="12">
        <f t="shared" si="2"/>
        <v>1.133034987794955</v>
      </c>
      <c r="E151" s="4">
        <v>0.191</v>
      </c>
      <c r="F151" s="4">
        <v>0.56000000000000005</v>
      </c>
      <c r="G151" s="4">
        <v>0.495</v>
      </c>
      <c r="H151" s="4">
        <v>0.443</v>
      </c>
      <c r="I151" s="4">
        <v>8.8999999999999996E-2</v>
      </c>
      <c r="J151" s="4">
        <v>0.218</v>
      </c>
    </row>
    <row r="152" spans="1:10" ht="14.65" thickBot="1" x14ac:dyDescent="0.5">
      <c r="A152" s="3">
        <v>151</v>
      </c>
      <c r="B152" s="4" t="s">
        <v>148</v>
      </c>
      <c r="C152" s="4">
        <v>3.38</v>
      </c>
      <c r="D152" s="12">
        <f t="shared" si="2"/>
        <v>1.0720097640358008</v>
      </c>
      <c r="E152" s="4">
        <v>0.28699999999999998</v>
      </c>
      <c r="F152" s="4">
        <v>1.163</v>
      </c>
      <c r="G152" s="4">
        <v>0.46300000000000002</v>
      </c>
      <c r="H152" s="4">
        <v>0.14299999999999999</v>
      </c>
      <c r="I152" s="4">
        <v>7.6999999999999999E-2</v>
      </c>
      <c r="J152" s="4">
        <v>0.108</v>
      </c>
    </row>
    <row r="153" spans="1:10" ht="14.65" thickBot="1" x14ac:dyDescent="0.5">
      <c r="A153" s="3">
        <v>152</v>
      </c>
      <c r="B153" s="4" t="s">
        <v>166</v>
      </c>
      <c r="C153" s="4">
        <v>3.3340000000000001</v>
      </c>
      <c r="D153" s="12">
        <f t="shared" si="2"/>
        <v>0.97843775427176538</v>
      </c>
      <c r="E153" s="4">
        <v>0.35899999999999999</v>
      </c>
      <c r="F153" s="4">
        <v>0.71099999999999997</v>
      </c>
      <c r="G153" s="4">
        <v>0.61399999999999999</v>
      </c>
      <c r="H153" s="4">
        <v>0.55500000000000005</v>
      </c>
      <c r="I153" s="4">
        <v>0.41099999999999998</v>
      </c>
      <c r="J153" s="4">
        <v>0.217</v>
      </c>
    </row>
    <row r="154" spans="1:10" ht="14.65" thickBot="1" x14ac:dyDescent="0.5">
      <c r="A154" s="3">
        <v>153</v>
      </c>
      <c r="B154" s="4" t="s">
        <v>158</v>
      </c>
      <c r="C154" s="4">
        <v>3.2309999999999999</v>
      </c>
      <c r="D154" s="12">
        <f t="shared" si="2"/>
        <v>0.76891781936533687</v>
      </c>
      <c r="E154" s="4">
        <v>0.47599999999999998</v>
      </c>
      <c r="F154" s="4">
        <v>0.88500000000000001</v>
      </c>
      <c r="G154" s="4">
        <v>0.499</v>
      </c>
      <c r="H154" s="4">
        <v>0.41699999999999998</v>
      </c>
      <c r="I154" s="4">
        <v>0.14699999999999999</v>
      </c>
      <c r="J154" s="4">
        <v>0.27600000000000002</v>
      </c>
    </row>
    <row r="155" spans="1:10" ht="28.9" thickBot="1" x14ac:dyDescent="0.5">
      <c r="A155" s="3">
        <v>154</v>
      </c>
      <c r="B155" s="4" t="s">
        <v>165</v>
      </c>
      <c r="C155" s="4">
        <v>3.2029999999999998</v>
      </c>
      <c r="D155" s="12">
        <f t="shared" si="2"/>
        <v>0.71196094385679332</v>
      </c>
      <c r="E155" s="4">
        <v>0.35</v>
      </c>
      <c r="F155" s="4">
        <v>0.51700000000000002</v>
      </c>
      <c r="G155" s="4">
        <v>0.36099999999999999</v>
      </c>
      <c r="H155" s="4">
        <v>0</v>
      </c>
      <c r="I155" s="4">
        <v>2.5000000000000001E-2</v>
      </c>
      <c r="J155" s="4">
        <v>0.158</v>
      </c>
    </row>
    <row r="156" spans="1:10" ht="43.15" thickBot="1" x14ac:dyDescent="0.5">
      <c r="A156" s="3">
        <v>155</v>
      </c>
      <c r="B156" s="4" t="s">
        <v>160</v>
      </c>
      <c r="C156" s="4">
        <v>3.0830000000000002</v>
      </c>
      <c r="D156" s="12">
        <f t="shared" si="2"/>
        <v>0.46786004882017895</v>
      </c>
      <c r="E156" s="4">
        <v>2.5999999999999999E-2</v>
      </c>
      <c r="F156" s="4">
        <v>0</v>
      </c>
      <c r="G156" s="4">
        <v>0.105</v>
      </c>
      <c r="H156" s="4">
        <v>0.22500000000000001</v>
      </c>
      <c r="I156" s="4">
        <v>3.5000000000000003E-2</v>
      </c>
      <c r="J156" s="4">
        <v>0.23499999999999999</v>
      </c>
    </row>
    <row r="157" spans="1:10" ht="28.9" thickBot="1" x14ac:dyDescent="0.5">
      <c r="A157" s="3">
        <v>156</v>
      </c>
      <c r="B157" s="4" t="s">
        <v>176</v>
      </c>
      <c r="C157" s="4">
        <v>2.8530000000000002</v>
      </c>
      <c r="D157" s="12">
        <f t="shared" si="2"/>
        <v>0</v>
      </c>
      <c r="E157" s="4">
        <v>0.30599999999999999</v>
      </c>
      <c r="F157" s="4">
        <v>0.57499999999999996</v>
      </c>
      <c r="G157" s="4">
        <v>0.29499999999999998</v>
      </c>
      <c r="H157" s="4">
        <v>0.01</v>
      </c>
      <c r="I157" s="4">
        <v>9.0999999999999998E-2</v>
      </c>
      <c r="J157" s="4">
        <v>0.20200000000000001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4"/>
  <sheetViews>
    <sheetView topLeftCell="A16" workbookViewId="0">
      <selection activeCell="A22" sqref="A22"/>
    </sheetView>
  </sheetViews>
  <sheetFormatPr defaultRowHeight="14.25" x14ac:dyDescent="0.45"/>
  <cols>
    <col min="4" max="4" width="9.19921875" bestFit="1" customWidth="1"/>
    <col min="5" max="5" width="13" customWidth="1"/>
    <col min="6" max="6" width="16" customWidth="1"/>
    <col min="7" max="7" width="11.59765625" bestFit="1" customWidth="1"/>
    <col min="9" max="9" width="14.59765625" customWidth="1"/>
    <col min="10" max="10" width="13.265625" customWidth="1"/>
  </cols>
  <sheetData>
    <row r="1" spans="1:13" ht="43.15" thickBot="1" x14ac:dyDescent="0.5">
      <c r="A1" s="1" t="s">
        <v>185</v>
      </c>
      <c r="B1" s="2" t="s">
        <v>186</v>
      </c>
      <c r="C1" s="2" t="s">
        <v>202</v>
      </c>
      <c r="D1" s="2"/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</row>
    <row r="2" spans="1:13" ht="28.9" thickBot="1" x14ac:dyDescent="0.5">
      <c r="A2" s="3" t="s">
        <v>10</v>
      </c>
      <c r="B2" s="4" t="s">
        <v>4</v>
      </c>
      <c r="C2" s="4">
        <v>7.8087000849999999</v>
      </c>
      <c r="D2" s="12">
        <f>(C2-$M$2)/($M$3-$M$2)*10</f>
        <v>10</v>
      </c>
      <c r="E2" s="5">
        <v>1.0639266999999999</v>
      </c>
      <c r="F2" s="4">
        <v>0.95432972900000002</v>
      </c>
      <c r="G2" s="4">
        <v>71.900825499999996</v>
      </c>
      <c r="H2" s="4">
        <v>0.94917219900000005</v>
      </c>
      <c r="I2" s="4">
        <v>0.195444584</v>
      </c>
      <c r="J2" s="4">
        <v>-5.9482018999999997E-2</v>
      </c>
      <c r="M2">
        <f>MIN(C:C)</f>
        <v>2.5669000149999999</v>
      </c>
    </row>
    <row r="3" spans="1:13" ht="28.9" thickBot="1" x14ac:dyDescent="0.5">
      <c r="A3" s="3" t="s">
        <v>6</v>
      </c>
      <c r="B3" s="4" t="s">
        <v>4</v>
      </c>
      <c r="C3" s="4">
        <v>7.6455998420000002</v>
      </c>
      <c r="D3" s="12">
        <f t="shared" ref="D3:D66" si="0">(C3-$M$2)/($M$3-$M$2)*10</f>
        <v>9.6888468830899157</v>
      </c>
      <c r="E3" s="5">
        <v>1.0774001099999999</v>
      </c>
      <c r="F3" s="4">
        <v>0.95599079099999995</v>
      </c>
      <c r="G3" s="4">
        <v>72.402503969999998</v>
      </c>
      <c r="H3" s="4">
        <v>0.95144426800000004</v>
      </c>
      <c r="I3" s="4">
        <v>0.16848945600000001</v>
      </c>
      <c r="J3" s="4">
        <v>6.6201776000000004E-2</v>
      </c>
      <c r="M3">
        <f>MAX(C:C)</f>
        <v>7.8087000849999999</v>
      </c>
    </row>
    <row r="4" spans="1:13" ht="28.9" thickBot="1" x14ac:dyDescent="0.5">
      <c r="A4" s="3" t="s">
        <v>3</v>
      </c>
      <c r="B4" s="4" t="s">
        <v>4</v>
      </c>
      <c r="C4" s="4">
        <v>7.5598998069999999</v>
      </c>
      <c r="D4" s="12">
        <f t="shared" si="0"/>
        <v>9.5253533620560233</v>
      </c>
      <c r="E4" s="5">
        <v>1.0979932800000001</v>
      </c>
      <c r="F4" s="4">
        <v>0.94284659599999998</v>
      </c>
      <c r="G4" s="4">
        <v>74.102447510000005</v>
      </c>
      <c r="H4" s="4">
        <v>0.92133665099999995</v>
      </c>
      <c r="I4" s="4">
        <v>0.30372843100000002</v>
      </c>
      <c r="J4" s="4">
        <v>0.105911039</v>
      </c>
    </row>
    <row r="5" spans="1:13" ht="28.9" thickBot="1" x14ac:dyDescent="0.5">
      <c r="A5" s="3" t="s">
        <v>5</v>
      </c>
      <c r="B5" s="4" t="s">
        <v>4</v>
      </c>
      <c r="C5" s="4">
        <v>7.504499912</v>
      </c>
      <c r="D5" s="12">
        <f t="shared" si="0"/>
        <v>9.4196646782829312</v>
      </c>
      <c r="E5" s="5">
        <v>1.07725592</v>
      </c>
      <c r="F5" s="4">
        <v>0.97466957600000004</v>
      </c>
      <c r="G5" s="4">
        <v>73</v>
      </c>
      <c r="H5" s="4">
        <v>0.94889187799999997</v>
      </c>
      <c r="I5" s="4">
        <v>0.71170973800000004</v>
      </c>
      <c r="J5" s="4">
        <v>0.24694421899999999</v>
      </c>
    </row>
    <row r="6" spans="1:13" ht="28.9" thickBot="1" x14ac:dyDescent="0.5">
      <c r="A6" s="3" t="s">
        <v>7</v>
      </c>
      <c r="B6" s="4" t="s">
        <v>4</v>
      </c>
      <c r="C6" s="4">
        <v>7.4879999159999997</v>
      </c>
      <c r="D6" s="12">
        <f t="shared" si="0"/>
        <v>9.3881869496789108</v>
      </c>
      <c r="E6" s="5">
        <v>1.10878038</v>
      </c>
      <c r="F6" s="4">
        <v>0.952486575</v>
      </c>
      <c r="G6" s="4">
        <v>73.200782779999997</v>
      </c>
      <c r="H6" s="4">
        <v>0.95575028699999998</v>
      </c>
      <c r="I6" s="4">
        <v>0.26321819400000002</v>
      </c>
      <c r="J6" s="4">
        <v>0.13453262999999999</v>
      </c>
    </row>
    <row r="7" spans="1:13" ht="28.9" thickBot="1" x14ac:dyDescent="0.5">
      <c r="A7" s="3" t="s">
        <v>11</v>
      </c>
      <c r="B7" s="4" t="s">
        <v>4</v>
      </c>
      <c r="C7" s="4">
        <v>7.4489002229999999</v>
      </c>
      <c r="D7" s="12">
        <f t="shared" si="0"/>
        <v>9.3135948391866066</v>
      </c>
      <c r="E7" s="5">
        <v>1.0812711699999999</v>
      </c>
      <c r="F7" s="4">
        <v>0.93913882999999998</v>
      </c>
      <c r="G7" s="4">
        <v>72.300918580000001</v>
      </c>
      <c r="H7" s="4">
        <v>0.90854781900000003</v>
      </c>
      <c r="I7" s="4">
        <v>0.364717126</v>
      </c>
      <c r="J7" s="4">
        <v>0.20761244000000001</v>
      </c>
    </row>
    <row r="8" spans="1:13" ht="28.9" thickBot="1" x14ac:dyDescent="0.5">
      <c r="A8" s="3" t="s">
        <v>12</v>
      </c>
      <c r="B8" s="4" t="s">
        <v>4</v>
      </c>
      <c r="C8" s="4">
        <v>7.3534998890000001</v>
      </c>
      <c r="D8" s="12">
        <f t="shared" si="0"/>
        <v>9.1315956543149888</v>
      </c>
      <c r="E8" s="5">
        <v>1.0758793799999999</v>
      </c>
      <c r="F8" s="4">
        <v>0.92631119500000003</v>
      </c>
      <c r="G8" s="4">
        <v>72.600769040000003</v>
      </c>
      <c r="H8" s="4">
        <v>0.93914419400000004</v>
      </c>
      <c r="I8" s="4">
        <v>0.25088018200000001</v>
      </c>
      <c r="J8" s="4">
        <v>0.111614622</v>
      </c>
    </row>
    <row r="9" spans="1:13" ht="43.15" thickBot="1" x14ac:dyDescent="0.5">
      <c r="A9" s="3" t="s">
        <v>13</v>
      </c>
      <c r="B9" s="4" t="s">
        <v>187</v>
      </c>
      <c r="C9" s="4">
        <v>7.2996001240000004</v>
      </c>
      <c r="D9" s="12">
        <f t="shared" si="0"/>
        <v>9.0287688309333021</v>
      </c>
      <c r="E9" s="5">
        <v>1.0500943199999999</v>
      </c>
      <c r="F9" s="4">
        <v>0.94911897199999995</v>
      </c>
      <c r="G9" s="4">
        <v>73.202629090000002</v>
      </c>
      <c r="H9" s="4">
        <v>0.93621748699999996</v>
      </c>
      <c r="I9" s="4">
        <v>0.22113885</v>
      </c>
      <c r="J9" s="4">
        <v>0.19159807300000001</v>
      </c>
    </row>
    <row r="10" spans="1:13" ht="28.9" thickBot="1" x14ac:dyDescent="0.5">
      <c r="A10" s="3" t="s">
        <v>20</v>
      </c>
      <c r="B10" s="4" t="s">
        <v>4</v>
      </c>
      <c r="C10" s="4">
        <v>7.2941999439999998</v>
      </c>
      <c r="D10" s="12">
        <f t="shared" si="0"/>
        <v>9.0184666829538198</v>
      </c>
      <c r="E10" s="5">
        <v>1.07428236</v>
      </c>
      <c r="F10" s="4">
        <v>0.92804586899999997</v>
      </c>
      <c r="G10" s="4">
        <v>73.002502440000001</v>
      </c>
      <c r="H10" s="4">
        <v>0.89998948599999995</v>
      </c>
      <c r="I10" s="4">
        <v>0.49995487900000002</v>
      </c>
      <c r="J10" s="4">
        <v>8.5429221E-2</v>
      </c>
    </row>
    <row r="11" spans="1:13" ht="28.9" thickBot="1" x14ac:dyDescent="0.5">
      <c r="A11" s="3" t="s">
        <v>24</v>
      </c>
      <c r="B11" s="4" t="s">
        <v>4</v>
      </c>
      <c r="C11" s="4">
        <v>7.2375001909999996</v>
      </c>
      <c r="D11" s="12">
        <f t="shared" si="0"/>
        <v>8.9102982060130351</v>
      </c>
      <c r="E11" s="5">
        <v>1.14506807</v>
      </c>
      <c r="F11" s="4">
        <v>0.90691220800000005</v>
      </c>
      <c r="G11" s="4">
        <v>72.599998470000003</v>
      </c>
      <c r="H11" s="4">
        <v>0.90563643000000005</v>
      </c>
      <c r="I11" s="4">
        <v>0.367084295</v>
      </c>
      <c r="J11" s="4">
        <v>-4.6205880000000001E-3</v>
      </c>
    </row>
    <row r="12" spans="1:13" ht="43.15" thickBot="1" x14ac:dyDescent="0.5">
      <c r="A12" s="3" t="s">
        <v>8</v>
      </c>
      <c r="B12" s="4" t="s">
        <v>187</v>
      </c>
      <c r="C12" s="4">
        <v>7.2321000099999999</v>
      </c>
      <c r="D12" s="12">
        <f t="shared" si="0"/>
        <v>8.8999960561258114</v>
      </c>
      <c r="E12" s="5">
        <v>1.06923685</v>
      </c>
      <c r="F12" s="4">
        <v>0.92717665400000004</v>
      </c>
      <c r="G12" s="4">
        <v>73.601600649999995</v>
      </c>
      <c r="H12" s="4">
        <v>0.93391323100000001</v>
      </c>
      <c r="I12" s="4">
        <v>0.39084336200000003</v>
      </c>
      <c r="J12" s="4">
        <v>0.124770768</v>
      </c>
    </row>
    <row r="13" spans="1:13" ht="43.15" thickBot="1" x14ac:dyDescent="0.5">
      <c r="A13" s="3" t="s">
        <v>15</v>
      </c>
      <c r="B13" s="4" t="s">
        <v>187</v>
      </c>
      <c r="C13" s="4">
        <v>7.2227997779999997</v>
      </c>
      <c r="D13" s="12">
        <f t="shared" si="0"/>
        <v>8.8822536167427693</v>
      </c>
      <c r="E13" s="5">
        <v>1.07205963</v>
      </c>
      <c r="F13" s="4">
        <v>0.94485461699999995</v>
      </c>
      <c r="G13" s="4">
        <v>73.604537960000002</v>
      </c>
      <c r="H13" s="4">
        <v>0.91543173799999999</v>
      </c>
      <c r="I13" s="4">
        <v>0.41516912</v>
      </c>
      <c r="J13" s="4">
        <v>0.19046015999999999</v>
      </c>
    </row>
    <row r="14" spans="1:13" ht="28.9" thickBot="1" x14ac:dyDescent="0.5">
      <c r="A14" s="3" t="s">
        <v>28</v>
      </c>
      <c r="B14" s="4" t="s">
        <v>4</v>
      </c>
      <c r="C14" s="4">
        <v>7.1645002370000004</v>
      </c>
      <c r="D14" s="12">
        <f t="shared" si="0"/>
        <v>8.7710331576992022</v>
      </c>
      <c r="E14" s="5">
        <v>1.06001349</v>
      </c>
      <c r="F14" s="4">
        <v>0.93668282000000003</v>
      </c>
      <c r="G14" s="4">
        <v>72.301605219999999</v>
      </c>
      <c r="H14" s="4">
        <v>0.83474367900000002</v>
      </c>
      <c r="I14" s="4">
        <v>0.43591591699999999</v>
      </c>
      <c r="J14" s="4">
        <v>0.26373249300000001</v>
      </c>
    </row>
    <row r="15" spans="1:13" ht="57.4" thickBot="1" x14ac:dyDescent="0.5">
      <c r="A15" s="3" t="s">
        <v>16</v>
      </c>
      <c r="B15" s="4" t="s">
        <v>188</v>
      </c>
      <c r="C15" s="4">
        <v>7.1286001209999998</v>
      </c>
      <c r="D15" s="12">
        <f t="shared" si="0"/>
        <v>8.7025450133202042</v>
      </c>
      <c r="E15" s="5">
        <v>1.0417525299999999</v>
      </c>
      <c r="F15" s="4">
        <v>0.91357123900000003</v>
      </c>
      <c r="G15" s="4">
        <v>73.200256350000004</v>
      </c>
      <c r="H15" s="4">
        <v>0.74758058800000005</v>
      </c>
      <c r="I15" s="4">
        <v>0.78085506000000005</v>
      </c>
      <c r="J15" s="4">
        <v>0.10259372</v>
      </c>
    </row>
    <row r="16" spans="1:13" ht="57.4" thickBot="1" x14ac:dyDescent="0.5">
      <c r="A16" s="3" t="s">
        <v>18</v>
      </c>
      <c r="B16" s="4" t="s">
        <v>19</v>
      </c>
      <c r="C16" s="4">
        <v>7.1213998790000002</v>
      </c>
      <c r="D16" s="12">
        <f t="shared" si="0"/>
        <v>8.6888088121987455</v>
      </c>
      <c r="E16" s="5">
        <v>0.96581563999999998</v>
      </c>
      <c r="F16" s="4">
        <v>0.90154594200000004</v>
      </c>
      <c r="G16" s="4">
        <v>71.299850460000002</v>
      </c>
      <c r="H16" s="4">
        <v>0.93473893399999997</v>
      </c>
      <c r="I16" s="4">
        <v>0.78633242800000003</v>
      </c>
      <c r="J16" s="4">
        <v>-0.10242970999999999</v>
      </c>
    </row>
    <row r="17" spans="1:10" ht="28.9" thickBot="1" x14ac:dyDescent="0.5">
      <c r="A17" s="3" t="s">
        <v>25</v>
      </c>
      <c r="B17" s="4" t="s">
        <v>4</v>
      </c>
      <c r="C17" s="4">
        <v>7.0936999319999998</v>
      </c>
      <c r="D17" s="12">
        <f t="shared" si="0"/>
        <v>8.6359644712660693</v>
      </c>
      <c r="E17" s="5">
        <v>1.11609783</v>
      </c>
      <c r="F17" s="4">
        <v>0.94208157100000001</v>
      </c>
      <c r="G17" s="4">
        <v>72.300788879999999</v>
      </c>
      <c r="H17" s="4">
        <v>0.88698297699999995</v>
      </c>
      <c r="I17" s="4">
        <v>0.35718417200000002</v>
      </c>
      <c r="J17" s="4">
        <v>0.14578497400000001</v>
      </c>
    </row>
    <row r="18" spans="1:10" ht="28.9" thickBot="1" x14ac:dyDescent="0.5">
      <c r="A18" s="3" t="s">
        <v>34</v>
      </c>
      <c r="B18" s="4" t="s">
        <v>4</v>
      </c>
      <c r="C18" s="4">
        <v>7.0757999419999997</v>
      </c>
      <c r="D18" s="12">
        <f t="shared" si="0"/>
        <v>8.6018159158824989</v>
      </c>
      <c r="E18" s="5">
        <v>1.07328186</v>
      </c>
      <c r="F18" s="4">
        <v>0.89887446199999999</v>
      </c>
      <c r="G18" s="4">
        <v>72.20201874</v>
      </c>
      <c r="H18" s="4">
        <v>0.86737108200000002</v>
      </c>
      <c r="I18" s="4">
        <v>0.45642203100000001</v>
      </c>
      <c r="J18" s="4">
        <v>8.0179386000000005E-2</v>
      </c>
    </row>
    <row r="19" spans="1:10" ht="43.15" thickBot="1" x14ac:dyDescent="0.5">
      <c r="A19" s="3" t="s">
        <v>22</v>
      </c>
      <c r="B19" s="4" t="s">
        <v>187</v>
      </c>
      <c r="C19" s="4">
        <v>6.9395999909999997</v>
      </c>
      <c r="D19" s="12">
        <f t="shared" si="0"/>
        <v>8.341981604803939</v>
      </c>
      <c r="E19" s="5">
        <v>1.0925768899999999</v>
      </c>
      <c r="F19" s="4">
        <v>0.91421902200000005</v>
      </c>
      <c r="G19" s="4">
        <v>68.299499510000004</v>
      </c>
      <c r="H19" s="4">
        <v>0.842619538</v>
      </c>
      <c r="I19" s="4">
        <v>0.69971531600000003</v>
      </c>
      <c r="J19" s="4">
        <v>0.149891734</v>
      </c>
    </row>
    <row r="20" spans="1:10" ht="57.4" thickBot="1" x14ac:dyDescent="0.5">
      <c r="A20" s="3" t="s">
        <v>39</v>
      </c>
      <c r="B20" s="4" t="s">
        <v>40</v>
      </c>
      <c r="C20" s="4">
        <v>6.9109001159999996</v>
      </c>
      <c r="D20" s="12">
        <f t="shared" si="0"/>
        <v>8.2872296596386583</v>
      </c>
      <c r="E20" s="5">
        <v>1.0404163399999999</v>
      </c>
      <c r="F20" s="4">
        <v>0.914430678</v>
      </c>
      <c r="G20" s="4">
        <v>70.04793549</v>
      </c>
      <c r="H20" s="4">
        <v>0.81853735400000005</v>
      </c>
      <c r="I20" s="4">
        <v>0.85844624000000003</v>
      </c>
      <c r="J20" s="4">
        <v>-0.23086151499999999</v>
      </c>
    </row>
    <row r="21" spans="1:10" ht="28.9" thickBot="1" x14ac:dyDescent="0.5">
      <c r="A21" s="3" t="s">
        <v>26</v>
      </c>
      <c r="B21" s="4" t="s">
        <v>4</v>
      </c>
      <c r="C21" s="4">
        <v>6.8635001180000001</v>
      </c>
      <c r="D21" s="12">
        <f t="shared" si="0"/>
        <v>8.1968027120881786</v>
      </c>
      <c r="E21" s="5">
        <v>1.06736393</v>
      </c>
      <c r="F21" s="4">
        <v>0.91163253799999999</v>
      </c>
      <c r="G21" s="4">
        <v>72.001647950000006</v>
      </c>
      <c r="H21" s="4">
        <v>0.81358206300000002</v>
      </c>
      <c r="I21" s="4">
        <v>0.61229795200000003</v>
      </c>
      <c r="J21" s="4">
        <v>-7.8691199000000003E-2</v>
      </c>
    </row>
    <row r="22" spans="1:10" ht="57.4" thickBot="1" x14ac:dyDescent="0.5">
      <c r="A22" s="3" t="s">
        <v>27</v>
      </c>
      <c r="B22" s="4" t="s">
        <v>188</v>
      </c>
      <c r="C22" s="4">
        <v>6.7908000949999998</v>
      </c>
      <c r="D22" s="12">
        <f t="shared" si="0"/>
        <v>8.0581098546171752</v>
      </c>
      <c r="E22" s="5">
        <v>1.1109998699999999</v>
      </c>
      <c r="F22" s="4">
        <v>0.84918111600000001</v>
      </c>
      <c r="G22" s="4">
        <v>67.082786560000002</v>
      </c>
      <c r="H22" s="4">
        <v>0.94134551300000002</v>
      </c>
      <c r="I22" s="4">
        <v>0.594502211</v>
      </c>
      <c r="J22" s="4">
        <v>0.123450845</v>
      </c>
    </row>
    <row r="23" spans="1:10" ht="28.9" thickBot="1" x14ac:dyDescent="0.5">
      <c r="A23" s="3" t="s">
        <v>46</v>
      </c>
      <c r="B23" s="4" t="s">
        <v>4</v>
      </c>
      <c r="C23" s="4">
        <v>6.7727999690000003</v>
      </c>
      <c r="D23" s="12">
        <f t="shared" si="0"/>
        <v>8.0237702656217493</v>
      </c>
      <c r="E23" s="5">
        <v>1.05338383</v>
      </c>
      <c r="F23" s="4">
        <v>0.93037950999999997</v>
      </c>
      <c r="G23" s="4">
        <v>72.199996949999999</v>
      </c>
      <c r="H23" s="4">
        <v>0.92491143899999995</v>
      </c>
      <c r="I23" s="4">
        <v>0.65854728200000001</v>
      </c>
      <c r="J23" s="4">
        <v>0.21496580500000001</v>
      </c>
    </row>
    <row r="24" spans="1:10" ht="28.9" thickBot="1" x14ac:dyDescent="0.5">
      <c r="A24" s="3" t="s">
        <v>37</v>
      </c>
      <c r="B24" s="4" t="s">
        <v>4</v>
      </c>
      <c r="C24" s="4">
        <v>6.6637997630000001</v>
      </c>
      <c r="D24" s="12">
        <f t="shared" si="0"/>
        <v>7.8158260393170629</v>
      </c>
      <c r="E24" s="5">
        <v>1.05842228</v>
      </c>
      <c r="F24" s="4">
        <v>0.93710374799999996</v>
      </c>
      <c r="G24" s="4">
        <v>73.801933289999994</v>
      </c>
      <c r="H24" s="4">
        <v>0.825467646</v>
      </c>
      <c r="I24" s="4">
        <v>0.583521128</v>
      </c>
      <c r="J24" s="4">
        <v>-0.130641967</v>
      </c>
    </row>
    <row r="25" spans="1:10" ht="57.4" thickBot="1" x14ac:dyDescent="0.5">
      <c r="A25" s="3" t="s">
        <v>21</v>
      </c>
      <c r="B25" s="4" t="s">
        <v>19</v>
      </c>
      <c r="C25" s="4">
        <v>6.4650001530000001</v>
      </c>
      <c r="D25" s="12">
        <f t="shared" si="0"/>
        <v>7.4365677552444307</v>
      </c>
      <c r="E25" s="5">
        <v>0.97977972000000002</v>
      </c>
      <c r="F25" s="4">
        <v>0.83866542600000005</v>
      </c>
      <c r="G25" s="4">
        <v>68.299026490000003</v>
      </c>
      <c r="H25" s="4">
        <v>0.85870927600000002</v>
      </c>
      <c r="I25" s="4">
        <v>0.80682158500000001</v>
      </c>
      <c r="J25" s="4">
        <v>-0.17526662300000001</v>
      </c>
    </row>
    <row r="26" spans="1:10" ht="43.15" thickBot="1" x14ac:dyDescent="0.5">
      <c r="A26" s="3" t="s">
        <v>177</v>
      </c>
      <c r="B26" s="4" t="s">
        <v>189</v>
      </c>
      <c r="C26" s="4">
        <v>6.4553999900000001</v>
      </c>
      <c r="D26" s="12">
        <f t="shared" si="0"/>
        <v>7.418253125018559</v>
      </c>
      <c r="E26" s="5">
        <v>1.07756853</v>
      </c>
      <c r="F26" s="4">
        <v>0.89430910299999999</v>
      </c>
      <c r="G26" s="4">
        <v>69.599998470000003</v>
      </c>
      <c r="H26" s="4">
        <v>0.77153033000000004</v>
      </c>
      <c r="I26" s="4">
        <v>0.73188293000000004</v>
      </c>
      <c r="J26" s="4">
        <v>-7.3198698000000006E-2</v>
      </c>
    </row>
    <row r="27" spans="1:10" ht="57.4" thickBot="1" x14ac:dyDescent="0.5">
      <c r="A27" s="3" t="s">
        <v>41</v>
      </c>
      <c r="B27" s="4" t="s">
        <v>19</v>
      </c>
      <c r="C27" s="4">
        <v>6.4401001930000001</v>
      </c>
      <c r="D27" s="12">
        <f t="shared" si="0"/>
        <v>7.3890650659631127</v>
      </c>
      <c r="E27" s="5">
        <v>0.99481925999999998</v>
      </c>
      <c r="F27" s="4">
        <v>0.92281126999999996</v>
      </c>
      <c r="G27" s="4">
        <v>69.002548219999994</v>
      </c>
      <c r="H27" s="4">
        <v>0.89239543700000001</v>
      </c>
      <c r="I27" s="4">
        <v>0.63599413599999999</v>
      </c>
      <c r="J27" s="4">
        <v>-0.10110311199999999</v>
      </c>
    </row>
    <row r="28" spans="1:10" ht="57.4" thickBot="1" x14ac:dyDescent="0.5">
      <c r="A28" s="3" t="s">
        <v>44</v>
      </c>
      <c r="B28" s="4" t="s">
        <v>188</v>
      </c>
      <c r="C28" s="4">
        <v>6.4064998629999996</v>
      </c>
      <c r="D28" s="12">
        <f t="shared" si="0"/>
        <v>7.3249643189844127</v>
      </c>
      <c r="E28" s="5">
        <v>1.0797812499999999</v>
      </c>
      <c r="F28" s="4">
        <v>0.874067068</v>
      </c>
      <c r="G28" s="4">
        <v>66.305145260000003</v>
      </c>
      <c r="H28" s="4">
        <v>0.85419124400000002</v>
      </c>
      <c r="I28" s="4">
        <v>0.68261951200000004</v>
      </c>
      <c r="J28" s="4">
        <v>-0.16869506200000001</v>
      </c>
    </row>
    <row r="29" spans="1:10" ht="28.9" thickBot="1" x14ac:dyDescent="0.5">
      <c r="A29" s="3" t="s">
        <v>45</v>
      </c>
      <c r="B29" s="4" t="s">
        <v>4</v>
      </c>
      <c r="C29" s="4">
        <v>6.4008998869999996</v>
      </c>
      <c r="D29" s="12">
        <f t="shared" si="0"/>
        <v>7.3142810118662149</v>
      </c>
      <c r="E29" s="5">
        <v>1.04629269</v>
      </c>
      <c r="F29" s="4">
        <v>0.92112541199999998</v>
      </c>
      <c r="G29" s="4">
        <v>74.402709959999996</v>
      </c>
      <c r="H29" s="4">
        <v>0.75198954299999998</v>
      </c>
      <c r="I29" s="4">
        <v>0.76585990199999998</v>
      </c>
      <c r="J29" s="4">
        <v>-5.0961713999999998E-2</v>
      </c>
    </row>
    <row r="30" spans="1:10" ht="57.4" thickBot="1" x14ac:dyDescent="0.5">
      <c r="A30" s="3" t="s">
        <v>53</v>
      </c>
      <c r="B30" s="4" t="s">
        <v>19</v>
      </c>
      <c r="C30" s="4">
        <v>6.3989000320000002</v>
      </c>
      <c r="D30" s="12">
        <f t="shared" si="0"/>
        <v>7.3104658053087483</v>
      </c>
      <c r="E30" s="5">
        <v>0.89248055999999998</v>
      </c>
      <c r="F30" s="4">
        <v>0.81662148199999995</v>
      </c>
      <c r="G30" s="4">
        <v>64.808944699999998</v>
      </c>
      <c r="H30" s="4">
        <v>0.90814757300000004</v>
      </c>
      <c r="I30" s="4">
        <v>0.78323745700000003</v>
      </c>
      <c r="J30" s="4">
        <v>-4.2938665000000001E-2</v>
      </c>
    </row>
    <row r="31" spans="1:10" ht="28.9" thickBot="1" x14ac:dyDescent="0.5">
      <c r="A31" s="3" t="s">
        <v>60</v>
      </c>
      <c r="B31" s="4" t="s">
        <v>4</v>
      </c>
      <c r="C31" s="4">
        <v>6.3874001500000004</v>
      </c>
      <c r="D31" s="12">
        <f t="shared" si="0"/>
        <v>7.2885270021372648</v>
      </c>
      <c r="E31" s="5">
        <v>1.04818363</v>
      </c>
      <c r="F31" s="4">
        <v>0.88987857100000001</v>
      </c>
      <c r="G31" s="4">
        <v>73.601684570000003</v>
      </c>
      <c r="H31" s="4">
        <v>0.66465198999999997</v>
      </c>
      <c r="I31" s="4">
        <v>0.87340468199999999</v>
      </c>
      <c r="J31" s="4">
        <v>-4.3460999E-2</v>
      </c>
    </row>
    <row r="32" spans="1:10" ht="28.9" thickBot="1" x14ac:dyDescent="0.5">
      <c r="A32" s="3" t="s">
        <v>31</v>
      </c>
      <c r="B32" s="4" t="s">
        <v>190</v>
      </c>
      <c r="C32" s="4">
        <v>6.3770999909999997</v>
      </c>
      <c r="D32" s="12">
        <f t="shared" si="0"/>
        <v>7.2688769604293579</v>
      </c>
      <c r="E32" s="5">
        <v>1.1395521200000001</v>
      </c>
      <c r="F32" s="4">
        <v>0.91026896199999996</v>
      </c>
      <c r="G32" s="4">
        <v>76.804580689999995</v>
      </c>
      <c r="H32" s="4">
        <v>0.92664533900000001</v>
      </c>
      <c r="I32" s="4">
        <v>0.109784193</v>
      </c>
      <c r="J32" s="4">
        <v>2.9879223999999999E-2</v>
      </c>
    </row>
    <row r="33" spans="1:10" ht="57.4" thickBot="1" x14ac:dyDescent="0.5">
      <c r="A33" s="3" t="s">
        <v>23</v>
      </c>
      <c r="B33" s="4" t="s">
        <v>19</v>
      </c>
      <c r="C33" s="4">
        <v>6.3755998610000004</v>
      </c>
      <c r="D33" s="12">
        <f t="shared" si="0"/>
        <v>7.2660151000379543</v>
      </c>
      <c r="E33" s="5">
        <v>0.95664349000000004</v>
      </c>
      <c r="F33" s="4">
        <v>0.89672380699999998</v>
      </c>
      <c r="G33" s="4">
        <v>66.480163570000002</v>
      </c>
      <c r="H33" s="4">
        <v>0.79980480700000001</v>
      </c>
      <c r="I33" s="4">
        <v>0.77060127300000003</v>
      </c>
      <c r="J33" s="4">
        <v>-0.101812392</v>
      </c>
    </row>
    <row r="34" spans="1:10" ht="57.4" thickBot="1" x14ac:dyDescent="0.5">
      <c r="A34" s="3" t="s">
        <v>65</v>
      </c>
      <c r="B34" s="4" t="s">
        <v>40</v>
      </c>
      <c r="C34" s="4">
        <v>6.3633999819999998</v>
      </c>
      <c r="D34" s="12">
        <f t="shared" si="0"/>
        <v>7.2427408834766949</v>
      </c>
      <c r="E34" s="5">
        <v>1.03923225</v>
      </c>
      <c r="F34" s="4">
        <v>0.93957567200000003</v>
      </c>
      <c r="G34" s="4">
        <v>71.102989199999996</v>
      </c>
      <c r="H34" s="4">
        <v>0.93614262299999995</v>
      </c>
      <c r="I34" s="4">
        <v>0.81707102099999995</v>
      </c>
      <c r="J34" s="4">
        <v>-8.0603383000000001E-2</v>
      </c>
    </row>
    <row r="35" spans="1:10" ht="57.4" thickBot="1" x14ac:dyDescent="0.5">
      <c r="A35" s="3" t="s">
        <v>52</v>
      </c>
      <c r="B35" s="4" t="s">
        <v>19</v>
      </c>
      <c r="C35" s="4">
        <v>6.3482999800000002</v>
      </c>
      <c r="D35" s="12">
        <f t="shared" si="0"/>
        <v>7.2139339816522234</v>
      </c>
      <c r="E35" s="5">
        <v>0.89090756999999998</v>
      </c>
      <c r="F35" s="4">
        <v>0.80609226199999995</v>
      </c>
      <c r="G35" s="4">
        <v>66.108261110000001</v>
      </c>
      <c r="H35" s="4">
        <v>0.83380526300000002</v>
      </c>
      <c r="I35" s="4">
        <v>0.75431990599999998</v>
      </c>
      <c r="J35" s="4">
        <v>-0.121072978</v>
      </c>
    </row>
    <row r="36" spans="1:10" ht="57.4" thickBot="1" x14ac:dyDescent="0.5">
      <c r="A36" s="3" t="s">
        <v>79</v>
      </c>
      <c r="B36" s="4" t="s">
        <v>40</v>
      </c>
      <c r="C36" s="4">
        <v>6.3252000810000002</v>
      </c>
      <c r="D36" s="12">
        <f t="shared" si="0"/>
        <v>7.1698653436051405</v>
      </c>
      <c r="E36" s="5">
        <v>0.92044296000000003</v>
      </c>
      <c r="F36" s="4">
        <v>0.82072651399999996</v>
      </c>
      <c r="G36" s="4">
        <v>63.885555269999998</v>
      </c>
      <c r="H36" s="4">
        <v>0.86153590700000005</v>
      </c>
      <c r="I36" s="4">
        <v>0.92232829299999997</v>
      </c>
      <c r="J36" s="4">
        <v>0.19093376400000001</v>
      </c>
    </row>
    <row r="37" spans="1:10" ht="57.4" thickBot="1" x14ac:dyDescent="0.5">
      <c r="A37" s="3" t="s">
        <v>33</v>
      </c>
      <c r="B37" s="4" t="s">
        <v>19</v>
      </c>
      <c r="C37" s="4">
        <v>6.3048000340000003</v>
      </c>
      <c r="D37" s="12">
        <f t="shared" si="0"/>
        <v>7.1309473255053026</v>
      </c>
      <c r="E37" s="5">
        <v>1.0034234099999999</v>
      </c>
      <c r="F37" s="4">
        <v>0.90209448299999995</v>
      </c>
      <c r="G37" s="4">
        <v>69.603012079999999</v>
      </c>
      <c r="H37" s="4">
        <v>0.88036650400000005</v>
      </c>
      <c r="I37" s="4">
        <v>0.85158890499999995</v>
      </c>
      <c r="J37" s="4">
        <v>-0.15392771399999999</v>
      </c>
    </row>
    <row r="38" spans="1:10" ht="57.4" thickBot="1" x14ac:dyDescent="0.5">
      <c r="A38" s="3" t="s">
        <v>55</v>
      </c>
      <c r="B38" s="4" t="s">
        <v>40</v>
      </c>
      <c r="C38" s="4">
        <v>6.2806000710000003</v>
      </c>
      <c r="D38" s="12">
        <f t="shared" si="0"/>
        <v>7.0847800496137587</v>
      </c>
      <c r="E38" s="5">
        <v>1.03477497</v>
      </c>
      <c r="F38" s="4">
        <v>0.92249375600000005</v>
      </c>
      <c r="G38" s="4">
        <v>68.906341549999993</v>
      </c>
      <c r="H38" s="4">
        <v>0.74995267399999999</v>
      </c>
      <c r="I38" s="4">
        <v>0.91809612500000004</v>
      </c>
      <c r="J38" s="4">
        <v>-0.124409303</v>
      </c>
    </row>
    <row r="39" spans="1:10" ht="57.4" thickBot="1" x14ac:dyDescent="0.5">
      <c r="A39" s="3" t="s">
        <v>54</v>
      </c>
      <c r="B39" s="4" t="s">
        <v>191</v>
      </c>
      <c r="C39" s="4">
        <v>6.2575998310000003</v>
      </c>
      <c r="D39" s="12">
        <f t="shared" si="0"/>
        <v>7.0409015351857942</v>
      </c>
      <c r="E39" s="5">
        <v>0.87403717000000003</v>
      </c>
      <c r="F39" s="4">
        <v>0.92659580699999999</v>
      </c>
      <c r="G39" s="4">
        <v>65.107574459999995</v>
      </c>
      <c r="H39" s="4">
        <v>0.97499811599999997</v>
      </c>
      <c r="I39" s="4">
        <v>0.50149738799999999</v>
      </c>
      <c r="J39" s="4">
        <v>0.24842715300000001</v>
      </c>
    </row>
    <row r="40" spans="1:10" ht="57.4" thickBot="1" x14ac:dyDescent="0.5">
      <c r="A40" s="3" t="s">
        <v>35</v>
      </c>
      <c r="B40" s="4" t="s">
        <v>19</v>
      </c>
      <c r="C40" s="4">
        <v>6.2284998890000001</v>
      </c>
      <c r="D40" s="12">
        <f t="shared" si="0"/>
        <v>6.9853863655658275</v>
      </c>
      <c r="E40" s="5">
        <v>1.00320549</v>
      </c>
      <c r="F40" s="4">
        <v>0.87971359500000001</v>
      </c>
      <c r="G40" s="4">
        <v>69.900619509999999</v>
      </c>
      <c r="H40" s="4">
        <v>0.74489629300000004</v>
      </c>
      <c r="I40" s="4">
        <v>0.83823943099999998</v>
      </c>
      <c r="J40" s="4">
        <v>-6.5668367000000005E-2</v>
      </c>
    </row>
    <row r="41" spans="1:10" ht="57.4" thickBot="1" x14ac:dyDescent="0.5">
      <c r="A41" s="3" t="s">
        <v>59</v>
      </c>
      <c r="B41" s="4" t="s">
        <v>188</v>
      </c>
      <c r="C41" s="4">
        <v>6.2273001670000001</v>
      </c>
      <c r="D41" s="12">
        <f t="shared" si="0"/>
        <v>6.9830976060099905</v>
      </c>
      <c r="E41" s="5">
        <v>1.06763802</v>
      </c>
      <c r="F41" s="4">
        <v>0.87634211799999995</v>
      </c>
      <c r="G41" s="4">
        <v>68.5</v>
      </c>
      <c r="H41" s="4">
        <v>0.90585577500000003</v>
      </c>
      <c r="I41" s="4">
        <v>0.73934710000000003</v>
      </c>
      <c r="J41" s="4">
        <v>0.13372919</v>
      </c>
    </row>
    <row r="42" spans="1:10" ht="57.4" thickBot="1" x14ac:dyDescent="0.5">
      <c r="A42" s="3" t="s">
        <v>66</v>
      </c>
      <c r="B42" s="4" t="s">
        <v>40</v>
      </c>
      <c r="C42" s="4">
        <v>6.2154998780000001</v>
      </c>
      <c r="D42" s="12">
        <f t="shared" si="0"/>
        <v>6.96058570391068</v>
      </c>
      <c r="E42" s="5">
        <v>1.0343625999999999</v>
      </c>
      <c r="F42" s="4">
        <v>0.92610710900000004</v>
      </c>
      <c r="G42" s="4">
        <v>67.29407501</v>
      </c>
      <c r="H42" s="4">
        <v>0.74738144900000003</v>
      </c>
      <c r="I42" s="4">
        <v>0.80958384299999997</v>
      </c>
      <c r="J42" s="4">
        <v>-0.21972529599999999</v>
      </c>
    </row>
    <row r="43" spans="1:10" ht="57.4" thickBot="1" x14ac:dyDescent="0.5">
      <c r="A43" s="3" t="s">
        <v>51</v>
      </c>
      <c r="B43" s="4" t="s">
        <v>19</v>
      </c>
      <c r="C43" s="4">
        <v>6.1918997759999996</v>
      </c>
      <c r="D43" s="12">
        <f t="shared" si="0"/>
        <v>6.9155628077970546</v>
      </c>
      <c r="E43" s="5">
        <v>1.0260002100000001</v>
      </c>
      <c r="F43" s="4">
        <v>0.91529417000000002</v>
      </c>
      <c r="G43" s="4">
        <v>63.5</v>
      </c>
      <c r="H43" s="4">
        <v>0.85790711600000003</v>
      </c>
      <c r="I43" s="4">
        <v>0.91223061100000002</v>
      </c>
      <c r="J43" s="4">
        <v>5.2684100000000001E-4</v>
      </c>
    </row>
    <row r="44" spans="1:10" ht="57.4" thickBot="1" x14ac:dyDescent="0.5">
      <c r="A44" s="3" t="s">
        <v>70</v>
      </c>
      <c r="B44" s="4" t="s">
        <v>40</v>
      </c>
      <c r="C44" s="4">
        <v>6.1862998009999997</v>
      </c>
      <c r="D44" s="12">
        <f t="shared" si="0"/>
        <v>6.9048795025865983</v>
      </c>
      <c r="E44" s="5">
        <v>1.0265124299999999</v>
      </c>
      <c r="F44" s="4">
        <v>0.87425744500000002</v>
      </c>
      <c r="G44" s="4">
        <v>69.311134339999995</v>
      </c>
      <c r="H44" s="4">
        <v>0.86205577899999997</v>
      </c>
      <c r="I44" s="4">
        <v>0.68692702100000003</v>
      </c>
      <c r="J44" s="4">
        <v>-0.20508407100000001</v>
      </c>
    </row>
    <row r="45" spans="1:10" ht="57.4" thickBot="1" x14ac:dyDescent="0.5">
      <c r="A45" s="3" t="s">
        <v>42</v>
      </c>
      <c r="B45" s="4" t="s">
        <v>19</v>
      </c>
      <c r="C45" s="4">
        <v>6.1634001730000003</v>
      </c>
      <c r="D45" s="12">
        <f t="shared" si="0"/>
        <v>6.8611929298554886</v>
      </c>
      <c r="E45" s="5">
        <v>0.95003691000000001</v>
      </c>
      <c r="F45" s="4">
        <v>0.88444024300000001</v>
      </c>
      <c r="G45" s="4">
        <v>67.699584959999996</v>
      </c>
      <c r="H45" s="4">
        <v>0.83617991199999997</v>
      </c>
      <c r="I45" s="4">
        <v>0.86457181000000005</v>
      </c>
      <c r="J45" s="4">
        <v>-0.16123564500000001</v>
      </c>
    </row>
    <row r="46" spans="1:10" ht="28.9" thickBot="1" x14ac:dyDescent="0.5">
      <c r="A46" s="3" t="s">
        <v>77</v>
      </c>
      <c r="B46" s="4" t="s">
        <v>4</v>
      </c>
      <c r="C46" s="4">
        <v>6.1589999200000003</v>
      </c>
      <c r="D46" s="12">
        <f t="shared" si="0"/>
        <v>6.8527983842008684</v>
      </c>
      <c r="E46" s="5">
        <v>1.04057026</v>
      </c>
      <c r="F46" s="4">
        <v>0.80599623899999995</v>
      </c>
      <c r="G46" s="4">
        <v>73.702224729999998</v>
      </c>
      <c r="H46" s="4">
        <v>0.77985829100000004</v>
      </c>
      <c r="I46" s="4">
        <v>0.85627174399999995</v>
      </c>
      <c r="J46" s="4">
        <v>4.3731496000000002E-2</v>
      </c>
    </row>
    <row r="47" spans="1:10" ht="57.4" thickBot="1" x14ac:dyDescent="0.5">
      <c r="A47" s="3" t="s">
        <v>67</v>
      </c>
      <c r="B47" s="4" t="s">
        <v>19</v>
      </c>
      <c r="C47" s="4">
        <v>6.1371002199999998</v>
      </c>
      <c r="D47" s="12">
        <f t="shared" si="0"/>
        <v>6.8110194157023614</v>
      </c>
      <c r="E47" s="5">
        <v>0.84931601999999995</v>
      </c>
      <c r="F47" s="4">
        <v>0.85749703600000005</v>
      </c>
      <c r="G47" s="4">
        <v>67.507179260000001</v>
      </c>
      <c r="H47" s="4">
        <v>0.86390286699999996</v>
      </c>
      <c r="I47" s="4">
        <v>0.66595011900000001</v>
      </c>
      <c r="J47" s="4">
        <v>2.0959141000000001E-2</v>
      </c>
    </row>
    <row r="48" spans="1:10" ht="57.4" thickBot="1" x14ac:dyDescent="0.5">
      <c r="A48" s="3" t="s">
        <v>98</v>
      </c>
      <c r="B48" s="4" t="s">
        <v>40</v>
      </c>
      <c r="C48" s="4">
        <v>6.1237001419999997</v>
      </c>
      <c r="D48" s="12">
        <f t="shared" si="0"/>
        <v>6.7854555295925278</v>
      </c>
      <c r="E48" s="5">
        <v>1.0107584000000001</v>
      </c>
      <c r="F48" s="4">
        <v>0.82516151699999996</v>
      </c>
      <c r="G48" s="4">
        <v>67.207237239999998</v>
      </c>
      <c r="H48" s="4">
        <v>0.84282320700000002</v>
      </c>
      <c r="I48" s="4">
        <v>0.934300244</v>
      </c>
      <c r="J48" s="4">
        <v>-0.19781520999999999</v>
      </c>
    </row>
    <row r="49" spans="1:10" ht="57.4" thickBot="1" x14ac:dyDescent="0.5">
      <c r="A49" s="3" t="s">
        <v>49</v>
      </c>
      <c r="B49" s="4" t="s">
        <v>188</v>
      </c>
      <c r="C49" s="4">
        <v>6.1020998950000003</v>
      </c>
      <c r="D49" s="12">
        <f t="shared" si="0"/>
        <v>6.7442478400363726</v>
      </c>
      <c r="E49" s="5">
        <v>1.1089824699999999</v>
      </c>
      <c r="F49" s="4">
        <v>0.84647524399999996</v>
      </c>
      <c r="G49" s="4">
        <v>66.767646790000001</v>
      </c>
      <c r="H49" s="4">
        <v>0.87236648800000005</v>
      </c>
      <c r="I49" s="4">
        <v>0.76084905899999999</v>
      </c>
      <c r="J49" s="4">
        <v>-0.100184701</v>
      </c>
    </row>
    <row r="50" spans="1:10" ht="43.15" thickBot="1" x14ac:dyDescent="0.5">
      <c r="A50" s="3" t="s">
        <v>81</v>
      </c>
      <c r="B50" s="4" t="s">
        <v>82</v>
      </c>
      <c r="C50" s="4">
        <v>6.1012997630000001</v>
      </c>
      <c r="D50" s="12">
        <f t="shared" si="0"/>
        <v>6.7427213949424827</v>
      </c>
      <c r="E50" s="5">
        <v>0.99567861999999996</v>
      </c>
      <c r="F50" s="4">
        <v>0.91035783299999995</v>
      </c>
      <c r="G50" s="4">
        <v>66.404342650000004</v>
      </c>
      <c r="H50" s="4">
        <v>0.88953453299999996</v>
      </c>
      <c r="I50" s="4">
        <v>0.80534309100000001</v>
      </c>
      <c r="J50" s="4">
        <v>-1.8318573000000001E-2</v>
      </c>
    </row>
    <row r="51" spans="1:10" ht="57.4" thickBot="1" x14ac:dyDescent="0.5">
      <c r="A51" s="3" t="s">
        <v>64</v>
      </c>
      <c r="B51" s="4" t="s">
        <v>191</v>
      </c>
      <c r="C51" s="4">
        <v>6.0578999519999996</v>
      </c>
      <c r="D51" s="12">
        <f t="shared" si="0"/>
        <v>6.6599257704996742</v>
      </c>
      <c r="E51" s="5">
        <v>1.0114658400000001</v>
      </c>
      <c r="F51" s="4">
        <v>0.93474489500000002</v>
      </c>
      <c r="G51" s="4">
        <v>64.609962460000006</v>
      </c>
      <c r="H51" s="4">
        <v>0.81160193700000005</v>
      </c>
      <c r="I51" s="4">
        <v>0.76449084300000003</v>
      </c>
      <c r="J51" s="4">
        <v>-6.8488635000000006E-2</v>
      </c>
    </row>
    <row r="52" spans="1:10" ht="57.4" thickBot="1" x14ac:dyDescent="0.5">
      <c r="A52" s="3" t="s">
        <v>84</v>
      </c>
      <c r="B52" s="4" t="s">
        <v>40</v>
      </c>
      <c r="C52" s="4">
        <v>6.0218000409999997</v>
      </c>
      <c r="D52" s="12">
        <f t="shared" si="0"/>
        <v>6.5910564688897031</v>
      </c>
      <c r="E52" s="5">
        <v>1.03400173</v>
      </c>
      <c r="F52" s="4">
        <v>0.93472999300000004</v>
      </c>
      <c r="G52" s="4">
        <v>68.604957580000004</v>
      </c>
      <c r="H52" s="4">
        <v>0.87770915000000005</v>
      </c>
      <c r="I52" s="4">
        <v>0.623073816</v>
      </c>
      <c r="J52" s="4">
        <v>-0.111697771</v>
      </c>
    </row>
    <row r="53" spans="1:10" ht="28.9" thickBot="1" x14ac:dyDescent="0.5">
      <c r="A53" s="3" t="s">
        <v>102</v>
      </c>
      <c r="B53" s="4" t="s">
        <v>190</v>
      </c>
      <c r="C53" s="4">
        <v>6.0060000420000001</v>
      </c>
      <c r="D53" s="12">
        <f t="shared" si="0"/>
        <v>6.5609141536754567</v>
      </c>
      <c r="E53" s="5">
        <v>0.89935454999999997</v>
      </c>
      <c r="F53" s="4">
        <v>0.84673005300000004</v>
      </c>
      <c r="G53" s="4">
        <v>61.926761630000001</v>
      </c>
      <c r="H53" s="4">
        <v>0.91546344800000001</v>
      </c>
      <c r="I53" s="4">
        <v>0.733634114</v>
      </c>
      <c r="J53" s="4">
        <v>-0.105463006</v>
      </c>
    </row>
    <row r="54" spans="1:10" ht="57.4" thickBot="1" x14ac:dyDescent="0.5">
      <c r="A54" s="3" t="s">
        <v>116</v>
      </c>
      <c r="B54" s="4" t="s">
        <v>40</v>
      </c>
      <c r="C54" s="4">
        <v>6.0004000660000001</v>
      </c>
      <c r="D54" s="12">
        <f t="shared" si="0"/>
        <v>6.550230846557259</v>
      </c>
      <c r="E54" s="5">
        <v>1.0249243699999999</v>
      </c>
      <c r="F54" s="4">
        <v>0.92193412799999996</v>
      </c>
      <c r="G54" s="4">
        <v>67.609970090000004</v>
      </c>
      <c r="H54" s="4">
        <v>0.71896457700000005</v>
      </c>
      <c r="I54" s="4">
        <v>0.89291650099999997</v>
      </c>
      <c r="J54" s="4">
        <v>-0.19432301799999999</v>
      </c>
    </row>
    <row r="55" spans="1:10" ht="28.9" thickBot="1" x14ac:dyDescent="0.5">
      <c r="A55" s="3" t="s">
        <v>43</v>
      </c>
      <c r="B55" s="4" t="s">
        <v>190</v>
      </c>
      <c r="C55" s="4">
        <v>5.9987998009999997</v>
      </c>
      <c r="D55" s="12">
        <f t="shared" si="0"/>
        <v>6.5471779544617377</v>
      </c>
      <c r="E55" s="5">
        <v>0.97417916999999998</v>
      </c>
      <c r="F55" s="4">
        <v>0.88997322300000004</v>
      </c>
      <c r="G55" s="4">
        <v>67.250595090000004</v>
      </c>
      <c r="H55" s="4">
        <v>0.90506303300000002</v>
      </c>
      <c r="I55" s="4">
        <v>0.88627231100000003</v>
      </c>
      <c r="J55" s="4">
        <v>0.26868519200000002</v>
      </c>
    </row>
    <row r="56" spans="1:10" ht="57.4" thickBot="1" x14ac:dyDescent="0.5">
      <c r="A56" s="3" t="s">
        <v>38</v>
      </c>
      <c r="B56" s="4" t="s">
        <v>19</v>
      </c>
      <c r="C56" s="4">
        <v>5.974699974</v>
      </c>
      <c r="D56" s="12">
        <f t="shared" si="0"/>
        <v>6.501201712182052</v>
      </c>
      <c r="E56" s="5">
        <v>0.98109550000000001</v>
      </c>
      <c r="F56" s="4">
        <v>0.90056794900000003</v>
      </c>
      <c r="G56" s="4">
        <v>68.803802489999995</v>
      </c>
      <c r="H56" s="4">
        <v>0.83113241199999999</v>
      </c>
      <c r="I56" s="4">
        <v>0.84200984199999995</v>
      </c>
      <c r="J56" s="4">
        <v>-0.19491386399999999</v>
      </c>
    </row>
    <row r="57" spans="1:10" ht="57.4" thickBot="1" x14ac:dyDescent="0.5">
      <c r="A57" s="3" t="s">
        <v>117</v>
      </c>
      <c r="B57" s="4" t="s">
        <v>19</v>
      </c>
      <c r="C57" s="4">
        <v>5.953199863</v>
      </c>
      <c r="D57" s="12">
        <f t="shared" si="0"/>
        <v>6.4601850562377514</v>
      </c>
      <c r="E57" s="5">
        <v>0.84245347999999998</v>
      </c>
      <c r="F57" s="4">
        <v>0.82187014800000002</v>
      </c>
      <c r="G57" s="4">
        <v>67.198768619999996</v>
      </c>
      <c r="H57" s="4">
        <v>0.87060326300000002</v>
      </c>
      <c r="I57" s="4">
        <v>0.80113190400000001</v>
      </c>
      <c r="J57" s="4">
        <v>8.6969115E-2</v>
      </c>
    </row>
    <row r="58" spans="1:10" ht="57.4" thickBot="1" x14ac:dyDescent="0.5">
      <c r="A58" s="3" t="s">
        <v>101</v>
      </c>
      <c r="B58" s="4" t="s">
        <v>40</v>
      </c>
      <c r="C58" s="4">
        <v>5.9499998090000004</v>
      </c>
      <c r="D58" s="12">
        <f t="shared" si="0"/>
        <v>6.4540801801317098</v>
      </c>
      <c r="E58" s="5">
        <v>1.0175319700000001</v>
      </c>
      <c r="F58" s="4">
        <v>0.91828858899999999</v>
      </c>
      <c r="G58" s="4">
        <v>66.807464600000003</v>
      </c>
      <c r="H58" s="4">
        <v>0.67123764799999996</v>
      </c>
      <c r="I58" s="4">
        <v>0.79558008899999999</v>
      </c>
      <c r="J58" s="4">
        <v>-0.186888844</v>
      </c>
    </row>
    <row r="59" spans="1:10" ht="57.4" thickBot="1" x14ac:dyDescent="0.5">
      <c r="A59" s="3" t="s">
        <v>58</v>
      </c>
      <c r="B59" s="4" t="s">
        <v>19</v>
      </c>
      <c r="C59" s="4">
        <v>5.925199986</v>
      </c>
      <c r="D59" s="12">
        <f t="shared" si="0"/>
        <v>6.4067685263699881</v>
      </c>
      <c r="E59" s="5">
        <v>0.92460584999999995</v>
      </c>
      <c r="F59" s="4">
        <v>0.83641898599999998</v>
      </c>
      <c r="G59" s="4">
        <v>68.500038149999995</v>
      </c>
      <c r="H59" s="4">
        <v>0.85982894899999995</v>
      </c>
      <c r="I59" s="4">
        <v>0.80121511199999995</v>
      </c>
      <c r="J59" s="4">
        <v>-0.12701496500000001</v>
      </c>
    </row>
    <row r="60" spans="1:10" ht="28.9" thickBot="1" x14ac:dyDescent="0.5">
      <c r="A60" s="3" t="s">
        <v>100</v>
      </c>
      <c r="B60" s="4" t="s">
        <v>4</v>
      </c>
      <c r="C60" s="4">
        <v>5.9109001159999996</v>
      </c>
      <c r="D60" s="12">
        <f t="shared" si="0"/>
        <v>6.3794880696394056</v>
      </c>
      <c r="E60" s="5">
        <v>1.0263742499999999</v>
      </c>
      <c r="F60" s="4">
        <v>0.88659071899999997</v>
      </c>
      <c r="G60" s="4">
        <v>72.402023319999998</v>
      </c>
      <c r="H60" s="4">
        <v>0.888747811</v>
      </c>
      <c r="I60" s="4">
        <v>0.89262950399999996</v>
      </c>
      <c r="J60" s="4">
        <v>-0.220714301</v>
      </c>
    </row>
    <row r="61" spans="1:10" ht="57.4" thickBot="1" x14ac:dyDescent="0.5">
      <c r="A61" s="3" t="s">
        <v>75</v>
      </c>
      <c r="B61" s="4" t="s">
        <v>19</v>
      </c>
      <c r="C61" s="4">
        <v>5.8898000719999999</v>
      </c>
      <c r="D61" s="12">
        <f t="shared" si="0"/>
        <v>6.339234638149791</v>
      </c>
      <c r="E61" s="5">
        <v>0.90062503999999999</v>
      </c>
      <c r="F61" s="4">
        <v>0.91570186600000003</v>
      </c>
      <c r="G61" s="4">
        <v>67.099998470000003</v>
      </c>
      <c r="H61" s="4">
        <v>0.85806852600000005</v>
      </c>
      <c r="I61" s="4">
        <v>0.88889002800000005</v>
      </c>
      <c r="J61" s="4">
        <v>-0.12510676700000001</v>
      </c>
    </row>
    <row r="62" spans="1:10" ht="28.9" thickBot="1" x14ac:dyDescent="0.5">
      <c r="A62" s="3" t="s">
        <v>57</v>
      </c>
      <c r="B62" s="4" t="s">
        <v>189</v>
      </c>
      <c r="C62" s="4">
        <v>5.8723998069999999</v>
      </c>
      <c r="D62" s="12">
        <f t="shared" si="0"/>
        <v>6.3060394289322828</v>
      </c>
      <c r="E62" s="5">
        <v>1.0510566699999999</v>
      </c>
      <c r="F62" s="4">
        <v>0.79938715699999996</v>
      </c>
      <c r="G62" s="4">
        <v>73.602729800000006</v>
      </c>
      <c r="H62" s="4">
        <v>0.61296510699999995</v>
      </c>
      <c r="I62" s="4">
        <v>0.78906744699999998</v>
      </c>
      <c r="J62" s="4">
        <v>-4.3404032000000002E-2</v>
      </c>
    </row>
    <row r="63" spans="1:10" ht="14.65" thickBot="1" x14ac:dyDescent="0.5">
      <c r="A63" s="3" t="s">
        <v>56</v>
      </c>
      <c r="B63" s="4" t="s">
        <v>189</v>
      </c>
      <c r="C63" s="4">
        <v>5.8708000179999997</v>
      </c>
      <c r="D63" s="12">
        <f t="shared" si="0"/>
        <v>6.3029874449217598</v>
      </c>
      <c r="E63" s="5">
        <v>1.0579689000000001</v>
      </c>
      <c r="F63" s="4">
        <v>0.883545935</v>
      </c>
      <c r="G63" s="4">
        <v>75.000968929999999</v>
      </c>
      <c r="H63" s="4">
        <v>0.80996137899999998</v>
      </c>
      <c r="I63" s="4">
        <v>0.65455806299999997</v>
      </c>
      <c r="J63" s="4">
        <v>-0.246910349</v>
      </c>
    </row>
    <row r="64" spans="1:10" ht="57.4" thickBot="1" x14ac:dyDescent="0.5">
      <c r="A64" s="3" t="s">
        <v>68</v>
      </c>
      <c r="B64" s="4" t="s">
        <v>19</v>
      </c>
      <c r="C64" s="4">
        <v>5.796800137</v>
      </c>
      <c r="D64" s="12">
        <f t="shared" si="0"/>
        <v>6.1618147942830639</v>
      </c>
      <c r="E64" s="5">
        <v>0.94563131</v>
      </c>
      <c r="F64" s="4">
        <v>0.83107525100000001</v>
      </c>
      <c r="G64" s="4">
        <v>68.100234990000004</v>
      </c>
      <c r="H64" s="4">
        <v>0.82476609899999997</v>
      </c>
      <c r="I64" s="4">
        <v>0.89371496399999995</v>
      </c>
      <c r="J64" s="4">
        <v>-0.16238822</v>
      </c>
    </row>
    <row r="65" spans="1:10" ht="57.4" thickBot="1" x14ac:dyDescent="0.5">
      <c r="A65" s="3" t="s">
        <v>99</v>
      </c>
      <c r="B65" s="4" t="s">
        <v>40</v>
      </c>
      <c r="C65" s="4">
        <v>5.77820015</v>
      </c>
      <c r="D65" s="12">
        <f t="shared" si="0"/>
        <v>6.1263308255097186</v>
      </c>
      <c r="E65" s="5">
        <v>0.96809807000000003</v>
      </c>
      <c r="F65" s="4">
        <v>0.88147574699999998</v>
      </c>
      <c r="G65" s="4">
        <v>68.210205079999994</v>
      </c>
      <c r="H65" s="4">
        <v>0.72649586200000005</v>
      </c>
      <c r="I65" s="4">
        <v>0.843509018</v>
      </c>
      <c r="J65" s="4">
        <v>-7.3676221E-2</v>
      </c>
    </row>
    <row r="66" spans="1:10" ht="57.4" thickBot="1" x14ac:dyDescent="0.5">
      <c r="A66" s="3" t="s">
        <v>61</v>
      </c>
      <c r="B66" s="4" t="s">
        <v>19</v>
      </c>
      <c r="C66" s="4">
        <v>5.7474999430000002</v>
      </c>
      <c r="D66" s="12">
        <f t="shared" si="0"/>
        <v>6.0677627637942333</v>
      </c>
      <c r="E66" s="5">
        <v>0.88511152000000004</v>
      </c>
      <c r="F66" s="4">
        <v>0.80310869200000001</v>
      </c>
      <c r="G66" s="4">
        <v>63.600471499999998</v>
      </c>
      <c r="H66" s="4">
        <v>0.87587332699999998</v>
      </c>
      <c r="I66" s="4">
        <v>0.82260620600000001</v>
      </c>
      <c r="J66" s="4">
        <v>-9.168113E-2</v>
      </c>
    </row>
    <row r="67" spans="1:10" ht="14.65" thickBot="1" x14ac:dyDescent="0.5">
      <c r="A67" s="3" t="s">
        <v>93</v>
      </c>
      <c r="B67" s="4" t="s">
        <v>192</v>
      </c>
      <c r="C67" s="4">
        <v>5.6932997700000003</v>
      </c>
      <c r="D67" s="12">
        <f t="shared" ref="D67:D130" si="1">(C67-$M$2)/($M$3-$M$2)*10</f>
        <v>5.964362839576979</v>
      </c>
      <c r="E67" s="5">
        <v>0.84827271000000004</v>
      </c>
      <c r="F67" s="4">
        <v>0.68906229699999999</v>
      </c>
      <c r="G67" s="4">
        <v>58.25313568</v>
      </c>
      <c r="H67" s="4">
        <v>0.734833717</v>
      </c>
      <c r="I67" s="4">
        <v>0.745705426</v>
      </c>
      <c r="J67" s="4">
        <v>4.4899870000000001E-2</v>
      </c>
    </row>
    <row r="68" spans="1:10" ht="57.4" thickBot="1" x14ac:dyDescent="0.5">
      <c r="A68" s="3" t="s">
        <v>63</v>
      </c>
      <c r="B68" s="4" t="s">
        <v>19</v>
      </c>
      <c r="C68" s="4">
        <v>5.6921000480000004</v>
      </c>
      <c r="D68" s="12">
        <f t="shared" si="1"/>
        <v>5.9620740800211411</v>
      </c>
      <c r="E68" s="5">
        <v>0.93899821999999999</v>
      </c>
      <c r="F68" s="4">
        <v>0.89872789399999997</v>
      </c>
      <c r="G68" s="4">
        <v>65.639938349999994</v>
      </c>
      <c r="H68" s="4">
        <v>0.88592344499999998</v>
      </c>
      <c r="I68" s="4">
        <v>0.83478850100000002</v>
      </c>
      <c r="J68" s="4">
        <v>7.997713E-3</v>
      </c>
    </row>
    <row r="69" spans="1:10" ht="57.4" thickBot="1" x14ac:dyDescent="0.5">
      <c r="A69" s="3" t="s">
        <v>110</v>
      </c>
      <c r="B69" s="4" t="s">
        <v>19</v>
      </c>
      <c r="C69" s="4">
        <v>5.6891999240000004</v>
      </c>
      <c r="D69" s="12">
        <f t="shared" si="1"/>
        <v>5.9565413928501867</v>
      </c>
      <c r="E69" s="5">
        <v>0.96648807999999997</v>
      </c>
      <c r="F69" s="4">
        <v>0.88208538299999995</v>
      </c>
      <c r="G69" s="4">
        <v>65.80748749</v>
      </c>
      <c r="H69" s="4">
        <v>0.86620277199999995</v>
      </c>
      <c r="I69" s="4">
        <v>0.75599992299999996</v>
      </c>
      <c r="J69" s="4">
        <v>-0.13126328600000001</v>
      </c>
    </row>
    <row r="70" spans="1:10" ht="57.4" thickBot="1" x14ac:dyDescent="0.5">
      <c r="A70" s="3" t="s">
        <v>108</v>
      </c>
      <c r="B70" s="4" t="s">
        <v>40</v>
      </c>
      <c r="C70" s="4">
        <v>5.6740999219999999</v>
      </c>
      <c r="D70" s="12">
        <f t="shared" si="1"/>
        <v>5.9277344910257135</v>
      </c>
      <c r="E70" s="5">
        <v>0.94558171999999996</v>
      </c>
      <c r="F70" s="4">
        <v>0.82920414200000003</v>
      </c>
      <c r="G70" s="4">
        <v>67.808135989999997</v>
      </c>
      <c r="H70" s="4">
        <v>0.651352704</v>
      </c>
      <c r="I70" s="4">
        <v>0.93376910700000004</v>
      </c>
      <c r="J70" s="4">
        <v>9.8274558999999997E-2</v>
      </c>
    </row>
    <row r="71" spans="1:10" ht="57.4" thickBot="1" x14ac:dyDescent="0.5">
      <c r="A71" s="3" t="s">
        <v>62</v>
      </c>
      <c r="B71" s="4" t="s">
        <v>191</v>
      </c>
      <c r="C71" s="4">
        <v>5.607500076</v>
      </c>
      <c r="D71" s="12">
        <f t="shared" si="1"/>
        <v>5.8006791949239691</v>
      </c>
      <c r="E71" s="5">
        <v>0.87767143000000003</v>
      </c>
      <c r="F71" s="4">
        <v>0.84331357500000004</v>
      </c>
      <c r="G71" s="4">
        <v>65.013015749999994</v>
      </c>
      <c r="H71" s="4">
        <v>0.72160917499999999</v>
      </c>
      <c r="I71" s="4">
        <v>0.91331428299999995</v>
      </c>
      <c r="J71" s="4">
        <v>-3.7741038999999997E-2</v>
      </c>
    </row>
    <row r="72" spans="1:10" ht="57.4" thickBot="1" x14ac:dyDescent="0.5">
      <c r="A72" s="3" t="s">
        <v>118</v>
      </c>
      <c r="B72" s="4" t="s">
        <v>191</v>
      </c>
      <c r="C72" s="4">
        <v>5.5556998249999996</v>
      </c>
      <c r="D72" s="12">
        <f t="shared" si="1"/>
        <v>5.7018577017188674</v>
      </c>
      <c r="E72" s="5">
        <v>0.80248107999999996</v>
      </c>
      <c r="F72" s="4">
        <v>0.83529710800000001</v>
      </c>
      <c r="G72" s="4">
        <v>64.104591369999994</v>
      </c>
      <c r="H72" s="4">
        <v>0.83138340700000002</v>
      </c>
      <c r="I72" s="4">
        <v>0.59207606300000004</v>
      </c>
      <c r="J72" s="4">
        <v>-2.5088511000000001E-2</v>
      </c>
    </row>
    <row r="73" spans="1:10" ht="57.4" thickBot="1" x14ac:dyDescent="0.5">
      <c r="A73" s="3" t="s">
        <v>95</v>
      </c>
      <c r="B73" s="4" t="s">
        <v>40</v>
      </c>
      <c r="C73" s="4">
        <v>5.5461001400000001</v>
      </c>
      <c r="D73" s="12">
        <f t="shared" si="1"/>
        <v>5.6835439833934762</v>
      </c>
      <c r="E73" s="5">
        <v>0.97518605999999997</v>
      </c>
      <c r="F73" s="4">
        <v>0.85531461200000003</v>
      </c>
      <c r="G73" s="4">
        <v>68.505348209999994</v>
      </c>
      <c r="H73" s="4">
        <v>0.64956563700000003</v>
      </c>
      <c r="I73" s="4">
        <v>0.78312158600000004</v>
      </c>
      <c r="J73" s="4">
        <v>-7.5600355999999994E-2</v>
      </c>
    </row>
    <row r="74" spans="1:10" ht="57.4" thickBot="1" x14ac:dyDescent="0.5">
      <c r="A74" s="3" t="s">
        <v>74</v>
      </c>
      <c r="B74" s="4" t="s">
        <v>191</v>
      </c>
      <c r="C74" s="4">
        <v>5.5460000039999997</v>
      </c>
      <c r="D74" s="12">
        <f t="shared" si="1"/>
        <v>5.6833529497816198</v>
      </c>
      <c r="E74" s="5">
        <v>1.01288719</v>
      </c>
      <c r="F74" s="4">
        <v>0.90315073700000004</v>
      </c>
      <c r="G74" s="4">
        <v>64.10045624</v>
      </c>
      <c r="H74" s="4">
        <v>0.729892612</v>
      </c>
      <c r="I74" s="4">
        <v>0.86480259900000001</v>
      </c>
      <c r="J74" s="4">
        <v>-0.15115374300000001</v>
      </c>
    </row>
    <row r="75" spans="1:10" ht="57.4" thickBot="1" x14ac:dyDescent="0.5">
      <c r="A75" s="3" t="s">
        <v>88</v>
      </c>
      <c r="B75" s="4" t="s">
        <v>191</v>
      </c>
      <c r="C75" s="4">
        <v>5.5415000919999997</v>
      </c>
      <c r="D75" s="12">
        <f t="shared" si="1"/>
        <v>5.6747682805078821</v>
      </c>
      <c r="E75" s="5">
        <v>0.81484051000000002</v>
      </c>
      <c r="F75" s="4">
        <v>0.88722848899999995</v>
      </c>
      <c r="G75" s="4">
        <v>64.106010440000006</v>
      </c>
      <c r="H75" s="4">
        <v>0.90937489299999996</v>
      </c>
      <c r="I75" s="4">
        <v>0.88839608400000003</v>
      </c>
      <c r="J75" s="4">
        <v>0.15477205799999999</v>
      </c>
    </row>
    <row r="76" spans="1:10" ht="57.4" thickBot="1" x14ac:dyDescent="0.5">
      <c r="A76" s="3" t="s">
        <v>69</v>
      </c>
      <c r="B76" s="4" t="s">
        <v>191</v>
      </c>
      <c r="C76" s="4">
        <v>5.5398998260000001</v>
      </c>
      <c r="D76" s="12">
        <f t="shared" si="1"/>
        <v>5.671715386504621</v>
      </c>
      <c r="E76" s="5">
        <v>0.97799453999999997</v>
      </c>
      <c r="F76" s="4">
        <v>0.90674745999999995</v>
      </c>
      <c r="G76" s="4">
        <v>66.104331970000004</v>
      </c>
      <c r="H76" s="4">
        <v>0.63916307699999997</v>
      </c>
      <c r="I76" s="4">
        <v>0.63571166999999995</v>
      </c>
      <c r="J76" s="4">
        <v>-0.16492654400000001</v>
      </c>
    </row>
    <row r="77" spans="1:10" ht="28.9" thickBot="1" x14ac:dyDescent="0.5">
      <c r="A77" s="3" t="s">
        <v>76</v>
      </c>
      <c r="B77" s="4" t="s">
        <v>4</v>
      </c>
      <c r="C77" s="4">
        <v>5.5355000499999996</v>
      </c>
      <c r="D77" s="12">
        <f t="shared" si="1"/>
        <v>5.6633217508427407</v>
      </c>
      <c r="E77" s="5">
        <v>1.04057026</v>
      </c>
      <c r="F77" s="4">
        <v>0.82035660700000002</v>
      </c>
      <c r="G77" s="4">
        <v>73.702224729999998</v>
      </c>
      <c r="H77" s="4">
        <v>0.79529351000000004</v>
      </c>
      <c r="I77" s="4">
        <v>0.62611567999999995</v>
      </c>
      <c r="J77" s="4">
        <v>2.27159E-4</v>
      </c>
    </row>
    <row r="78" spans="1:10" ht="28.9" thickBot="1" x14ac:dyDescent="0.5">
      <c r="A78" s="3" t="s">
        <v>114</v>
      </c>
      <c r="B78" s="4" t="s">
        <v>4</v>
      </c>
      <c r="C78" s="4">
        <v>5.5149998660000001</v>
      </c>
      <c r="D78" s="12">
        <f t="shared" si="1"/>
        <v>5.624212697223304</v>
      </c>
      <c r="E78" s="5">
        <v>1.01323261</v>
      </c>
      <c r="F78" s="4">
        <v>0.81438034800000003</v>
      </c>
      <c r="G78" s="4">
        <v>72.405258180000004</v>
      </c>
      <c r="H78" s="4">
        <v>0.54134511900000004</v>
      </c>
      <c r="I78" s="4">
        <v>0.85993140899999998</v>
      </c>
      <c r="J78" s="4">
        <v>-0.30090737299999998</v>
      </c>
    </row>
    <row r="79" spans="1:10" ht="57.4" thickBot="1" x14ac:dyDescent="0.5">
      <c r="A79" s="3" t="s">
        <v>193</v>
      </c>
      <c r="B79" s="4" t="s">
        <v>189</v>
      </c>
      <c r="C79" s="4">
        <v>5.5103998179999998</v>
      </c>
      <c r="D79" s="12">
        <f t="shared" si="1"/>
        <v>5.6154369943377098</v>
      </c>
      <c r="E79" s="5">
        <v>1.09346714</v>
      </c>
      <c r="F79" s="4">
        <v>0.84596908100000001</v>
      </c>
      <c r="G79" s="4">
        <v>76.77170563</v>
      </c>
      <c r="H79" s="4">
        <v>0.77983379399999997</v>
      </c>
      <c r="I79" s="4">
        <v>0.42060720899999998</v>
      </c>
      <c r="J79" s="4">
        <v>0.13497990400000001</v>
      </c>
    </row>
    <row r="80" spans="1:10" ht="57.4" thickBot="1" x14ac:dyDescent="0.5">
      <c r="A80" s="3" t="s">
        <v>72</v>
      </c>
      <c r="B80" s="4" t="s">
        <v>40</v>
      </c>
      <c r="C80" s="4">
        <v>5.5047001839999998</v>
      </c>
      <c r="D80" s="12">
        <f t="shared" si="1"/>
        <v>5.6045635655081361</v>
      </c>
      <c r="E80" s="5">
        <v>1.00708752</v>
      </c>
      <c r="F80" s="4">
        <v>0.874623716</v>
      </c>
      <c r="G80" s="4">
        <v>70.214904790000006</v>
      </c>
      <c r="H80" s="4">
        <v>0.71483880300000002</v>
      </c>
      <c r="I80" s="4">
        <v>0.91649526400000003</v>
      </c>
      <c r="J80" s="4">
        <v>-0.12853832500000001</v>
      </c>
    </row>
    <row r="81" spans="1:10" ht="57.4" thickBot="1" x14ac:dyDescent="0.5">
      <c r="A81" s="3" t="s">
        <v>73</v>
      </c>
      <c r="B81" s="4" t="s">
        <v>188</v>
      </c>
      <c r="C81" s="4">
        <v>5.488800049</v>
      </c>
      <c r="D81" s="12">
        <f t="shared" si="1"/>
        <v>5.5742302166820332</v>
      </c>
      <c r="E81" s="5">
        <v>0.97898158999999996</v>
      </c>
      <c r="F81" s="4">
        <v>0.82594293399999996</v>
      </c>
      <c r="G81" s="4">
        <v>62.299999239999998</v>
      </c>
      <c r="H81" s="4">
        <v>0.77315700099999995</v>
      </c>
      <c r="I81" s="4">
        <v>0.66877913499999997</v>
      </c>
      <c r="J81" s="4">
        <v>-8.5054486999999998E-2</v>
      </c>
    </row>
    <row r="82" spans="1:10" ht="14.65" thickBot="1" x14ac:dyDescent="0.5">
      <c r="A82" s="3" t="s">
        <v>112</v>
      </c>
      <c r="B82" s="4" t="s">
        <v>189</v>
      </c>
      <c r="C82" s="4">
        <v>5.4562001230000003</v>
      </c>
      <c r="D82" s="12">
        <f t="shared" si="1"/>
        <v>5.5120379820209369</v>
      </c>
      <c r="E82" s="5">
        <v>0.94121865999999998</v>
      </c>
      <c r="F82" s="4">
        <v>0.93714249100000002</v>
      </c>
      <c r="G82" s="4">
        <v>62.304485319999998</v>
      </c>
      <c r="H82" s="4">
        <v>0.69335132799999999</v>
      </c>
      <c r="I82" s="4">
        <v>0.863511205</v>
      </c>
      <c r="J82" s="4">
        <v>9.8093867000000001E-2</v>
      </c>
    </row>
    <row r="83" spans="1:10" ht="28.9" thickBot="1" x14ac:dyDescent="0.5">
      <c r="A83" s="3" t="s">
        <v>71</v>
      </c>
      <c r="B83" s="4" t="s">
        <v>190</v>
      </c>
      <c r="C83" s="4">
        <v>5.3843002320000002</v>
      </c>
      <c r="D83" s="12">
        <f t="shared" si="1"/>
        <v>5.3748715696438234</v>
      </c>
      <c r="E83" s="5">
        <v>1.0262518899999999</v>
      </c>
      <c r="F83" s="4">
        <v>0.81650942599999998</v>
      </c>
      <c r="G83" s="4">
        <v>67.102157590000004</v>
      </c>
      <c r="H83" s="4">
        <v>0.89462685600000003</v>
      </c>
      <c r="I83" s="4">
        <v>0.83930230100000003</v>
      </c>
      <c r="J83" s="4">
        <v>0.11472679700000001</v>
      </c>
    </row>
    <row r="84" spans="1:10" ht="28.9" thickBot="1" x14ac:dyDescent="0.5">
      <c r="A84" s="3" t="s">
        <v>86</v>
      </c>
      <c r="B84" s="4" t="s">
        <v>190</v>
      </c>
      <c r="C84" s="4">
        <v>5.3534998890000001</v>
      </c>
      <c r="D84" s="12">
        <f t="shared" si="1"/>
        <v>5.3161124743164816</v>
      </c>
      <c r="E84" s="5">
        <v>0.88095455</v>
      </c>
      <c r="F84" s="4">
        <v>0.84998714900000005</v>
      </c>
      <c r="G84" s="4">
        <v>67.952735899999993</v>
      </c>
      <c r="H84" s="4">
        <v>0.93959295700000001</v>
      </c>
      <c r="I84" s="4">
        <v>0.79642122999999998</v>
      </c>
      <c r="J84" s="4">
        <v>-9.4533331999999998E-2</v>
      </c>
    </row>
    <row r="85" spans="1:10" ht="28.9" thickBot="1" x14ac:dyDescent="0.5">
      <c r="A85" s="3" t="s">
        <v>85</v>
      </c>
      <c r="B85" s="4" t="s">
        <v>190</v>
      </c>
      <c r="C85" s="4">
        <v>5.2856001849999998</v>
      </c>
      <c r="D85" s="12">
        <f t="shared" si="1"/>
        <v>5.186577385047042</v>
      </c>
      <c r="E85" s="5">
        <v>0.93697518999999996</v>
      </c>
      <c r="F85" s="4">
        <v>0.80837988900000002</v>
      </c>
      <c r="G85" s="4">
        <v>62.155849459999999</v>
      </c>
      <c r="H85" s="4">
        <v>0.87061440899999998</v>
      </c>
      <c r="I85" s="4">
        <v>0.87629640099999995</v>
      </c>
      <c r="J85" s="4">
        <v>0.51958650399999995</v>
      </c>
    </row>
    <row r="86" spans="1:10" ht="43.15" thickBot="1" x14ac:dyDescent="0.5">
      <c r="A86" s="3" t="s">
        <v>163</v>
      </c>
      <c r="B86" s="4" t="s">
        <v>82</v>
      </c>
      <c r="C86" s="4">
        <v>5.2333002090000003</v>
      </c>
      <c r="D86" s="12">
        <f t="shared" si="1"/>
        <v>5.0868025456758792</v>
      </c>
      <c r="E86" s="5">
        <v>0.82255610999999995</v>
      </c>
      <c r="F86" s="4">
        <v>0.65804868900000002</v>
      </c>
      <c r="G86" s="4">
        <v>49.503772740000002</v>
      </c>
      <c r="H86" s="4">
        <v>0.72790932699999999</v>
      </c>
      <c r="I86" s="4">
        <v>0.79077196100000002</v>
      </c>
      <c r="J86" s="4">
        <v>-4.3991155999999997E-2</v>
      </c>
    </row>
    <row r="87" spans="1:10" ht="43.15" thickBot="1" x14ac:dyDescent="0.5">
      <c r="A87" s="3" t="s">
        <v>167</v>
      </c>
      <c r="B87" s="4" t="s">
        <v>82</v>
      </c>
      <c r="C87" s="4">
        <v>5.2160000799999997</v>
      </c>
      <c r="D87" s="12">
        <f t="shared" si="1"/>
        <v>5.0537983700702256</v>
      </c>
      <c r="E87" s="5">
        <v>0.76743196999999996</v>
      </c>
      <c r="F87" s="4">
        <v>0.46867114300000001</v>
      </c>
      <c r="G87" s="4">
        <v>54.312465670000002</v>
      </c>
      <c r="H87" s="4">
        <v>0.73518258299999995</v>
      </c>
      <c r="I87" s="4">
        <v>0.74053257699999997</v>
      </c>
      <c r="J87" s="4">
        <v>-3.537213E-3</v>
      </c>
    </row>
    <row r="88" spans="1:10" ht="14.65" thickBot="1" x14ac:dyDescent="0.5">
      <c r="A88" s="3" t="s">
        <v>194</v>
      </c>
      <c r="B88" s="4" t="s">
        <v>192</v>
      </c>
      <c r="C88" s="4">
        <v>5.1975998880000001</v>
      </c>
      <c r="D88" s="12">
        <f t="shared" si="1"/>
        <v>5.0186955585278561</v>
      </c>
      <c r="E88" s="5">
        <v>0.95186329000000003</v>
      </c>
      <c r="F88" s="4">
        <v>0.91316092000000004</v>
      </c>
      <c r="G88" s="4">
        <v>70.599998470000003</v>
      </c>
      <c r="H88" s="4">
        <v>0.85396277899999995</v>
      </c>
      <c r="I88" s="4">
        <v>0.82421106099999997</v>
      </c>
      <c r="J88" s="4">
        <v>3.8085498000000002E-2</v>
      </c>
    </row>
    <row r="89" spans="1:10" ht="43.15" thickBot="1" x14ac:dyDescent="0.5">
      <c r="A89" s="3" t="s">
        <v>151</v>
      </c>
      <c r="B89" s="4" t="s">
        <v>82</v>
      </c>
      <c r="C89" s="4">
        <v>5.1943998340000004</v>
      </c>
      <c r="D89" s="12">
        <f t="shared" si="1"/>
        <v>5.0125906824218127</v>
      </c>
      <c r="E89" s="5">
        <v>0.85369872999999996</v>
      </c>
      <c r="F89" s="4">
        <v>0.64022809300000005</v>
      </c>
      <c r="G89" s="4">
        <v>57.924480440000004</v>
      </c>
      <c r="H89" s="4">
        <v>0.71905851399999998</v>
      </c>
      <c r="I89" s="4">
        <v>0.75177907899999996</v>
      </c>
      <c r="J89" s="4">
        <v>-0.123674095</v>
      </c>
    </row>
    <row r="90" spans="1:10" ht="57.4" thickBot="1" x14ac:dyDescent="0.5">
      <c r="A90" s="3" t="s">
        <v>92</v>
      </c>
      <c r="B90" s="4" t="s">
        <v>191</v>
      </c>
      <c r="C90" s="4">
        <v>5.1648001670000001</v>
      </c>
      <c r="D90" s="12">
        <f t="shared" si="1"/>
        <v>4.9561221666357831</v>
      </c>
      <c r="E90" s="5">
        <v>0.96877270000000004</v>
      </c>
      <c r="F90" s="4">
        <v>0.81930828099999997</v>
      </c>
      <c r="G90" s="4">
        <v>65.508399960000006</v>
      </c>
      <c r="H90" s="4">
        <v>0.78682410700000005</v>
      </c>
      <c r="I90" s="4">
        <v>0.55253755999999998</v>
      </c>
      <c r="J90" s="4">
        <v>-0.24025528099999999</v>
      </c>
    </row>
    <row r="91" spans="1:10" ht="57.4" thickBot="1" x14ac:dyDescent="0.5">
      <c r="A91" s="3" t="s">
        <v>105</v>
      </c>
      <c r="B91" s="4" t="s">
        <v>40</v>
      </c>
      <c r="C91" s="4">
        <v>5.1598000529999997</v>
      </c>
      <c r="D91" s="12">
        <f t="shared" si="1"/>
        <v>4.9465832412032453</v>
      </c>
      <c r="E91" s="5">
        <v>0.95105914999999996</v>
      </c>
      <c r="F91" s="4">
        <v>0.82039231099999999</v>
      </c>
      <c r="G91" s="4">
        <v>67.504425049999995</v>
      </c>
      <c r="H91" s="4">
        <v>0.73884093799999995</v>
      </c>
      <c r="I91" s="4">
        <v>0.89749050100000005</v>
      </c>
      <c r="J91" s="4">
        <v>-1.9877451000000001E-2</v>
      </c>
    </row>
    <row r="92" spans="1:10" ht="43.15" thickBot="1" x14ac:dyDescent="0.5">
      <c r="A92" s="3" t="s">
        <v>126</v>
      </c>
      <c r="B92" s="4" t="s">
        <v>82</v>
      </c>
      <c r="C92" s="4">
        <v>5.1479997629999996</v>
      </c>
      <c r="D92" s="12">
        <f t="shared" si="1"/>
        <v>4.9240713371961933</v>
      </c>
      <c r="E92" s="5">
        <v>0.83506451000000004</v>
      </c>
      <c r="F92" s="4">
        <v>0.72860109799999995</v>
      </c>
      <c r="G92" s="4">
        <v>57.203987120000001</v>
      </c>
      <c r="H92" s="4">
        <v>0.79479652599999995</v>
      </c>
      <c r="I92" s="4">
        <v>0.84796476399999998</v>
      </c>
      <c r="J92" s="4">
        <v>9.4170852999999999E-2</v>
      </c>
    </row>
    <row r="93" spans="1:10" ht="14.65" thickBot="1" x14ac:dyDescent="0.5">
      <c r="A93" s="3" t="s">
        <v>133</v>
      </c>
      <c r="B93" s="4" t="s">
        <v>192</v>
      </c>
      <c r="C93" s="4">
        <v>5.1371998789999997</v>
      </c>
      <c r="D93" s="12">
        <f t="shared" si="1"/>
        <v>4.9034679493222253</v>
      </c>
      <c r="E93" s="5">
        <v>0.79253572999999999</v>
      </c>
      <c r="F93" s="4">
        <v>0.785512447</v>
      </c>
      <c r="G93" s="4">
        <v>63.779178620000003</v>
      </c>
      <c r="H93" s="4">
        <v>0.79756504299999997</v>
      </c>
      <c r="I93" s="4">
        <v>0.73809915800000003</v>
      </c>
      <c r="J93" s="4">
        <v>0.15416882900000001</v>
      </c>
    </row>
    <row r="94" spans="1:10" ht="57.4" thickBot="1" x14ac:dyDescent="0.5">
      <c r="A94" s="3" t="s">
        <v>87</v>
      </c>
      <c r="B94" s="4" t="s">
        <v>188</v>
      </c>
      <c r="C94" s="4">
        <v>5.1318001750000004</v>
      </c>
      <c r="D94" s="12">
        <f t="shared" si="1"/>
        <v>4.8931667094277413</v>
      </c>
      <c r="E94" s="5">
        <v>1.01294193</v>
      </c>
      <c r="F94" s="4">
        <v>0.82631355500000003</v>
      </c>
      <c r="G94" s="4">
        <v>66.902816770000001</v>
      </c>
      <c r="H94" s="4">
        <v>0.60883045199999997</v>
      </c>
      <c r="I94" s="4">
        <v>0.748197377</v>
      </c>
      <c r="J94" s="4">
        <v>-0.171046436</v>
      </c>
    </row>
    <row r="95" spans="1:10" ht="14.65" thickBot="1" x14ac:dyDescent="0.5">
      <c r="A95" s="3" t="s">
        <v>96</v>
      </c>
      <c r="B95" s="4" t="s">
        <v>189</v>
      </c>
      <c r="C95" s="4">
        <v>5.123899937</v>
      </c>
      <c r="D95" s="12">
        <f t="shared" si="1"/>
        <v>4.8780950968242482</v>
      </c>
      <c r="E95" s="5">
        <v>0.96885681000000001</v>
      </c>
      <c r="F95" s="4">
        <v>0.79876059300000002</v>
      </c>
      <c r="G95" s="4">
        <v>69.289192200000002</v>
      </c>
      <c r="H95" s="4">
        <v>0.898517907</v>
      </c>
      <c r="I95" s="4">
        <v>0.75397110000000001</v>
      </c>
      <c r="J95" s="4">
        <v>-0.18142575</v>
      </c>
    </row>
    <row r="96" spans="1:10" ht="57.4" thickBot="1" x14ac:dyDescent="0.5">
      <c r="A96" s="3" t="s">
        <v>80</v>
      </c>
      <c r="B96" s="4" t="s">
        <v>191</v>
      </c>
      <c r="C96" s="4">
        <v>5.1191000940000002</v>
      </c>
      <c r="D96" s="12">
        <f t="shared" si="1"/>
        <v>4.8689382367076819</v>
      </c>
      <c r="E96" s="5">
        <v>0.97480325999999995</v>
      </c>
      <c r="F96" s="4">
        <v>0.95896619599999999</v>
      </c>
      <c r="G96" s="4">
        <v>62.21170807</v>
      </c>
      <c r="H96" s="4">
        <v>0.82645702399999998</v>
      </c>
      <c r="I96" s="4">
        <v>0.88369184700000003</v>
      </c>
      <c r="J96" s="4">
        <v>0.187671542</v>
      </c>
    </row>
    <row r="97" spans="1:10" ht="57.4" thickBot="1" x14ac:dyDescent="0.5">
      <c r="A97" s="3" t="s">
        <v>146</v>
      </c>
      <c r="B97" s="4" t="s">
        <v>40</v>
      </c>
      <c r="C97" s="4">
        <v>5.1015000339999999</v>
      </c>
      <c r="D97" s="12">
        <f t="shared" si="1"/>
        <v>4.8353618702591987</v>
      </c>
      <c r="E97" s="5">
        <v>0.98693189999999997</v>
      </c>
      <c r="F97" s="4">
        <v>0.93784034299999997</v>
      </c>
      <c r="G97" s="4">
        <v>66.803977970000005</v>
      </c>
      <c r="H97" s="4">
        <v>0.74517816299999995</v>
      </c>
      <c r="I97" s="4">
        <v>0.93558514100000001</v>
      </c>
      <c r="J97" s="4">
        <v>-0.143908441</v>
      </c>
    </row>
    <row r="98" spans="1:10" ht="57.4" thickBot="1" x14ac:dyDescent="0.5">
      <c r="A98" s="3" t="s">
        <v>104</v>
      </c>
      <c r="B98" s="4" t="s">
        <v>188</v>
      </c>
      <c r="C98" s="4">
        <v>5.0947999949999998</v>
      </c>
      <c r="D98" s="12">
        <f t="shared" si="1"/>
        <v>4.8225799272042815</v>
      </c>
      <c r="E98" s="5">
        <v>0.89403133000000001</v>
      </c>
      <c r="F98" s="4">
        <v>0.59262847900000004</v>
      </c>
      <c r="G98" s="4">
        <v>65.896240230000004</v>
      </c>
      <c r="H98" s="4">
        <v>0.77207243400000003</v>
      </c>
      <c r="I98" s="4">
        <v>0.81572461100000004</v>
      </c>
      <c r="J98" s="4">
        <v>-0.24037724699999999</v>
      </c>
    </row>
    <row r="99" spans="1:10" ht="43.15" thickBot="1" x14ac:dyDescent="0.5">
      <c r="A99" s="3" t="s">
        <v>145</v>
      </c>
      <c r="B99" s="4" t="s">
        <v>82</v>
      </c>
      <c r="C99" s="4">
        <v>5.0848999020000001</v>
      </c>
      <c r="D99" s="12">
        <f t="shared" si="1"/>
        <v>4.8036931080433218</v>
      </c>
      <c r="E99" s="5">
        <v>0.81186475999999996</v>
      </c>
      <c r="F99" s="4">
        <v>0.70038640500000005</v>
      </c>
      <c r="G99" s="4">
        <v>52.704940800000003</v>
      </c>
      <c r="H99" s="4">
        <v>0.76305180800000005</v>
      </c>
      <c r="I99" s="4">
        <v>0.85133659800000006</v>
      </c>
      <c r="J99" s="4">
        <v>-1.4964500000000001E-3</v>
      </c>
    </row>
    <row r="100" spans="1:10" ht="57.4" thickBot="1" x14ac:dyDescent="0.5">
      <c r="A100" s="3" t="s">
        <v>30</v>
      </c>
      <c r="B100" s="4" t="s">
        <v>19</v>
      </c>
      <c r="C100" s="4">
        <v>5.0531997679999998</v>
      </c>
      <c r="D100" s="12">
        <f t="shared" si="1"/>
        <v>4.7432174440029717</v>
      </c>
      <c r="E100" s="5">
        <v>0.89777936999999997</v>
      </c>
      <c r="F100" s="4">
        <v>0.89040815799999995</v>
      </c>
      <c r="G100" s="4">
        <v>66.505340579999995</v>
      </c>
      <c r="H100" s="4">
        <v>0.62327832000000005</v>
      </c>
      <c r="I100" s="4">
        <v>0.83703839800000002</v>
      </c>
      <c r="J100" s="4">
        <v>-0.169090509</v>
      </c>
    </row>
    <row r="101" spans="1:10" ht="57.4" thickBot="1" x14ac:dyDescent="0.5">
      <c r="A101" s="3" t="s">
        <v>78</v>
      </c>
      <c r="B101" s="4" t="s">
        <v>188</v>
      </c>
      <c r="C101" s="4">
        <v>5.0050997730000004</v>
      </c>
      <c r="D101" s="12">
        <f t="shared" si="1"/>
        <v>4.651455083062717</v>
      </c>
      <c r="E101" s="5">
        <v>0.95379647999999995</v>
      </c>
      <c r="F101" s="4">
        <v>0.80338513899999997</v>
      </c>
      <c r="G101" s="4">
        <v>65.905174259999995</v>
      </c>
      <c r="H101" s="4">
        <v>0.46661090900000002</v>
      </c>
      <c r="I101" s="4">
        <v>0.73548513699999996</v>
      </c>
      <c r="J101" s="4">
        <v>-0.121105164</v>
      </c>
    </row>
    <row r="102" spans="1:10" ht="43.15" thickBot="1" x14ac:dyDescent="0.5">
      <c r="A102" s="3" t="s">
        <v>154</v>
      </c>
      <c r="B102" s="4" t="s">
        <v>82</v>
      </c>
      <c r="C102" s="4">
        <v>4.9808001519999996</v>
      </c>
      <c r="D102" s="12">
        <f t="shared" si="1"/>
        <v>4.6050976854597963</v>
      </c>
      <c r="E102" s="5">
        <v>0.81189823000000005</v>
      </c>
      <c r="F102" s="4">
        <v>0.72361600400000003</v>
      </c>
      <c r="G102" s="4">
        <v>59.59915161</v>
      </c>
      <c r="H102" s="4">
        <v>0.69059616300000004</v>
      </c>
      <c r="I102" s="4">
        <v>0.80878514099999999</v>
      </c>
      <c r="J102" s="4">
        <v>-5.2335154000000002E-2</v>
      </c>
    </row>
    <row r="103" spans="1:10" ht="43.15" thickBot="1" x14ac:dyDescent="0.5">
      <c r="A103" s="3" t="s">
        <v>162</v>
      </c>
      <c r="B103" s="4" t="s">
        <v>82</v>
      </c>
      <c r="C103" s="4">
        <v>4.9492998119999996</v>
      </c>
      <c r="D103" s="12">
        <f t="shared" si="1"/>
        <v>4.5450031767426786</v>
      </c>
      <c r="E103" s="5">
        <v>0.77509903999999996</v>
      </c>
      <c r="F103" s="4">
        <v>0.637573481</v>
      </c>
      <c r="G103" s="4">
        <v>54.467800140000001</v>
      </c>
      <c r="H103" s="4">
        <v>0.70684677399999996</v>
      </c>
      <c r="I103" s="4">
        <v>0.76179444799999996</v>
      </c>
      <c r="J103" s="4">
        <v>7.6328470999999995E-2</v>
      </c>
    </row>
    <row r="104" spans="1:10" ht="43.15" thickBot="1" x14ac:dyDescent="0.5">
      <c r="A104" s="3" t="s">
        <v>156</v>
      </c>
      <c r="B104" s="4" t="s">
        <v>82</v>
      </c>
      <c r="C104" s="4">
        <v>4.9095997809999998</v>
      </c>
      <c r="D104" s="12">
        <f t="shared" si="1"/>
        <v>4.4692657764797197</v>
      </c>
      <c r="E104" s="5">
        <v>0.68421668999999996</v>
      </c>
      <c r="F104" s="4">
        <v>0.61743503799999999</v>
      </c>
      <c r="G104" s="4">
        <v>53.500095369999997</v>
      </c>
      <c r="H104" s="4">
        <v>0.75977212199999999</v>
      </c>
      <c r="I104" s="4">
        <v>0.72253018599999996</v>
      </c>
      <c r="J104" s="4">
        <v>1.3860816999999999E-2</v>
      </c>
    </row>
    <row r="105" spans="1:10" ht="28.9" thickBot="1" x14ac:dyDescent="0.5">
      <c r="A105" s="3" t="s">
        <v>111</v>
      </c>
      <c r="B105" s="4" t="s">
        <v>190</v>
      </c>
      <c r="C105" s="4">
        <v>4.8885998730000004</v>
      </c>
      <c r="D105" s="12">
        <f t="shared" si="1"/>
        <v>4.4292033786019633</v>
      </c>
      <c r="E105" s="5">
        <v>0.87985802000000002</v>
      </c>
      <c r="F105" s="4">
        <v>0.73750221699999996</v>
      </c>
      <c r="G105" s="4">
        <v>58.70992279</v>
      </c>
      <c r="H105" s="4">
        <v>0.90721356900000005</v>
      </c>
      <c r="I105" s="4">
        <v>0.63467931700000002</v>
      </c>
      <c r="J105" s="4">
        <v>0.11137147999999999</v>
      </c>
    </row>
    <row r="106" spans="1:10" ht="57.4" thickBot="1" x14ac:dyDescent="0.5">
      <c r="A106" s="3" t="s">
        <v>107</v>
      </c>
      <c r="B106" s="4" t="s">
        <v>40</v>
      </c>
      <c r="C106" s="4">
        <v>4.8826999659999997</v>
      </c>
      <c r="D106" s="12">
        <f t="shared" si="1"/>
        <v>4.4179478806409342</v>
      </c>
      <c r="E106" s="5">
        <v>0.94179305999999996</v>
      </c>
      <c r="F106" s="4">
        <v>0.67107045700000001</v>
      </c>
      <c r="G106" s="4">
        <v>68.70813751</v>
      </c>
      <c r="H106" s="4">
        <v>0.78199422399999996</v>
      </c>
      <c r="I106" s="4">
        <v>0.896303713</v>
      </c>
      <c r="J106" s="4">
        <v>-4.2309488999999999E-2</v>
      </c>
    </row>
    <row r="107" spans="1:10" ht="28.9" thickBot="1" x14ac:dyDescent="0.5">
      <c r="A107" s="3" t="s">
        <v>157</v>
      </c>
      <c r="B107" s="4" t="s">
        <v>190</v>
      </c>
      <c r="C107" s="4">
        <v>4.8484001159999996</v>
      </c>
      <c r="D107" s="12">
        <f t="shared" si="1"/>
        <v>4.3525126302651982</v>
      </c>
      <c r="E107" s="5">
        <v>0.82498903000000001</v>
      </c>
      <c r="F107" s="4">
        <v>0.77308064700000001</v>
      </c>
      <c r="G107" s="4">
        <v>61.529968259999997</v>
      </c>
      <c r="H107" s="4">
        <v>0.95970463800000005</v>
      </c>
      <c r="I107" s="4">
        <v>0.822769046</v>
      </c>
      <c r="J107" s="4">
        <v>5.1911179000000002E-2</v>
      </c>
    </row>
    <row r="108" spans="1:10" ht="28.9" thickBot="1" x14ac:dyDescent="0.5">
      <c r="A108" s="3" t="s">
        <v>121</v>
      </c>
      <c r="B108" s="4" t="s">
        <v>192</v>
      </c>
      <c r="C108" s="4">
        <v>4.8327999110000004</v>
      </c>
      <c r="D108" s="12">
        <f t="shared" si="1"/>
        <v>4.3227514703741852</v>
      </c>
      <c r="E108" s="5">
        <v>0.82870635999999998</v>
      </c>
      <c r="F108" s="4">
        <v>0.68729299300000002</v>
      </c>
      <c r="G108" s="4">
        <v>64.503067020000003</v>
      </c>
      <c r="H108" s="4">
        <v>0.90062498999999996</v>
      </c>
      <c r="I108" s="4">
        <v>0.66184353799999995</v>
      </c>
      <c r="J108" s="4">
        <v>-3.3664725999999999E-2</v>
      </c>
    </row>
    <row r="109" spans="1:10" ht="43.15" thickBot="1" x14ac:dyDescent="0.5">
      <c r="A109" s="3" t="s">
        <v>155</v>
      </c>
      <c r="B109" s="4" t="s">
        <v>82</v>
      </c>
      <c r="C109" s="4">
        <v>4.8292999270000001</v>
      </c>
      <c r="D109" s="12">
        <f t="shared" si="1"/>
        <v>4.3160744053330529</v>
      </c>
      <c r="E109" s="5">
        <v>0.96805372000000001</v>
      </c>
      <c r="F109" s="4">
        <v>0.78788685800000002</v>
      </c>
      <c r="G109" s="4">
        <v>59.715339659999998</v>
      </c>
      <c r="H109" s="4">
        <v>0.70482921600000004</v>
      </c>
      <c r="I109" s="4">
        <v>0.84915095600000001</v>
      </c>
      <c r="J109" s="4">
        <v>-0.22226162299999999</v>
      </c>
    </row>
    <row r="110" spans="1:10" ht="43.15" thickBot="1" x14ac:dyDescent="0.5">
      <c r="A110" s="3" t="s">
        <v>125</v>
      </c>
      <c r="B110" s="4" t="s">
        <v>82</v>
      </c>
      <c r="C110" s="4">
        <v>4.8140997890000001</v>
      </c>
      <c r="D110" s="12">
        <f t="shared" si="1"/>
        <v>4.287076469896725</v>
      </c>
      <c r="E110" s="5">
        <v>0.94033708999999999</v>
      </c>
      <c r="F110" s="4">
        <v>0.85253226800000004</v>
      </c>
      <c r="G110" s="4">
        <v>56.506011960000002</v>
      </c>
      <c r="H110" s="4">
        <v>0.75933009399999996</v>
      </c>
      <c r="I110" s="4">
        <v>0.84342384299999995</v>
      </c>
      <c r="J110" s="4">
        <v>-0.109777324</v>
      </c>
    </row>
    <row r="111" spans="1:10" ht="57.4" thickBot="1" x14ac:dyDescent="0.5">
      <c r="A111" s="3" t="s">
        <v>124</v>
      </c>
      <c r="B111" s="4" t="s">
        <v>188</v>
      </c>
      <c r="C111" s="4">
        <v>4.7848000529999997</v>
      </c>
      <c r="D111" s="12">
        <f t="shared" si="1"/>
        <v>4.2311801449535249</v>
      </c>
      <c r="E111" s="5">
        <v>0.96610956000000003</v>
      </c>
      <c r="F111" s="4">
        <v>0.74769496899999999</v>
      </c>
      <c r="G111" s="4">
        <v>59.90354919</v>
      </c>
      <c r="H111" s="4">
        <v>0.63318264499999999</v>
      </c>
      <c r="I111" s="4">
        <v>0.82226180999999998</v>
      </c>
      <c r="J111" s="4">
        <v>-6.9564760000000003E-2</v>
      </c>
    </row>
    <row r="112" spans="1:10" ht="57.4" thickBot="1" x14ac:dyDescent="0.5">
      <c r="A112" s="3" t="s">
        <v>115</v>
      </c>
      <c r="B112" s="4" t="s">
        <v>188</v>
      </c>
      <c r="C112" s="4">
        <v>4.7715001109999999</v>
      </c>
      <c r="D112" s="12">
        <f t="shared" si="1"/>
        <v>4.2058072924555479</v>
      </c>
      <c r="E112" s="5">
        <v>0.93617238999999997</v>
      </c>
      <c r="F112" s="4">
        <v>0.824338138</v>
      </c>
      <c r="G112" s="4">
        <v>67.106582639999999</v>
      </c>
      <c r="H112" s="4">
        <v>0.55135750800000005</v>
      </c>
      <c r="I112" s="4">
        <v>0.90225624999999998</v>
      </c>
      <c r="J112" s="4">
        <v>-6.1215270000000002E-2</v>
      </c>
    </row>
    <row r="113" spans="1:10" ht="43.15" thickBot="1" x14ac:dyDescent="0.5">
      <c r="A113" s="3" t="s">
        <v>164</v>
      </c>
      <c r="B113" s="4" t="s">
        <v>82</v>
      </c>
      <c r="C113" s="4">
        <v>4.7687001230000003</v>
      </c>
      <c r="D113" s="12">
        <f t="shared" si="1"/>
        <v>4.2004656388964499</v>
      </c>
      <c r="E113" s="5">
        <v>0.74685449999999998</v>
      </c>
      <c r="F113" s="4">
        <v>0.71294361399999995</v>
      </c>
      <c r="G113" s="4">
        <v>53.889453889999999</v>
      </c>
      <c r="H113" s="4">
        <v>0.66556358299999996</v>
      </c>
      <c r="I113" s="4">
        <v>0.73979502900000005</v>
      </c>
      <c r="J113" s="4">
        <v>-1.9080515999999999E-2</v>
      </c>
    </row>
    <row r="114" spans="1:10" ht="43.15" thickBot="1" x14ac:dyDescent="0.5">
      <c r="A114" s="3" t="s">
        <v>184</v>
      </c>
      <c r="B114" s="4" t="s">
        <v>82</v>
      </c>
      <c r="C114" s="4">
        <v>4.7505998610000004</v>
      </c>
      <c r="D114" s="12">
        <f t="shared" si="1"/>
        <v>4.1659350162891666</v>
      </c>
      <c r="E114" s="5">
        <v>0.73218145000000001</v>
      </c>
      <c r="F114" s="4">
        <v>0.69316869999999997</v>
      </c>
      <c r="G114" s="4">
        <v>55.012016299999999</v>
      </c>
      <c r="H114" s="4">
        <v>0.73316317799999997</v>
      </c>
      <c r="I114" s="4">
        <v>0.69071781600000004</v>
      </c>
      <c r="J114" s="4">
        <v>0.34319871699999999</v>
      </c>
    </row>
    <row r="115" spans="1:10" ht="43.15" thickBot="1" x14ac:dyDescent="0.5">
      <c r="A115" s="3" t="s">
        <v>150</v>
      </c>
      <c r="B115" s="4" t="s">
        <v>82</v>
      </c>
      <c r="C115" s="4">
        <v>4.7293000220000003</v>
      </c>
      <c r="D115" s="12">
        <f t="shared" si="1"/>
        <v>4.1253004275685781</v>
      </c>
      <c r="E115" s="5">
        <v>0.76298522999999996</v>
      </c>
      <c r="F115" s="4">
        <v>0.73146897600000005</v>
      </c>
      <c r="G115" s="4">
        <v>51.726982120000002</v>
      </c>
      <c r="H115" s="4">
        <v>0.71156615000000001</v>
      </c>
      <c r="I115" s="4">
        <v>0.83932840799999997</v>
      </c>
      <c r="J115" s="4">
        <v>-4.4366926000000001E-2</v>
      </c>
    </row>
    <row r="116" spans="1:10" ht="43.15" thickBot="1" x14ac:dyDescent="0.5">
      <c r="A116" s="3" t="s">
        <v>89</v>
      </c>
      <c r="B116" s="4" t="s">
        <v>82</v>
      </c>
      <c r="C116" s="4">
        <v>4.7241001130000004</v>
      </c>
      <c r="D116" s="12">
        <f t="shared" si="1"/>
        <v>4.1153803449050672</v>
      </c>
      <c r="E116" s="5">
        <v>0.85766249000000006</v>
      </c>
      <c r="F116" s="4">
        <v>0.73721689000000001</v>
      </c>
      <c r="G116" s="4">
        <v>49.861907960000003</v>
      </c>
      <c r="H116" s="4">
        <v>0.75957840700000001</v>
      </c>
      <c r="I116" s="4">
        <v>0.86187434200000002</v>
      </c>
      <c r="J116" s="4">
        <v>3.3745807000000003E-2</v>
      </c>
    </row>
    <row r="117" spans="1:10" ht="57.4" thickBot="1" x14ac:dyDescent="0.5">
      <c r="A117" s="3" t="s">
        <v>139</v>
      </c>
      <c r="B117" s="4" t="s">
        <v>191</v>
      </c>
      <c r="C117" s="4">
        <v>4.676799774</v>
      </c>
      <c r="D117" s="12">
        <f t="shared" si="1"/>
        <v>4.0251435209737032</v>
      </c>
      <c r="E117" s="5">
        <v>0.91004763</v>
      </c>
      <c r="F117" s="4">
        <v>0.75747942899999998</v>
      </c>
      <c r="G117" s="4">
        <v>66.750656129999996</v>
      </c>
      <c r="H117" s="4">
        <v>0.71201783399999996</v>
      </c>
      <c r="I117" s="4">
        <v>0.77354478800000004</v>
      </c>
      <c r="J117" s="4">
        <v>-0.13877961</v>
      </c>
    </row>
    <row r="118" spans="1:10" ht="57.4" thickBot="1" x14ac:dyDescent="0.5">
      <c r="A118" s="3" t="s">
        <v>142</v>
      </c>
      <c r="B118" s="4" t="s">
        <v>191</v>
      </c>
      <c r="C118" s="4">
        <v>4.6725997919999998</v>
      </c>
      <c r="D118" s="12">
        <f t="shared" si="1"/>
        <v>4.0171310406350544</v>
      </c>
      <c r="E118" s="5">
        <v>0.92261009000000005</v>
      </c>
      <c r="F118" s="4">
        <v>0.62903302900000002</v>
      </c>
      <c r="G118" s="4">
        <v>64.495208739999995</v>
      </c>
      <c r="H118" s="4">
        <v>0.80164152399999999</v>
      </c>
      <c r="I118" s="4">
        <v>0.66594469499999998</v>
      </c>
      <c r="J118" s="4">
        <v>-0.22892037000000001</v>
      </c>
    </row>
    <row r="119" spans="1:10" ht="57.4" thickBot="1" x14ac:dyDescent="0.5">
      <c r="A119" s="3" t="s">
        <v>122</v>
      </c>
      <c r="B119" s="4" t="s">
        <v>188</v>
      </c>
      <c r="C119" s="4">
        <v>4.6723999980000004</v>
      </c>
      <c r="D119" s="12">
        <f t="shared" si="1"/>
        <v>4.0167498853118229</v>
      </c>
      <c r="E119" s="5">
        <v>0.98137196999999998</v>
      </c>
      <c r="F119" s="4">
        <v>0.694689691</v>
      </c>
      <c r="G119" s="4">
        <v>66.006149289999996</v>
      </c>
      <c r="H119" s="4">
        <v>0.64787328200000005</v>
      </c>
      <c r="I119" s="4">
        <v>0.71463596799999995</v>
      </c>
      <c r="J119" s="4">
        <v>0.117891103</v>
      </c>
    </row>
    <row r="120" spans="1:10" ht="57.4" thickBot="1" x14ac:dyDescent="0.5">
      <c r="A120" s="3" t="s">
        <v>94</v>
      </c>
      <c r="B120" s="4" t="s">
        <v>188</v>
      </c>
      <c r="C120" s="4">
        <v>4.6333999629999996</v>
      </c>
      <c r="D120" s="12">
        <f t="shared" si="1"/>
        <v>3.9423478965308951</v>
      </c>
      <c r="E120" s="5">
        <v>0.90259990999999995</v>
      </c>
      <c r="F120" s="4">
        <v>0.80216372000000002</v>
      </c>
      <c r="G120" s="4">
        <v>66.799751279999995</v>
      </c>
      <c r="H120" s="4">
        <v>0.75104778999999999</v>
      </c>
      <c r="I120" s="4">
        <v>0.70034432400000002</v>
      </c>
      <c r="J120" s="4">
        <v>-0.16256520199999999</v>
      </c>
    </row>
    <row r="121" spans="1:10" ht="43.15" thickBot="1" x14ac:dyDescent="0.5">
      <c r="A121" s="3" t="s">
        <v>106</v>
      </c>
      <c r="B121" s="4" t="s">
        <v>82</v>
      </c>
      <c r="C121" s="4">
        <v>4.6236000060000002</v>
      </c>
      <c r="D121" s="12">
        <f t="shared" si="1"/>
        <v>3.9236521109817919</v>
      </c>
      <c r="E121" s="5">
        <v>0.70693459999999997</v>
      </c>
      <c r="F121" s="4">
        <v>0.723874032</v>
      </c>
      <c r="G121" s="4">
        <v>54.205821989999997</v>
      </c>
      <c r="H121" s="4">
        <v>0.86445188500000003</v>
      </c>
      <c r="I121" s="4">
        <v>0.68301910200000004</v>
      </c>
      <c r="J121" s="4">
        <v>3.2375868000000002E-2</v>
      </c>
    </row>
    <row r="122" spans="1:10" ht="43.15" thickBot="1" x14ac:dyDescent="0.5">
      <c r="A122" s="3" t="s">
        <v>137</v>
      </c>
      <c r="B122" s="4" t="s">
        <v>82</v>
      </c>
      <c r="C122" s="4">
        <v>4.5830001830000002</v>
      </c>
      <c r="D122" s="12">
        <f t="shared" si="1"/>
        <v>3.8461981400980831</v>
      </c>
      <c r="E122" s="5">
        <v>0.80297755999999998</v>
      </c>
      <c r="F122" s="4">
        <v>0.70265203700000001</v>
      </c>
      <c r="G122" s="4">
        <v>60.09693146</v>
      </c>
      <c r="H122" s="4">
        <v>0.829747558</v>
      </c>
      <c r="I122" s="4">
        <v>0.83149915900000004</v>
      </c>
      <c r="J122" s="4">
        <v>0.294681519</v>
      </c>
    </row>
    <row r="123" spans="1:10" ht="43.15" thickBot="1" x14ac:dyDescent="0.5">
      <c r="A123" s="3" t="s">
        <v>175</v>
      </c>
      <c r="B123" s="4" t="s">
        <v>82</v>
      </c>
      <c r="C123" s="4">
        <v>4.5711002350000003</v>
      </c>
      <c r="D123" s="12">
        <f t="shared" si="1"/>
        <v>3.8234961143796555</v>
      </c>
      <c r="E123" s="5">
        <v>0.92031412000000001</v>
      </c>
      <c r="F123" s="4">
        <v>0.84688097200000001</v>
      </c>
      <c r="G123" s="4">
        <v>56.501487730000001</v>
      </c>
      <c r="H123" s="4">
        <v>0.76752096400000003</v>
      </c>
      <c r="I123" s="4">
        <v>0.85144978800000004</v>
      </c>
      <c r="J123" s="4">
        <v>-0.18530646000000001</v>
      </c>
    </row>
    <row r="124" spans="1:10" ht="57.4" thickBot="1" x14ac:dyDescent="0.5">
      <c r="A124" s="3" t="s">
        <v>123</v>
      </c>
      <c r="B124" s="4" t="s">
        <v>191</v>
      </c>
      <c r="C124" s="4">
        <v>4.5606999400000001</v>
      </c>
      <c r="D124" s="12">
        <f t="shared" si="1"/>
        <v>3.8036550390598931</v>
      </c>
      <c r="E124" s="5">
        <v>0.90106907000000003</v>
      </c>
      <c r="F124" s="4">
        <v>0.87887936799999999</v>
      </c>
      <c r="G124" s="4">
        <v>64.606781010000006</v>
      </c>
      <c r="H124" s="4">
        <v>0.66308188400000001</v>
      </c>
      <c r="I124" s="4">
        <v>0.92063671400000002</v>
      </c>
      <c r="J124" s="4">
        <v>-3.0933705999999998E-2</v>
      </c>
    </row>
    <row r="125" spans="1:10" ht="43.15" thickBot="1" x14ac:dyDescent="0.5">
      <c r="A125" s="3" t="s">
        <v>128</v>
      </c>
      <c r="B125" s="4" t="s">
        <v>82</v>
      </c>
      <c r="C125" s="4">
        <v>4.5578999519999996</v>
      </c>
      <c r="D125" s="12">
        <f t="shared" si="1"/>
        <v>3.7983133855007938</v>
      </c>
      <c r="E125" s="5">
        <v>0.70543803999999999</v>
      </c>
      <c r="F125" s="4">
        <v>0.70928055000000001</v>
      </c>
      <c r="G125" s="4">
        <v>56.096313479999999</v>
      </c>
      <c r="H125" s="4">
        <v>0.73526871199999999</v>
      </c>
      <c r="I125" s="4">
        <v>0.85637593300000003</v>
      </c>
      <c r="J125" s="4">
        <v>4.227322E-2</v>
      </c>
    </row>
    <row r="126" spans="1:10" ht="57.4" thickBot="1" x14ac:dyDescent="0.5">
      <c r="A126" s="3" t="s">
        <v>120</v>
      </c>
      <c r="B126" s="4" t="s">
        <v>188</v>
      </c>
      <c r="C126" s="4">
        <v>4.5528001790000001</v>
      </c>
      <c r="D126" s="12">
        <f t="shared" si="1"/>
        <v>3.7885843364491394</v>
      </c>
      <c r="E126" s="5">
        <v>0.83892230999999995</v>
      </c>
      <c r="F126" s="4">
        <v>0.82529592500000004</v>
      </c>
      <c r="G126" s="4">
        <v>62.25</v>
      </c>
      <c r="H126" s="4">
        <v>0.64579182899999998</v>
      </c>
      <c r="I126" s="4">
        <v>0.82419997499999997</v>
      </c>
      <c r="J126" s="4">
        <v>-0.16207909600000001</v>
      </c>
    </row>
    <row r="127" spans="1:10" ht="43.15" thickBot="1" x14ac:dyDescent="0.5">
      <c r="A127" s="3" t="s">
        <v>153</v>
      </c>
      <c r="B127" s="4" t="s">
        <v>82</v>
      </c>
      <c r="C127" s="4">
        <v>4.4320001600000003</v>
      </c>
      <c r="D127" s="12">
        <f t="shared" si="1"/>
        <v>3.5581291161301398</v>
      </c>
      <c r="E127" s="5">
        <v>0.75003896000000003</v>
      </c>
      <c r="F127" s="4">
        <v>0.76499462100000004</v>
      </c>
      <c r="G127" s="4">
        <v>55.708202360000001</v>
      </c>
      <c r="H127" s="4">
        <v>0.73171395100000003</v>
      </c>
      <c r="I127" s="4">
        <v>0.83673781199999997</v>
      </c>
      <c r="J127" s="4">
        <v>9.9487431000000001E-2</v>
      </c>
    </row>
    <row r="128" spans="1:10" ht="43.15" thickBot="1" x14ac:dyDescent="0.5">
      <c r="A128" s="3" t="s">
        <v>161</v>
      </c>
      <c r="B128" s="4" t="s">
        <v>82</v>
      </c>
      <c r="C128" s="4">
        <v>4.4226999280000001</v>
      </c>
      <c r="D128" s="12">
        <f t="shared" si="1"/>
        <v>3.5403866767470977</v>
      </c>
      <c r="E128" s="5">
        <v>0.74679636999999999</v>
      </c>
      <c r="F128" s="4">
        <v>0.63238805499999995</v>
      </c>
      <c r="G128" s="4">
        <v>48.220539090000003</v>
      </c>
      <c r="H128" s="4">
        <v>0.58730524799999995</v>
      </c>
      <c r="I128" s="4">
        <v>0.80276083899999995</v>
      </c>
      <c r="J128" s="4">
        <v>1.7834718999999999E-2</v>
      </c>
    </row>
    <row r="129" spans="1:10" ht="57.4" thickBot="1" x14ac:dyDescent="0.5">
      <c r="A129" s="3" t="s">
        <v>119</v>
      </c>
      <c r="B129" s="4" t="s">
        <v>188</v>
      </c>
      <c r="C129" s="4">
        <v>4.3921999930000002</v>
      </c>
      <c r="D129" s="12">
        <f t="shared" si="1"/>
        <v>3.4822006822553235</v>
      </c>
      <c r="E129" s="5">
        <v>0.93149729000000003</v>
      </c>
      <c r="F129" s="4">
        <v>0.68871855699999995</v>
      </c>
      <c r="G129" s="4">
        <v>66.897857669999993</v>
      </c>
      <c r="H129" s="4">
        <v>0.59336155700000004</v>
      </c>
      <c r="I129" s="4">
        <v>0.86759024900000004</v>
      </c>
      <c r="J129" s="4">
        <v>-0.21641381100000001</v>
      </c>
    </row>
    <row r="130" spans="1:10" ht="43.15" thickBot="1" x14ac:dyDescent="0.5">
      <c r="A130" s="3" t="s">
        <v>136</v>
      </c>
      <c r="B130" s="4" t="s">
        <v>82</v>
      </c>
      <c r="C130" s="4">
        <v>4.3745999339999999</v>
      </c>
      <c r="D130" s="12">
        <f t="shared" si="1"/>
        <v>3.4486243177145823</v>
      </c>
      <c r="E130" s="5">
        <v>0.82339191</v>
      </c>
      <c r="F130" s="4">
        <v>0.79081922800000004</v>
      </c>
      <c r="G130" s="4">
        <v>57.01017761</v>
      </c>
      <c r="H130" s="4">
        <v>0.55152255299999997</v>
      </c>
      <c r="I130" s="4">
        <v>0.74622350900000001</v>
      </c>
      <c r="J130" s="4">
        <v>-0.106008142</v>
      </c>
    </row>
    <row r="131" spans="1:10" ht="14.65" thickBot="1" x14ac:dyDescent="0.5">
      <c r="A131" s="3" t="s">
        <v>144</v>
      </c>
      <c r="B131" s="4" t="s">
        <v>192</v>
      </c>
      <c r="C131" s="4">
        <v>4.3270001410000001</v>
      </c>
      <c r="D131" s="12">
        <f t="shared" ref="D131:D154" si="2">(C131-$M$2)/($M$3-$M$2)*10</f>
        <v>3.3578162129331273</v>
      </c>
      <c r="E131" s="5">
        <v>0.93899697999999998</v>
      </c>
      <c r="F131" s="4">
        <v>0.82537406700000004</v>
      </c>
      <c r="G131" s="4">
        <v>67.200065609999996</v>
      </c>
      <c r="H131" s="4">
        <v>0.83763366900000003</v>
      </c>
      <c r="I131" s="4">
        <v>0.85900175599999995</v>
      </c>
      <c r="J131" s="4">
        <v>8.1129618000000001E-2</v>
      </c>
    </row>
    <row r="132" spans="1:10" ht="43.15" thickBot="1" x14ac:dyDescent="0.5">
      <c r="A132" s="3" t="s">
        <v>132</v>
      </c>
      <c r="B132" s="4" t="s">
        <v>82</v>
      </c>
      <c r="C132" s="4">
        <v>4.3109998699999998</v>
      </c>
      <c r="D132" s="12">
        <f t="shared" si="2"/>
        <v>3.3272918304951684</v>
      </c>
      <c r="E132" s="5">
        <v>0.66942562999999999</v>
      </c>
      <c r="F132" s="4">
        <v>0.67215901600000005</v>
      </c>
      <c r="G132" s="4">
        <v>52.900001529999997</v>
      </c>
      <c r="H132" s="4">
        <v>0.70079356400000004</v>
      </c>
      <c r="I132" s="4">
        <v>0.80940359799999995</v>
      </c>
      <c r="J132" s="4">
        <v>8.3637655000000005E-2</v>
      </c>
    </row>
    <row r="133" spans="1:10" ht="43.15" thickBot="1" x14ac:dyDescent="0.5">
      <c r="A133" s="3" t="s">
        <v>113</v>
      </c>
      <c r="B133" s="4" t="s">
        <v>82</v>
      </c>
      <c r="C133" s="4">
        <v>4.3081002240000004</v>
      </c>
      <c r="D133" s="12">
        <f t="shared" si="2"/>
        <v>3.321760055224694</v>
      </c>
      <c r="E133" s="5">
        <v>0.91626739999999995</v>
      </c>
      <c r="F133" s="4">
        <v>0.77029019600000004</v>
      </c>
      <c r="G133" s="4">
        <v>51.188236240000002</v>
      </c>
      <c r="H133" s="4">
        <v>0.64682227400000003</v>
      </c>
      <c r="I133" s="4">
        <v>0.70826333799999996</v>
      </c>
      <c r="J133" s="4">
        <v>-0.19920141999999999</v>
      </c>
    </row>
    <row r="134" spans="1:10" ht="28.9" thickBot="1" x14ac:dyDescent="0.5">
      <c r="A134" s="3" t="s">
        <v>141</v>
      </c>
      <c r="B134" s="4" t="s">
        <v>190</v>
      </c>
      <c r="C134" s="4">
        <v>4.308000088</v>
      </c>
      <c r="D134" s="12">
        <f t="shared" si="2"/>
        <v>3.3215690216128375</v>
      </c>
      <c r="E134" s="5">
        <v>0.86804819</v>
      </c>
      <c r="F134" s="4">
        <v>0.78440701999999995</v>
      </c>
      <c r="G134" s="4">
        <v>58.961711880000003</v>
      </c>
      <c r="H134" s="4">
        <v>0.89507520200000001</v>
      </c>
      <c r="I134" s="4">
        <v>0.64512431599999998</v>
      </c>
      <c r="J134" s="4">
        <v>0.560663998</v>
      </c>
    </row>
    <row r="135" spans="1:10" ht="43.15" thickBot="1" x14ac:dyDescent="0.5">
      <c r="A135" s="3" t="s">
        <v>152</v>
      </c>
      <c r="B135" s="4" t="s">
        <v>82</v>
      </c>
      <c r="C135" s="4">
        <v>4.2885999679999998</v>
      </c>
      <c r="D135" s="12">
        <f t="shared" si="2"/>
        <v>3.2845586058378604</v>
      </c>
      <c r="E135" s="5">
        <v>0.78336300999999997</v>
      </c>
      <c r="F135" s="4">
        <v>0.62566244599999998</v>
      </c>
      <c r="G135" s="4">
        <v>57.349010470000003</v>
      </c>
      <c r="H135" s="4">
        <v>0.54761260700000003</v>
      </c>
      <c r="I135" s="4">
        <v>0.780622602</v>
      </c>
      <c r="J135" s="4">
        <v>9.0008407999999998E-2</v>
      </c>
    </row>
    <row r="136" spans="1:10" ht="43.15" thickBot="1" x14ac:dyDescent="0.5">
      <c r="A136" s="3" t="s">
        <v>170</v>
      </c>
      <c r="B136" s="4" t="s">
        <v>82</v>
      </c>
      <c r="C136" s="4">
        <v>4.1872000690000002</v>
      </c>
      <c r="D136" s="12">
        <f t="shared" si="2"/>
        <v>3.0911138012938371</v>
      </c>
      <c r="E136" s="5">
        <v>0.73577113000000005</v>
      </c>
      <c r="F136" s="4">
        <v>0.551312625</v>
      </c>
      <c r="G136" s="4">
        <v>54.719898219999997</v>
      </c>
      <c r="H136" s="4">
        <v>0.64982861300000005</v>
      </c>
      <c r="I136" s="4">
        <v>0.75773346399999997</v>
      </c>
      <c r="J136" s="4">
        <v>2.6678750000000001E-3</v>
      </c>
    </row>
    <row r="137" spans="1:10" ht="43.15" thickBot="1" x14ac:dyDescent="0.5">
      <c r="A137" s="3" t="s">
        <v>134</v>
      </c>
      <c r="B137" s="4" t="s">
        <v>82</v>
      </c>
      <c r="C137" s="4">
        <v>4.1862001419999997</v>
      </c>
      <c r="D137" s="12">
        <f t="shared" si="2"/>
        <v>3.0892061989689736</v>
      </c>
      <c r="E137" s="5">
        <v>0.75093856000000003</v>
      </c>
      <c r="F137" s="4">
        <v>0.74330735199999998</v>
      </c>
      <c r="G137" s="4">
        <v>58.63959122</v>
      </c>
      <c r="H137" s="4">
        <v>0.74079519500000002</v>
      </c>
      <c r="I137" s="4">
        <v>0.75369000399999997</v>
      </c>
      <c r="J137" s="4">
        <v>4.3377331999999998E-2</v>
      </c>
    </row>
    <row r="138" spans="1:10" ht="43.15" thickBot="1" x14ac:dyDescent="0.5">
      <c r="A138" s="3" t="s">
        <v>159</v>
      </c>
      <c r="B138" s="4" t="s">
        <v>82</v>
      </c>
      <c r="C138" s="4">
        <v>4.165599823</v>
      </c>
      <c r="D138" s="12">
        <f t="shared" si="2"/>
        <v>3.049906113645422</v>
      </c>
      <c r="E138" s="5">
        <v>0.72816857999999995</v>
      </c>
      <c r="F138" s="4">
        <v>0.66819590299999998</v>
      </c>
      <c r="G138" s="4">
        <v>59.105426790000003</v>
      </c>
      <c r="H138" s="4">
        <v>0.55757409300000005</v>
      </c>
      <c r="I138" s="4">
        <v>0.81748563100000005</v>
      </c>
      <c r="J138" s="4">
        <v>-1.1823639E-2</v>
      </c>
    </row>
    <row r="139" spans="1:10" ht="57.4" thickBot="1" x14ac:dyDescent="0.5">
      <c r="A139" s="3" t="s">
        <v>147</v>
      </c>
      <c r="B139" s="4" t="s">
        <v>188</v>
      </c>
      <c r="C139" s="4">
        <v>4.151400089</v>
      </c>
      <c r="D139" s="12">
        <f t="shared" si="2"/>
        <v>3.0228166905266955</v>
      </c>
      <c r="E139" s="5">
        <v>0.93165416999999995</v>
      </c>
      <c r="F139" s="4">
        <v>0.73544782399999997</v>
      </c>
      <c r="G139" s="4">
        <v>61.780151369999999</v>
      </c>
      <c r="H139" s="4">
        <v>0.70835417499999997</v>
      </c>
      <c r="I139" s="4">
        <v>0.78772687900000005</v>
      </c>
      <c r="J139" s="4">
        <v>-0.196878314</v>
      </c>
    </row>
    <row r="140" spans="1:10" ht="43.15" thickBot="1" x14ac:dyDescent="0.5">
      <c r="A140" s="3" t="s">
        <v>135</v>
      </c>
      <c r="B140" s="4" t="s">
        <v>82</v>
      </c>
      <c r="C140" s="4">
        <v>3.9263999460000001</v>
      </c>
      <c r="D140" s="12">
        <f t="shared" si="2"/>
        <v>2.5935745599698161</v>
      </c>
      <c r="E140" s="5">
        <v>0.72688030999999997</v>
      </c>
      <c r="F140" s="4">
        <v>0.63614201500000001</v>
      </c>
      <c r="G140" s="4">
        <v>50.865142820000003</v>
      </c>
      <c r="H140" s="4">
        <v>0.71531504400000001</v>
      </c>
      <c r="I140" s="4">
        <v>0.86133068800000001</v>
      </c>
      <c r="J140" s="4">
        <v>8.8660746999999998E-2</v>
      </c>
    </row>
    <row r="141" spans="1:10" ht="43.15" thickBot="1" x14ac:dyDescent="0.5">
      <c r="A141" s="3" t="s">
        <v>169</v>
      </c>
      <c r="B141" s="4" t="s">
        <v>82</v>
      </c>
      <c r="C141" s="4">
        <v>3.775300026</v>
      </c>
      <c r="D141" s="12">
        <f t="shared" si="2"/>
        <v>2.3053149583402561</v>
      </c>
      <c r="E141" s="5">
        <v>0.64926424000000005</v>
      </c>
      <c r="F141" s="4">
        <v>0.49032571899999999</v>
      </c>
      <c r="G141" s="4">
        <v>53.400001529999997</v>
      </c>
      <c r="H141" s="4">
        <v>0.62635022399999996</v>
      </c>
      <c r="I141" s="4">
        <v>0.60693454700000005</v>
      </c>
      <c r="J141" s="4">
        <v>-1.7551596999999999E-2</v>
      </c>
    </row>
    <row r="142" spans="1:10" ht="43.15" thickBot="1" x14ac:dyDescent="0.5">
      <c r="A142" s="3" t="s">
        <v>97</v>
      </c>
      <c r="B142" s="4" t="s">
        <v>82</v>
      </c>
      <c r="C142" s="4">
        <v>3.7593998910000002</v>
      </c>
      <c r="D142" s="12">
        <f t="shared" si="2"/>
        <v>2.2749816095141537</v>
      </c>
      <c r="E142" s="5">
        <v>0.82247199999999998</v>
      </c>
      <c r="F142" s="4">
        <v>0.69882446499999995</v>
      </c>
      <c r="G142" s="4">
        <v>55.299377440000001</v>
      </c>
      <c r="H142" s="4">
        <v>0.80650025599999997</v>
      </c>
      <c r="I142" s="4">
        <v>0.80128967799999995</v>
      </c>
      <c r="J142" s="4">
        <v>7.8037127999999997E-2</v>
      </c>
    </row>
    <row r="143" spans="1:10" ht="57.4" thickBot="1" x14ac:dyDescent="0.5">
      <c r="A143" s="3" t="s">
        <v>131</v>
      </c>
      <c r="B143" s="4" t="s">
        <v>19</v>
      </c>
      <c r="C143" s="4">
        <v>3.720799923</v>
      </c>
      <c r="D143" s="12">
        <f t="shared" si="2"/>
        <v>2.2013428451879129</v>
      </c>
      <c r="E143" s="5">
        <v>0.74113293000000002</v>
      </c>
      <c r="F143" s="4">
        <v>0.593247831</v>
      </c>
      <c r="G143" s="4">
        <v>55.598625179999999</v>
      </c>
      <c r="H143" s="4">
        <v>0.53782516700000005</v>
      </c>
      <c r="I143" s="4">
        <v>0.68476724600000005</v>
      </c>
      <c r="J143" s="4">
        <v>0.40053456999999998</v>
      </c>
    </row>
    <row r="144" spans="1:10" ht="43.15" thickBot="1" x14ac:dyDescent="0.5">
      <c r="A144" s="3" t="s">
        <v>109</v>
      </c>
      <c r="B144" s="4" t="s">
        <v>82</v>
      </c>
      <c r="C144" s="4">
        <v>3.6528000829999998</v>
      </c>
      <c r="D144" s="12">
        <f t="shared" si="2"/>
        <v>2.0716167223066178</v>
      </c>
      <c r="E144" s="5">
        <v>0.79604883000000004</v>
      </c>
      <c r="F144" s="4">
        <v>0.78049570300000004</v>
      </c>
      <c r="G144" s="4">
        <v>48.003623959999999</v>
      </c>
      <c r="H144" s="4">
        <v>0.73812586099999999</v>
      </c>
      <c r="I144" s="4">
        <v>0.85739207299999998</v>
      </c>
      <c r="J144" s="4">
        <v>-0.145732045</v>
      </c>
    </row>
    <row r="145" spans="1:10" ht="14.65" thickBot="1" x14ac:dyDescent="0.5">
      <c r="A145" s="3" t="s">
        <v>129</v>
      </c>
      <c r="B145" s="4" t="s">
        <v>192</v>
      </c>
      <c r="C145" s="4">
        <v>3.573299885</v>
      </c>
      <c r="D145" s="12">
        <f t="shared" si="2"/>
        <v>1.9199508881688425</v>
      </c>
      <c r="E145" s="5">
        <v>0.88498239999999995</v>
      </c>
      <c r="F145" s="4">
        <v>0.59220093500000004</v>
      </c>
      <c r="G145" s="4">
        <v>60.215187069999999</v>
      </c>
      <c r="H145" s="4">
        <v>0.88144487100000002</v>
      </c>
      <c r="I145" s="4">
        <v>0.77204269199999997</v>
      </c>
      <c r="J145" s="4">
        <v>5.7551606999999998E-2</v>
      </c>
    </row>
    <row r="146" spans="1:10" ht="43.15" thickBot="1" x14ac:dyDescent="0.5">
      <c r="A146" s="3" t="s">
        <v>143</v>
      </c>
      <c r="B146" s="4" t="s">
        <v>82</v>
      </c>
      <c r="C146" s="4">
        <v>3.5380001069999998</v>
      </c>
      <c r="D146" s="12">
        <f t="shared" si="2"/>
        <v>1.8526080335605015</v>
      </c>
      <c r="E146" s="5">
        <v>0.70622262999999996</v>
      </c>
      <c r="F146" s="4">
        <v>0.54400730100000005</v>
      </c>
      <c r="G146" s="4">
        <v>57.592887879999999</v>
      </c>
      <c r="H146" s="4">
        <v>0.803223193</v>
      </c>
      <c r="I146" s="4">
        <v>0.731700778</v>
      </c>
      <c r="J146" s="4">
        <v>2.1433279E-2</v>
      </c>
    </row>
    <row r="147" spans="1:10" ht="57.4" thickBot="1" x14ac:dyDescent="0.5">
      <c r="A147" s="3" t="s">
        <v>148</v>
      </c>
      <c r="B147" s="4" t="s">
        <v>188</v>
      </c>
      <c r="C147" s="4">
        <v>3.5274000170000002</v>
      </c>
      <c r="D147" s="12">
        <f t="shared" si="2"/>
        <v>1.8323858010097671</v>
      </c>
      <c r="E147" s="5">
        <v>0.77596827000000002</v>
      </c>
      <c r="F147" s="4">
        <v>0.81798058699999998</v>
      </c>
      <c r="G147" s="4">
        <v>56.727283479999997</v>
      </c>
      <c r="H147" s="4">
        <v>0.59992027299999995</v>
      </c>
      <c r="I147" s="4">
        <v>0.80028772400000003</v>
      </c>
      <c r="J147" s="4">
        <v>-0.15773543700000001</v>
      </c>
    </row>
    <row r="148" spans="1:10" ht="43.15" thickBot="1" x14ac:dyDescent="0.5">
      <c r="A148" s="3" t="s">
        <v>140</v>
      </c>
      <c r="B148" s="4" t="s">
        <v>82</v>
      </c>
      <c r="C148" s="4">
        <v>3.4788999559999998</v>
      </c>
      <c r="D148" s="12">
        <f t="shared" si="2"/>
        <v>1.7398602175225655</v>
      </c>
      <c r="E148" s="5">
        <v>0.97112036000000002</v>
      </c>
      <c r="F148" s="4">
        <v>0.77912175699999997</v>
      </c>
      <c r="G148" s="4">
        <v>58.924453739999997</v>
      </c>
      <c r="H148" s="4">
        <v>0.821328104</v>
      </c>
      <c r="I148" s="4">
        <v>0.777930915</v>
      </c>
      <c r="J148" s="4">
        <v>-0.250394493</v>
      </c>
    </row>
    <row r="149" spans="1:10" ht="43.15" thickBot="1" x14ac:dyDescent="0.5">
      <c r="A149" s="3" t="s">
        <v>158</v>
      </c>
      <c r="B149" s="4" t="s">
        <v>82</v>
      </c>
      <c r="C149" s="4">
        <v>3.4762001040000001</v>
      </c>
      <c r="D149" s="12">
        <f t="shared" si="2"/>
        <v>1.7347095975753235</v>
      </c>
      <c r="E149" s="5">
        <v>0.79676652000000003</v>
      </c>
      <c r="F149" s="4">
        <v>0.68893319399999997</v>
      </c>
      <c r="G149" s="4">
        <v>57.49607468</v>
      </c>
      <c r="H149" s="4">
        <v>0.82153975999999995</v>
      </c>
      <c r="I149" s="4">
        <v>0.61979943500000001</v>
      </c>
      <c r="J149" s="4">
        <v>0.109668687</v>
      </c>
    </row>
    <row r="150" spans="1:10" ht="43.15" thickBot="1" x14ac:dyDescent="0.5">
      <c r="A150" s="3" t="s">
        <v>160</v>
      </c>
      <c r="B150" s="4" t="s">
        <v>82</v>
      </c>
      <c r="C150" s="4">
        <v>3.4758999350000002</v>
      </c>
      <c r="D150" s="12">
        <f t="shared" si="2"/>
        <v>1.734136952689995</v>
      </c>
      <c r="E150" s="5">
        <v>0.66251601999999998</v>
      </c>
      <c r="F150" s="4">
        <v>0.31945985599999999</v>
      </c>
      <c r="G150" s="4">
        <v>45.200000760000002</v>
      </c>
      <c r="H150" s="4">
        <v>0.640880644</v>
      </c>
      <c r="I150" s="4">
        <v>0.89180666200000003</v>
      </c>
      <c r="J150" s="4">
        <v>8.2410358000000003E-2</v>
      </c>
    </row>
    <row r="151" spans="1:10" ht="43.15" thickBot="1" x14ac:dyDescent="0.5">
      <c r="A151" s="3" t="s">
        <v>166</v>
      </c>
      <c r="B151" s="4" t="s">
        <v>82</v>
      </c>
      <c r="C151" s="4">
        <v>3.312299967</v>
      </c>
      <c r="D151" s="12">
        <f t="shared" si="2"/>
        <v>1.4220304896138478</v>
      </c>
      <c r="E151" s="5">
        <v>0.76001043000000001</v>
      </c>
      <c r="F151" s="4">
        <v>0.54083543999999995</v>
      </c>
      <c r="G151" s="4">
        <v>61.098846440000003</v>
      </c>
      <c r="H151" s="4">
        <v>0.90058940600000004</v>
      </c>
      <c r="I151" s="4">
        <v>0.183541179</v>
      </c>
      <c r="J151" s="4">
        <v>5.5483952000000003E-2</v>
      </c>
    </row>
    <row r="152" spans="1:10" ht="43.15" thickBot="1" x14ac:dyDescent="0.5">
      <c r="A152" s="3" t="s">
        <v>127</v>
      </c>
      <c r="B152" s="4" t="s">
        <v>82</v>
      </c>
      <c r="C152" s="4">
        <v>3.2992000579999998</v>
      </c>
      <c r="D152" s="12">
        <f t="shared" si="2"/>
        <v>1.3970392483893419</v>
      </c>
      <c r="E152" s="5">
        <v>0.78657116999999999</v>
      </c>
      <c r="F152" s="4">
        <v>0.76309275600000004</v>
      </c>
      <c r="G152" s="4">
        <v>55.61725998</v>
      </c>
      <c r="H152" s="4">
        <v>0.71145790799999997</v>
      </c>
      <c r="I152" s="4">
        <v>0.81023699000000005</v>
      </c>
      <c r="J152" s="4">
        <v>-7.2063953E-2</v>
      </c>
    </row>
    <row r="153" spans="1:10" ht="43.15" thickBot="1" x14ac:dyDescent="0.5">
      <c r="A153" s="3" t="s">
        <v>176</v>
      </c>
      <c r="B153" s="4" t="s">
        <v>82</v>
      </c>
      <c r="C153" s="4">
        <v>2.8166000840000001</v>
      </c>
      <c r="D153" s="12">
        <f t="shared" si="2"/>
        <v>0.47636320665698373</v>
      </c>
      <c r="E153" s="5">
        <v>0.74253597000000005</v>
      </c>
      <c r="F153" s="4">
        <v>0.55370712300000002</v>
      </c>
      <c r="G153" s="4">
        <v>51</v>
      </c>
      <c r="H153" s="4">
        <v>0.451313615</v>
      </c>
      <c r="I153" s="4">
        <v>0.76341730399999996</v>
      </c>
      <c r="J153" s="4">
        <v>1.6518548000000001E-2</v>
      </c>
    </row>
    <row r="154" spans="1:10" ht="28.9" thickBot="1" x14ac:dyDescent="0.5">
      <c r="A154" s="3" t="s">
        <v>165</v>
      </c>
      <c r="B154" s="4" t="s">
        <v>192</v>
      </c>
      <c r="C154" s="4">
        <v>2.5669000149999999</v>
      </c>
      <c r="D154" s="12">
        <f t="shared" si="2"/>
        <v>0</v>
      </c>
      <c r="E154" s="5">
        <v>0.74628605999999997</v>
      </c>
      <c r="F154" s="4">
        <v>0.47036695499999998</v>
      </c>
      <c r="G154" s="4">
        <v>52.590000150000002</v>
      </c>
      <c r="H154" s="4">
        <v>0.39657300699999998</v>
      </c>
      <c r="I154" s="4">
        <v>0.933686554</v>
      </c>
      <c r="J154" s="4">
        <v>-9.6429399999999998E-2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47"/>
  <sheetViews>
    <sheetView workbookViewId="0">
      <selection activeCell="B25" sqref="B25"/>
    </sheetView>
  </sheetViews>
  <sheetFormatPr defaultRowHeight="14.25" x14ac:dyDescent="0.45"/>
  <cols>
    <col min="1" max="1" width="6" bestFit="1" customWidth="1"/>
    <col min="2" max="2" width="24.1328125" bestFit="1" customWidth="1"/>
    <col min="3" max="4" width="9.3984375" style="9" customWidth="1"/>
    <col min="5" max="5" width="13.265625" style="9" customWidth="1"/>
    <col min="6" max="6" width="11.86328125" style="9" bestFit="1" customWidth="1"/>
    <col min="7" max="7" width="9.73046875" style="9" bestFit="1" customWidth="1"/>
    <col min="8" max="8" width="9.1328125" style="9"/>
    <col min="9" max="9" width="11.73046875" style="9" customWidth="1"/>
    <col min="10" max="10" width="12" style="9" customWidth="1"/>
  </cols>
  <sheetData>
    <row r="1" spans="1:13" ht="28.9" thickBot="1" x14ac:dyDescent="0.5">
      <c r="A1" s="6" t="s">
        <v>203</v>
      </c>
      <c r="B1" s="6" t="s">
        <v>0</v>
      </c>
      <c r="C1" s="7" t="s">
        <v>202</v>
      </c>
      <c r="D1" s="7"/>
      <c r="E1" s="7" t="s">
        <v>196</v>
      </c>
      <c r="F1" s="7" t="s">
        <v>1168</v>
      </c>
      <c r="G1" s="10" t="s">
        <v>198</v>
      </c>
      <c r="H1" s="7" t="s">
        <v>199</v>
      </c>
      <c r="I1" s="7" t="s">
        <v>201</v>
      </c>
      <c r="J1" s="7" t="s">
        <v>200</v>
      </c>
    </row>
    <row r="2" spans="1:13" ht="14.65" thickBot="1" x14ac:dyDescent="0.5">
      <c r="A2" s="6" t="s">
        <v>204</v>
      </c>
      <c r="B2" s="6" t="s">
        <v>10</v>
      </c>
      <c r="C2" s="8" t="s">
        <v>205</v>
      </c>
      <c r="D2" s="8">
        <f>(C2-$M$2)/($M$3-$M$2)*10</f>
        <v>10</v>
      </c>
      <c r="E2" s="8" t="s">
        <v>206</v>
      </c>
      <c r="F2" s="8" t="s">
        <v>207</v>
      </c>
      <c r="G2" s="8" t="s">
        <v>208</v>
      </c>
      <c r="H2" s="8" t="s">
        <v>209</v>
      </c>
      <c r="I2" s="8" t="s">
        <v>210</v>
      </c>
      <c r="J2" s="8" t="s">
        <v>211</v>
      </c>
      <c r="M2" s="9">
        <v>2404</v>
      </c>
    </row>
    <row r="3" spans="1:13" ht="14.65" thickBot="1" x14ac:dyDescent="0.5">
      <c r="A3" s="6" t="s">
        <v>212</v>
      </c>
      <c r="B3" s="6" t="s">
        <v>6</v>
      </c>
      <c r="C3" s="8" t="s">
        <v>213</v>
      </c>
      <c r="D3" s="8">
        <f t="shared" ref="D3:D66" si="0">(C3-$M$2)/($M$3-$M$2)*10</f>
        <v>9.6584825549196971</v>
      </c>
      <c r="E3" s="8" t="s">
        <v>214</v>
      </c>
      <c r="F3" s="8" t="s">
        <v>215</v>
      </c>
      <c r="G3" s="8" t="s">
        <v>216</v>
      </c>
      <c r="H3" s="8" t="s">
        <v>217</v>
      </c>
      <c r="I3" s="8" t="s">
        <v>218</v>
      </c>
      <c r="J3" s="8" t="s">
        <v>219</v>
      </c>
      <c r="M3" s="60">
        <v>7821</v>
      </c>
    </row>
    <row r="4" spans="1:13" ht="14.65" thickBot="1" x14ac:dyDescent="0.5">
      <c r="A4" s="6" t="s">
        <v>220</v>
      </c>
      <c r="B4" s="6" t="s">
        <v>5</v>
      </c>
      <c r="C4" s="8" t="s">
        <v>221</v>
      </c>
      <c r="D4" s="8">
        <f t="shared" si="0"/>
        <v>9.5126453756691891</v>
      </c>
      <c r="E4" s="8" t="s">
        <v>222</v>
      </c>
      <c r="F4" s="8" t="s">
        <v>223</v>
      </c>
      <c r="G4" s="8" t="s">
        <v>224</v>
      </c>
      <c r="H4" s="8" t="s">
        <v>225</v>
      </c>
      <c r="I4" s="8" t="s">
        <v>226</v>
      </c>
      <c r="J4" s="8" t="s">
        <v>227</v>
      </c>
    </row>
    <row r="5" spans="1:13" ht="14.65" thickBot="1" x14ac:dyDescent="0.5">
      <c r="A5" s="6" t="s">
        <v>228</v>
      </c>
      <c r="B5" s="6" t="s">
        <v>3</v>
      </c>
      <c r="C5" s="8" t="s">
        <v>229</v>
      </c>
      <c r="D5" s="8">
        <f t="shared" si="0"/>
        <v>9.4295735647037109</v>
      </c>
      <c r="E5" s="8" t="s">
        <v>230</v>
      </c>
      <c r="F5" s="8" t="s">
        <v>231</v>
      </c>
      <c r="G5" s="8" t="s">
        <v>232</v>
      </c>
      <c r="H5" s="8" t="s">
        <v>233</v>
      </c>
      <c r="I5" s="8" t="s">
        <v>234</v>
      </c>
      <c r="J5" s="8" t="s">
        <v>235</v>
      </c>
    </row>
    <row r="6" spans="1:13" ht="14.65" thickBot="1" x14ac:dyDescent="0.5">
      <c r="A6" s="6" t="s">
        <v>236</v>
      </c>
      <c r="B6" s="6" t="s">
        <v>11</v>
      </c>
      <c r="C6" s="8" t="s">
        <v>237</v>
      </c>
      <c r="D6" s="8">
        <f t="shared" si="0"/>
        <v>9.2505076610670116</v>
      </c>
      <c r="E6" s="8" t="s">
        <v>238</v>
      </c>
      <c r="F6" s="8" t="s">
        <v>239</v>
      </c>
      <c r="G6" s="8" t="s">
        <v>240</v>
      </c>
      <c r="H6" s="8" t="s">
        <v>241</v>
      </c>
      <c r="I6" s="8" t="s">
        <v>242</v>
      </c>
      <c r="J6" s="8" t="s">
        <v>243</v>
      </c>
    </row>
    <row r="7" spans="1:13" ht="14.65" thickBot="1" x14ac:dyDescent="0.5">
      <c r="A7" s="6" t="s">
        <v>244</v>
      </c>
      <c r="B7" s="6" t="s">
        <v>245</v>
      </c>
      <c r="C7" s="8" t="s">
        <v>246</v>
      </c>
      <c r="D7" s="8">
        <f t="shared" si="0"/>
        <v>9.2302012183865614</v>
      </c>
      <c r="E7" s="8" t="s">
        <v>247</v>
      </c>
      <c r="F7" s="8" t="s">
        <v>248</v>
      </c>
      <c r="G7" s="8" t="s">
        <v>249</v>
      </c>
      <c r="H7" s="8" t="s">
        <v>250</v>
      </c>
      <c r="I7" s="8" t="s">
        <v>251</v>
      </c>
      <c r="J7" s="8" t="s">
        <v>252</v>
      </c>
    </row>
    <row r="8" spans="1:13" ht="14.65" thickBot="1" x14ac:dyDescent="0.5">
      <c r="A8" s="6" t="s">
        <v>253</v>
      </c>
      <c r="B8" s="6" t="s">
        <v>12</v>
      </c>
      <c r="C8" s="8" t="s">
        <v>254</v>
      </c>
      <c r="D8" s="8">
        <f t="shared" si="0"/>
        <v>9.1932804135130137</v>
      </c>
      <c r="E8" s="8" t="s">
        <v>255</v>
      </c>
      <c r="F8" s="8" t="s">
        <v>256</v>
      </c>
      <c r="G8" s="8" t="s">
        <v>224</v>
      </c>
      <c r="H8" s="8" t="s">
        <v>257</v>
      </c>
      <c r="I8" s="8" t="s">
        <v>258</v>
      </c>
      <c r="J8" s="8" t="s">
        <v>259</v>
      </c>
    </row>
    <row r="9" spans="1:13" ht="14.65" thickBot="1" x14ac:dyDescent="0.5">
      <c r="A9" s="6" t="s">
        <v>260</v>
      </c>
      <c r="B9" s="6" t="s">
        <v>7</v>
      </c>
      <c r="C9" s="8" t="s">
        <v>261</v>
      </c>
      <c r="D9" s="8">
        <f t="shared" si="0"/>
        <v>9.1582056488831451</v>
      </c>
      <c r="E9" s="8" t="s">
        <v>262</v>
      </c>
      <c r="F9" s="8" t="s">
        <v>263</v>
      </c>
      <c r="G9" s="8" t="s">
        <v>264</v>
      </c>
      <c r="H9" s="8" t="s">
        <v>265</v>
      </c>
      <c r="I9" s="8" t="s">
        <v>266</v>
      </c>
      <c r="J9" s="8" t="s">
        <v>267</v>
      </c>
    </row>
    <row r="10" spans="1:13" ht="14.65" thickBot="1" x14ac:dyDescent="0.5">
      <c r="A10" s="6" t="s">
        <v>268</v>
      </c>
      <c r="B10" s="6" t="s">
        <v>16</v>
      </c>
      <c r="C10" s="8" t="s">
        <v>269</v>
      </c>
      <c r="D10" s="8">
        <f t="shared" si="0"/>
        <v>9.1563596086394679</v>
      </c>
      <c r="E10" s="8" t="s">
        <v>270</v>
      </c>
      <c r="F10" s="8" t="s">
        <v>271</v>
      </c>
      <c r="G10" s="8" t="s">
        <v>272</v>
      </c>
      <c r="H10" s="8" t="s">
        <v>273</v>
      </c>
      <c r="I10" s="8" t="s">
        <v>274</v>
      </c>
      <c r="J10" s="8" t="s">
        <v>275</v>
      </c>
    </row>
    <row r="11" spans="1:13" ht="14.65" thickBot="1" x14ac:dyDescent="0.5">
      <c r="A11" s="6" t="s">
        <v>276</v>
      </c>
      <c r="B11" s="6" t="s">
        <v>13</v>
      </c>
      <c r="C11" s="8" t="s">
        <v>277</v>
      </c>
      <c r="D11" s="8">
        <f t="shared" si="0"/>
        <v>8.8536090086763899</v>
      </c>
      <c r="E11" s="8" t="s">
        <v>278</v>
      </c>
      <c r="F11" s="8" t="s">
        <v>279</v>
      </c>
      <c r="G11" s="8" t="s">
        <v>280</v>
      </c>
      <c r="H11" s="8" t="s">
        <v>281</v>
      </c>
      <c r="I11" s="8" t="s">
        <v>282</v>
      </c>
      <c r="J11" s="8" t="s">
        <v>283</v>
      </c>
    </row>
    <row r="12" spans="1:13" ht="14.65" thickBot="1" x14ac:dyDescent="0.5">
      <c r="A12" s="6" t="s">
        <v>284</v>
      </c>
      <c r="B12" s="6" t="s">
        <v>20</v>
      </c>
      <c r="C12" s="8" t="s">
        <v>285</v>
      </c>
      <c r="D12" s="8">
        <f t="shared" si="0"/>
        <v>8.78530551966033</v>
      </c>
      <c r="E12" s="8" t="s">
        <v>286</v>
      </c>
      <c r="F12" s="8" t="s">
        <v>287</v>
      </c>
      <c r="G12" s="8" t="s">
        <v>288</v>
      </c>
      <c r="H12" s="8" t="s">
        <v>289</v>
      </c>
      <c r="I12" s="8" t="s">
        <v>290</v>
      </c>
      <c r="J12" s="8" t="s">
        <v>291</v>
      </c>
    </row>
    <row r="13" spans="1:13" ht="14.65" thickBot="1" x14ac:dyDescent="0.5">
      <c r="A13" s="6" t="s">
        <v>292</v>
      </c>
      <c r="B13" s="6" t="s">
        <v>15</v>
      </c>
      <c r="C13" s="8" t="s">
        <v>293</v>
      </c>
      <c r="D13" s="8">
        <f t="shared" si="0"/>
        <v>8.783459479416651</v>
      </c>
      <c r="E13" s="8" t="s">
        <v>294</v>
      </c>
      <c r="F13" s="8" t="s">
        <v>295</v>
      </c>
      <c r="G13" s="8" t="s">
        <v>296</v>
      </c>
      <c r="H13" s="8" t="s">
        <v>297</v>
      </c>
      <c r="I13" s="8" t="s">
        <v>298</v>
      </c>
      <c r="J13" s="8" t="s">
        <v>299</v>
      </c>
    </row>
    <row r="14" spans="1:13" ht="14.65" thickBot="1" x14ac:dyDescent="0.5">
      <c r="A14" s="6" t="s">
        <v>300</v>
      </c>
      <c r="B14" s="6" t="s">
        <v>25</v>
      </c>
      <c r="C14" s="8" t="s">
        <v>301</v>
      </c>
      <c r="D14" s="8">
        <f t="shared" si="0"/>
        <v>8.5600886099316966</v>
      </c>
      <c r="E14" s="8" t="s">
        <v>302</v>
      </c>
      <c r="F14" s="8" t="s">
        <v>303</v>
      </c>
      <c r="G14" s="8" t="s">
        <v>304</v>
      </c>
      <c r="H14" s="8" t="s">
        <v>305</v>
      </c>
      <c r="I14" s="8" t="s">
        <v>306</v>
      </c>
      <c r="J14" s="8" t="s">
        <v>307</v>
      </c>
    </row>
    <row r="15" spans="1:13" ht="14.65" thickBot="1" x14ac:dyDescent="0.5">
      <c r="A15" s="6" t="s">
        <v>308</v>
      </c>
      <c r="B15" s="6" t="s">
        <v>34</v>
      </c>
      <c r="C15" s="8" t="s">
        <v>309</v>
      </c>
      <c r="D15" s="8">
        <f t="shared" si="0"/>
        <v>8.5471663282259556</v>
      </c>
      <c r="E15" s="8" t="s">
        <v>310</v>
      </c>
      <c r="F15" s="8" t="s">
        <v>311</v>
      </c>
      <c r="G15" s="8" t="s">
        <v>312</v>
      </c>
      <c r="H15" s="8" t="s">
        <v>313</v>
      </c>
      <c r="I15" s="8" t="s">
        <v>314</v>
      </c>
      <c r="J15" s="8" t="s">
        <v>315</v>
      </c>
    </row>
    <row r="16" spans="1:13" ht="14.65" thickBot="1" x14ac:dyDescent="0.5">
      <c r="A16" s="6" t="s">
        <v>316</v>
      </c>
      <c r="B16" s="6" t="s">
        <v>8</v>
      </c>
      <c r="C16" s="8" t="s">
        <v>317</v>
      </c>
      <c r="D16" s="8">
        <f t="shared" si="0"/>
        <v>8.5305519660328599</v>
      </c>
      <c r="E16" s="8" t="s">
        <v>319</v>
      </c>
      <c r="F16" s="8" t="s">
        <v>320</v>
      </c>
      <c r="G16" s="8" t="s">
        <v>321</v>
      </c>
      <c r="H16" s="8" t="s">
        <v>322</v>
      </c>
      <c r="I16" s="8" t="s">
        <v>266</v>
      </c>
      <c r="J16" s="8" t="s">
        <v>323</v>
      </c>
    </row>
    <row r="17" spans="1:10" ht="14.65" thickBot="1" x14ac:dyDescent="0.5">
      <c r="A17" s="6" t="s">
        <v>324</v>
      </c>
      <c r="B17" s="6" t="s">
        <v>22</v>
      </c>
      <c r="C17" s="8" t="s">
        <v>325</v>
      </c>
      <c r="D17" s="8">
        <f t="shared" si="0"/>
        <v>8.441942034336348</v>
      </c>
      <c r="E17" s="8" t="s">
        <v>326</v>
      </c>
      <c r="F17" s="8" t="s">
        <v>327</v>
      </c>
      <c r="G17" s="8" t="s">
        <v>328</v>
      </c>
      <c r="H17" s="8" t="s">
        <v>329</v>
      </c>
      <c r="I17" s="8" t="s">
        <v>330</v>
      </c>
      <c r="J17" s="8" t="s">
        <v>331</v>
      </c>
    </row>
    <row r="18" spans="1:10" ht="14.65" thickBot="1" x14ac:dyDescent="0.5">
      <c r="A18" s="6" t="s">
        <v>332</v>
      </c>
      <c r="B18" s="6" t="s">
        <v>28</v>
      </c>
      <c r="C18" s="8" t="s">
        <v>318</v>
      </c>
      <c r="D18" s="8">
        <f t="shared" si="0"/>
        <v>8.3791766660513201</v>
      </c>
      <c r="E18" s="8" t="s">
        <v>333</v>
      </c>
      <c r="F18" s="8" t="s">
        <v>334</v>
      </c>
      <c r="G18" s="8" t="s">
        <v>335</v>
      </c>
      <c r="H18" s="8" t="s">
        <v>336</v>
      </c>
      <c r="I18" s="8" t="s">
        <v>337</v>
      </c>
      <c r="J18" s="8" t="s">
        <v>291</v>
      </c>
    </row>
    <row r="19" spans="1:10" ht="14.65" thickBot="1" x14ac:dyDescent="0.5">
      <c r="A19" s="6" t="s">
        <v>338</v>
      </c>
      <c r="B19" s="6" t="s">
        <v>339</v>
      </c>
      <c r="C19" s="8" t="s">
        <v>340</v>
      </c>
      <c r="D19" s="8">
        <f t="shared" si="0"/>
        <v>8.3367177404467423</v>
      </c>
      <c r="E19" s="8" t="s">
        <v>341</v>
      </c>
      <c r="F19" s="8" t="s">
        <v>342</v>
      </c>
      <c r="G19" s="8" t="s">
        <v>343</v>
      </c>
      <c r="H19" s="8" t="s">
        <v>344</v>
      </c>
      <c r="I19" s="8" t="s">
        <v>345</v>
      </c>
      <c r="J19" s="8" t="s">
        <v>346</v>
      </c>
    </row>
    <row r="20" spans="1:10" ht="14.65" thickBot="1" x14ac:dyDescent="0.5">
      <c r="A20" s="6" t="s">
        <v>347</v>
      </c>
      <c r="B20" s="6" t="s">
        <v>26</v>
      </c>
      <c r="C20" s="8" t="s">
        <v>348</v>
      </c>
      <c r="D20" s="8">
        <f t="shared" si="0"/>
        <v>8.1244231124238517</v>
      </c>
      <c r="E20" s="8" t="s">
        <v>349</v>
      </c>
      <c r="F20" s="8" t="s">
        <v>350</v>
      </c>
      <c r="G20" s="8" t="s">
        <v>351</v>
      </c>
      <c r="H20" s="8" t="s">
        <v>352</v>
      </c>
      <c r="I20" s="8" t="s">
        <v>353</v>
      </c>
      <c r="J20" s="8" t="s">
        <v>354</v>
      </c>
    </row>
    <row r="21" spans="1:10" ht="14.65" thickBot="1" x14ac:dyDescent="0.5">
      <c r="A21" s="6" t="s">
        <v>355</v>
      </c>
      <c r="B21" s="6" t="s">
        <v>37</v>
      </c>
      <c r="C21" s="8" t="s">
        <v>356</v>
      </c>
      <c r="D21" s="8">
        <f t="shared" si="0"/>
        <v>7.9065903636699275</v>
      </c>
      <c r="E21" s="8" t="s">
        <v>357</v>
      </c>
      <c r="F21" s="8" t="s">
        <v>358</v>
      </c>
      <c r="G21" s="8" t="s">
        <v>359</v>
      </c>
      <c r="H21" s="8" t="s">
        <v>360</v>
      </c>
      <c r="I21" s="8" t="s">
        <v>361</v>
      </c>
      <c r="J21" s="8" t="s">
        <v>362</v>
      </c>
    </row>
    <row r="22" spans="1:10" ht="14.65" thickBot="1" x14ac:dyDescent="0.5">
      <c r="A22" s="6" t="s">
        <v>363</v>
      </c>
      <c r="B22" s="6" t="s">
        <v>59</v>
      </c>
      <c r="C22" s="8" t="s">
        <v>364</v>
      </c>
      <c r="D22" s="8">
        <f t="shared" si="0"/>
        <v>7.8327487539228358</v>
      </c>
      <c r="E22" s="8" t="s">
        <v>365</v>
      </c>
      <c r="F22" s="8" t="s">
        <v>366</v>
      </c>
      <c r="G22" s="8" t="s">
        <v>367</v>
      </c>
      <c r="H22" s="8" t="s">
        <v>368</v>
      </c>
      <c r="I22" s="8" t="s">
        <v>369</v>
      </c>
      <c r="J22" s="8" t="s">
        <v>274</v>
      </c>
    </row>
    <row r="23" spans="1:10" ht="14.65" thickBot="1" x14ac:dyDescent="0.5">
      <c r="A23" s="6" t="s">
        <v>370</v>
      </c>
      <c r="B23" s="6" t="s">
        <v>65</v>
      </c>
      <c r="C23" s="8" t="s">
        <v>371</v>
      </c>
      <c r="D23" s="8">
        <f t="shared" si="0"/>
        <v>7.8013660697803209</v>
      </c>
      <c r="E23" s="8" t="s">
        <v>372</v>
      </c>
      <c r="F23" s="8" t="s">
        <v>373</v>
      </c>
      <c r="G23" s="8" t="s">
        <v>374</v>
      </c>
      <c r="H23" s="8" t="s">
        <v>375</v>
      </c>
      <c r="I23" s="8" t="s">
        <v>376</v>
      </c>
      <c r="J23" s="8" t="s">
        <v>377</v>
      </c>
    </row>
    <row r="24" spans="1:10" ht="14.65" thickBot="1" x14ac:dyDescent="0.5">
      <c r="A24" s="6" t="s">
        <v>378</v>
      </c>
      <c r="B24" s="6" t="s">
        <v>18</v>
      </c>
      <c r="C24" s="8" t="s">
        <v>379</v>
      </c>
      <c r="D24" s="8">
        <f t="shared" si="0"/>
        <v>7.7127561380838108</v>
      </c>
      <c r="E24" s="8" t="s">
        <v>380</v>
      </c>
      <c r="F24" s="8" t="s">
        <v>381</v>
      </c>
      <c r="G24" s="8" t="s">
        <v>382</v>
      </c>
      <c r="H24" s="8" t="s">
        <v>383</v>
      </c>
      <c r="I24" s="8" t="s">
        <v>384</v>
      </c>
      <c r="J24" s="8" t="s">
        <v>385</v>
      </c>
    </row>
    <row r="25" spans="1:10" ht="14.65" thickBot="1" x14ac:dyDescent="0.5">
      <c r="A25" s="6" t="s">
        <v>386</v>
      </c>
      <c r="B25" s="6" t="s">
        <v>27</v>
      </c>
      <c r="C25" s="8" t="s">
        <v>387</v>
      </c>
      <c r="D25" s="61">
        <f t="shared" si="0"/>
        <v>7.7016798966217461</v>
      </c>
      <c r="E25" s="8" t="s">
        <v>388</v>
      </c>
      <c r="F25" s="8" t="s">
        <v>389</v>
      </c>
      <c r="G25" s="8" t="s">
        <v>390</v>
      </c>
      <c r="H25" s="8" t="s">
        <v>391</v>
      </c>
      <c r="I25" s="8" t="s">
        <v>354</v>
      </c>
      <c r="J25" s="8" t="s">
        <v>392</v>
      </c>
    </row>
    <row r="26" spans="1:10" ht="14.65" thickBot="1" x14ac:dyDescent="0.5">
      <c r="A26" s="6" t="s">
        <v>393</v>
      </c>
      <c r="B26" s="6" t="s">
        <v>44</v>
      </c>
      <c r="C26" s="8" t="s">
        <v>394</v>
      </c>
      <c r="D26" s="8">
        <f t="shared" si="0"/>
        <v>7.6038397637068487</v>
      </c>
      <c r="E26" s="8" t="s">
        <v>395</v>
      </c>
      <c r="F26" s="8" t="s">
        <v>396</v>
      </c>
      <c r="G26" s="8" t="s">
        <v>397</v>
      </c>
      <c r="H26" s="8" t="s">
        <v>241</v>
      </c>
      <c r="I26" s="8" t="s">
        <v>398</v>
      </c>
      <c r="J26" s="8" t="s">
        <v>399</v>
      </c>
    </row>
    <row r="27" spans="1:10" ht="14.65" thickBot="1" x14ac:dyDescent="0.5">
      <c r="A27" s="6" t="s">
        <v>400</v>
      </c>
      <c r="B27" s="6" t="s">
        <v>177</v>
      </c>
      <c r="C27" s="8" t="s">
        <v>401</v>
      </c>
      <c r="D27" s="8">
        <f t="shared" si="0"/>
        <v>7.5835333210263993</v>
      </c>
      <c r="E27" s="8" t="s">
        <v>402</v>
      </c>
      <c r="F27" s="8" t="s">
        <v>403</v>
      </c>
      <c r="G27" s="8" t="s">
        <v>404</v>
      </c>
      <c r="H27" s="8" t="s">
        <v>405</v>
      </c>
      <c r="I27" s="8" t="s">
        <v>406</v>
      </c>
      <c r="J27" s="8" t="s">
        <v>407</v>
      </c>
    </row>
    <row r="28" spans="1:10" ht="14.65" thickBot="1" x14ac:dyDescent="0.5">
      <c r="A28" s="6" t="s">
        <v>408</v>
      </c>
      <c r="B28" s="6" t="s">
        <v>31</v>
      </c>
      <c r="C28" s="8" t="s">
        <v>409</v>
      </c>
      <c r="D28" s="8">
        <f t="shared" si="0"/>
        <v>7.524460033228725</v>
      </c>
      <c r="E28" s="8" t="s">
        <v>411</v>
      </c>
      <c r="F28" s="8" t="s">
        <v>412</v>
      </c>
      <c r="G28" s="8" t="s">
        <v>413</v>
      </c>
      <c r="H28" s="8" t="s">
        <v>414</v>
      </c>
      <c r="I28" s="8" t="s">
        <v>314</v>
      </c>
      <c r="J28" s="8" t="s">
        <v>415</v>
      </c>
    </row>
    <row r="29" spans="1:10" ht="14.65" thickBot="1" x14ac:dyDescent="0.5">
      <c r="A29" s="6" t="s">
        <v>416</v>
      </c>
      <c r="B29" s="6" t="s">
        <v>98</v>
      </c>
      <c r="C29" s="8" t="s">
        <v>417</v>
      </c>
      <c r="D29" s="8">
        <f t="shared" si="0"/>
        <v>7.5189219124976923</v>
      </c>
      <c r="E29" s="8" t="s">
        <v>418</v>
      </c>
      <c r="F29" s="8" t="s">
        <v>419</v>
      </c>
      <c r="G29" s="8" t="s">
        <v>420</v>
      </c>
      <c r="H29" s="8" t="s">
        <v>421</v>
      </c>
      <c r="I29" s="8" t="s">
        <v>422</v>
      </c>
      <c r="J29" s="8" t="s">
        <v>423</v>
      </c>
    </row>
    <row r="30" spans="1:10" ht="14.65" thickBot="1" x14ac:dyDescent="0.5">
      <c r="A30" s="6" t="s">
        <v>424</v>
      </c>
      <c r="B30" s="6" t="s">
        <v>45</v>
      </c>
      <c r="C30" s="8" t="s">
        <v>425</v>
      </c>
      <c r="D30" s="8">
        <f t="shared" si="0"/>
        <v>7.517075872254015</v>
      </c>
      <c r="E30" s="8" t="s">
        <v>426</v>
      </c>
      <c r="F30" s="8" t="s">
        <v>427</v>
      </c>
      <c r="G30" s="8" t="s">
        <v>359</v>
      </c>
      <c r="H30" s="8" t="s">
        <v>428</v>
      </c>
      <c r="I30" s="8" t="s">
        <v>429</v>
      </c>
      <c r="J30" s="8" t="s">
        <v>430</v>
      </c>
    </row>
    <row r="31" spans="1:10" ht="14.65" thickBot="1" x14ac:dyDescent="0.5">
      <c r="A31" s="6" t="s">
        <v>431</v>
      </c>
      <c r="B31" s="6" t="s">
        <v>41</v>
      </c>
      <c r="C31" s="8" t="s">
        <v>432</v>
      </c>
      <c r="D31" s="8">
        <f t="shared" si="0"/>
        <v>7.5133837917666604</v>
      </c>
      <c r="E31" s="8" t="s">
        <v>433</v>
      </c>
      <c r="F31" s="8" t="s">
        <v>434</v>
      </c>
      <c r="G31" s="8" t="s">
        <v>414</v>
      </c>
      <c r="H31" s="8" t="s">
        <v>435</v>
      </c>
      <c r="I31" s="8" t="s">
        <v>436</v>
      </c>
      <c r="J31" s="8" t="s">
        <v>437</v>
      </c>
    </row>
    <row r="32" spans="1:10" ht="14.65" thickBot="1" x14ac:dyDescent="0.5">
      <c r="A32" s="6" t="s">
        <v>438</v>
      </c>
      <c r="B32" s="6" t="s">
        <v>60</v>
      </c>
      <c r="C32" s="8" t="s">
        <v>439</v>
      </c>
      <c r="D32" s="8">
        <f t="shared" si="0"/>
        <v>7.5004615100609193</v>
      </c>
      <c r="E32" s="8" t="s">
        <v>440</v>
      </c>
      <c r="F32" s="8" t="s">
        <v>441</v>
      </c>
      <c r="G32" s="8" t="s">
        <v>442</v>
      </c>
      <c r="H32" s="8" t="s">
        <v>443</v>
      </c>
      <c r="I32" s="8" t="s">
        <v>444</v>
      </c>
      <c r="J32" s="8" t="s">
        <v>445</v>
      </c>
    </row>
    <row r="33" spans="1:10" ht="14.65" thickBot="1" x14ac:dyDescent="0.5">
      <c r="A33" s="6" t="s">
        <v>446</v>
      </c>
      <c r="B33" s="6" t="s">
        <v>79</v>
      </c>
      <c r="C33" s="8" t="s">
        <v>447</v>
      </c>
      <c r="D33" s="8">
        <f t="shared" si="0"/>
        <v>7.4783090271367918</v>
      </c>
      <c r="E33" s="8" t="s">
        <v>448</v>
      </c>
      <c r="F33" s="8" t="s">
        <v>449</v>
      </c>
      <c r="G33" s="8" t="s">
        <v>450</v>
      </c>
      <c r="H33" s="8" t="s">
        <v>451</v>
      </c>
      <c r="I33" s="8" t="s">
        <v>452</v>
      </c>
      <c r="J33" s="8" t="s">
        <v>453</v>
      </c>
    </row>
    <row r="34" spans="1:10" ht="14.65" thickBot="1" x14ac:dyDescent="0.5">
      <c r="A34" s="6" t="s">
        <v>454</v>
      </c>
      <c r="B34" s="6" t="s">
        <v>46</v>
      </c>
      <c r="C34" s="8" t="s">
        <v>455</v>
      </c>
      <c r="D34" s="8">
        <f t="shared" si="0"/>
        <v>7.4635407051873726</v>
      </c>
      <c r="E34" s="8" t="s">
        <v>456</v>
      </c>
      <c r="F34" s="8" t="s">
        <v>457</v>
      </c>
      <c r="G34" s="8" t="s">
        <v>458</v>
      </c>
      <c r="H34" s="8" t="s">
        <v>459</v>
      </c>
      <c r="I34" s="8" t="s">
        <v>460</v>
      </c>
      <c r="J34" s="8" t="s">
        <v>461</v>
      </c>
    </row>
    <row r="35" spans="1:10" ht="14.65" thickBot="1" x14ac:dyDescent="0.5">
      <c r="A35" s="6" t="s">
        <v>462</v>
      </c>
      <c r="B35" s="6" t="s">
        <v>66</v>
      </c>
      <c r="C35" s="8" t="s">
        <v>463</v>
      </c>
      <c r="D35" s="8">
        <f t="shared" si="0"/>
        <v>7.4616946649436953</v>
      </c>
      <c r="E35" s="8" t="s">
        <v>464</v>
      </c>
      <c r="F35" s="8" t="s">
        <v>256</v>
      </c>
      <c r="G35" s="8" t="s">
        <v>322</v>
      </c>
      <c r="H35" s="8" t="s">
        <v>465</v>
      </c>
      <c r="I35" s="8" t="s">
        <v>466</v>
      </c>
      <c r="J35" s="8" t="s">
        <v>467</v>
      </c>
    </row>
    <row r="36" spans="1:10" ht="14.65" thickBot="1" x14ac:dyDescent="0.5">
      <c r="A36" s="6" t="s">
        <v>468</v>
      </c>
      <c r="B36" s="6" t="s">
        <v>55</v>
      </c>
      <c r="C36" s="8" t="s">
        <v>469</v>
      </c>
      <c r="D36" s="8">
        <f t="shared" si="0"/>
        <v>7.3601624515414432</v>
      </c>
      <c r="E36" s="8" t="s">
        <v>470</v>
      </c>
      <c r="F36" s="8" t="s">
        <v>471</v>
      </c>
      <c r="G36" s="8" t="s">
        <v>472</v>
      </c>
      <c r="H36" s="8" t="s">
        <v>473</v>
      </c>
      <c r="I36" s="8" t="s">
        <v>376</v>
      </c>
      <c r="J36" s="8" t="s">
        <v>474</v>
      </c>
    </row>
    <row r="37" spans="1:10" ht="14.65" thickBot="1" x14ac:dyDescent="0.5">
      <c r="A37" s="6" t="s">
        <v>475</v>
      </c>
      <c r="B37" s="6" t="s">
        <v>84</v>
      </c>
      <c r="C37" s="8" t="s">
        <v>476</v>
      </c>
      <c r="D37" s="8">
        <f t="shared" si="0"/>
        <v>7.2678604393575785</v>
      </c>
      <c r="E37" s="8" t="s">
        <v>477</v>
      </c>
      <c r="F37" s="8" t="s">
        <v>471</v>
      </c>
      <c r="G37" s="8" t="s">
        <v>265</v>
      </c>
      <c r="H37" s="8" t="s">
        <v>478</v>
      </c>
      <c r="I37" s="8" t="s">
        <v>479</v>
      </c>
      <c r="J37" s="8" t="s">
        <v>480</v>
      </c>
    </row>
    <row r="38" spans="1:10" ht="14.65" thickBot="1" x14ac:dyDescent="0.5">
      <c r="A38" s="6" t="s">
        <v>481</v>
      </c>
      <c r="B38" s="6" t="s">
        <v>33</v>
      </c>
      <c r="C38" s="8" t="s">
        <v>482</v>
      </c>
      <c r="D38" s="8">
        <f t="shared" si="0"/>
        <v>7.2087871515599042</v>
      </c>
      <c r="E38" s="8" t="s">
        <v>483</v>
      </c>
      <c r="F38" s="8" t="s">
        <v>484</v>
      </c>
      <c r="G38" s="8" t="s">
        <v>485</v>
      </c>
      <c r="H38" s="8" t="s">
        <v>486</v>
      </c>
      <c r="I38" s="8" t="s">
        <v>353</v>
      </c>
      <c r="J38" s="8" t="s">
        <v>487</v>
      </c>
    </row>
    <row r="39" spans="1:10" ht="14.65" thickBot="1" x14ac:dyDescent="0.5">
      <c r="A39" s="6" t="s">
        <v>488</v>
      </c>
      <c r="B39" s="6" t="s">
        <v>23</v>
      </c>
      <c r="C39" s="8" t="s">
        <v>489</v>
      </c>
      <c r="D39" s="8">
        <f t="shared" si="0"/>
        <v>7.1792505076610666</v>
      </c>
      <c r="E39" s="8" t="s">
        <v>490</v>
      </c>
      <c r="F39" s="8" t="s">
        <v>491</v>
      </c>
      <c r="G39" s="8" t="s">
        <v>492</v>
      </c>
      <c r="H39" s="8" t="s">
        <v>493</v>
      </c>
      <c r="I39" s="8" t="s">
        <v>494</v>
      </c>
      <c r="J39" s="8" t="s">
        <v>495</v>
      </c>
    </row>
    <row r="40" spans="1:10" ht="14.65" thickBot="1" x14ac:dyDescent="0.5">
      <c r="A40" s="6" t="s">
        <v>496</v>
      </c>
      <c r="B40" s="6" t="s">
        <v>497</v>
      </c>
      <c r="C40" s="8" t="s">
        <v>498</v>
      </c>
      <c r="D40" s="8">
        <f t="shared" si="0"/>
        <v>7.1220232601070697</v>
      </c>
      <c r="E40" s="8" t="s">
        <v>499</v>
      </c>
      <c r="F40" s="8" t="s">
        <v>500</v>
      </c>
      <c r="G40" s="8" t="s">
        <v>501</v>
      </c>
      <c r="H40" s="8" t="s">
        <v>502</v>
      </c>
      <c r="I40" s="8" t="s">
        <v>503</v>
      </c>
      <c r="J40" s="8" t="s">
        <v>377</v>
      </c>
    </row>
    <row r="41" spans="1:10" ht="14.65" thickBot="1" x14ac:dyDescent="0.5">
      <c r="A41" s="6" t="s">
        <v>504</v>
      </c>
      <c r="B41" s="6" t="s">
        <v>64</v>
      </c>
      <c r="C41" s="8" t="s">
        <v>505</v>
      </c>
      <c r="D41" s="8">
        <f t="shared" si="0"/>
        <v>7.0703341332841054</v>
      </c>
      <c r="E41" s="8" t="s">
        <v>506</v>
      </c>
      <c r="F41" s="8" t="s">
        <v>507</v>
      </c>
      <c r="G41" s="8" t="s">
        <v>508</v>
      </c>
      <c r="H41" s="8" t="s">
        <v>509</v>
      </c>
      <c r="I41" s="8" t="s">
        <v>495</v>
      </c>
      <c r="J41" s="8" t="s">
        <v>510</v>
      </c>
    </row>
    <row r="42" spans="1:10" ht="14.65" thickBot="1" x14ac:dyDescent="0.5">
      <c r="A42" s="6" t="s">
        <v>511</v>
      </c>
      <c r="B42" s="6" t="s">
        <v>77</v>
      </c>
      <c r="C42" s="8" t="s">
        <v>512</v>
      </c>
      <c r="D42" s="8">
        <f t="shared" si="0"/>
        <v>7.0463356101163015</v>
      </c>
      <c r="E42" s="8" t="s">
        <v>341</v>
      </c>
      <c r="F42" s="8" t="s">
        <v>513</v>
      </c>
      <c r="G42" s="8" t="s">
        <v>514</v>
      </c>
      <c r="H42" s="8" t="s">
        <v>515</v>
      </c>
      <c r="I42" s="8" t="s">
        <v>479</v>
      </c>
      <c r="J42" s="8" t="s">
        <v>516</v>
      </c>
    </row>
    <row r="43" spans="1:10" ht="14.65" thickBot="1" x14ac:dyDescent="0.5">
      <c r="A43" s="6" t="s">
        <v>517</v>
      </c>
      <c r="B43" s="6" t="s">
        <v>101</v>
      </c>
      <c r="C43" s="8" t="s">
        <v>518</v>
      </c>
      <c r="D43" s="8">
        <f t="shared" si="0"/>
        <v>6.9706479601255307</v>
      </c>
      <c r="E43" s="8" t="s">
        <v>520</v>
      </c>
      <c r="F43" s="8" t="s">
        <v>271</v>
      </c>
      <c r="G43" s="8" t="s">
        <v>521</v>
      </c>
      <c r="H43" s="8" t="s">
        <v>522</v>
      </c>
      <c r="I43" s="8" t="s">
        <v>406</v>
      </c>
      <c r="J43" s="8" t="s">
        <v>523</v>
      </c>
    </row>
    <row r="44" spans="1:10" ht="14.65" thickBot="1" x14ac:dyDescent="0.5">
      <c r="A44" s="6" t="s">
        <v>524</v>
      </c>
      <c r="B44" s="6" t="s">
        <v>99</v>
      </c>
      <c r="C44" s="8" t="s">
        <v>525</v>
      </c>
      <c r="D44" s="8">
        <f t="shared" si="0"/>
        <v>6.9669558796381761</v>
      </c>
      <c r="E44" s="8" t="s">
        <v>526</v>
      </c>
      <c r="F44" s="8" t="s">
        <v>527</v>
      </c>
      <c r="G44" s="8" t="s">
        <v>528</v>
      </c>
      <c r="H44" s="8" t="s">
        <v>493</v>
      </c>
      <c r="I44" s="8" t="s">
        <v>529</v>
      </c>
      <c r="J44" s="8" t="s">
        <v>530</v>
      </c>
    </row>
    <row r="45" spans="1:10" ht="14.65" thickBot="1" x14ac:dyDescent="0.5">
      <c r="A45" s="6" t="s">
        <v>531</v>
      </c>
      <c r="B45" s="6" t="s">
        <v>35</v>
      </c>
      <c r="C45" s="8" t="s">
        <v>532</v>
      </c>
      <c r="D45" s="8">
        <f t="shared" si="0"/>
        <v>6.9558796381761123</v>
      </c>
      <c r="E45" s="8" t="s">
        <v>533</v>
      </c>
      <c r="F45" s="8" t="s">
        <v>534</v>
      </c>
      <c r="G45" s="8" t="s">
        <v>535</v>
      </c>
      <c r="H45" s="8" t="s">
        <v>536</v>
      </c>
      <c r="I45" s="8" t="s">
        <v>537</v>
      </c>
      <c r="J45" s="8" t="s">
        <v>538</v>
      </c>
    </row>
    <row r="46" spans="1:10" ht="14.65" thickBot="1" x14ac:dyDescent="0.5">
      <c r="A46" s="6" t="s">
        <v>539</v>
      </c>
      <c r="B46" s="6" t="s">
        <v>67</v>
      </c>
      <c r="C46" s="8" t="s">
        <v>540</v>
      </c>
      <c r="D46" s="8">
        <f t="shared" si="0"/>
        <v>6.9429573564703704</v>
      </c>
      <c r="E46" s="8" t="s">
        <v>541</v>
      </c>
      <c r="F46" s="8" t="s">
        <v>366</v>
      </c>
      <c r="G46" s="8" t="s">
        <v>542</v>
      </c>
      <c r="H46" s="8" t="s">
        <v>542</v>
      </c>
      <c r="I46" s="8" t="s">
        <v>407</v>
      </c>
      <c r="J46" s="8" t="s">
        <v>543</v>
      </c>
    </row>
    <row r="47" spans="1:10" ht="14.65" thickBot="1" x14ac:dyDescent="0.5">
      <c r="A47" s="6" t="s">
        <v>544</v>
      </c>
      <c r="B47" s="6" t="s">
        <v>21</v>
      </c>
      <c r="C47" s="8" t="s">
        <v>545</v>
      </c>
      <c r="D47" s="8">
        <f t="shared" si="0"/>
        <v>6.8746538674543096</v>
      </c>
      <c r="E47" s="8" t="s">
        <v>546</v>
      </c>
      <c r="F47" s="8" t="s">
        <v>547</v>
      </c>
      <c r="G47" s="8" t="s">
        <v>289</v>
      </c>
      <c r="H47" s="8" t="s">
        <v>548</v>
      </c>
      <c r="I47" s="8" t="s">
        <v>549</v>
      </c>
      <c r="J47" s="8" t="s">
        <v>377</v>
      </c>
    </row>
    <row r="48" spans="1:10" ht="14.65" thickBot="1" x14ac:dyDescent="0.5">
      <c r="A48" s="6" t="s">
        <v>550</v>
      </c>
      <c r="B48" s="6" t="s">
        <v>72</v>
      </c>
      <c r="C48" s="8" t="s">
        <v>551</v>
      </c>
      <c r="D48" s="8">
        <f t="shared" si="0"/>
        <v>6.8691157467232786</v>
      </c>
      <c r="E48" s="8" t="s">
        <v>553</v>
      </c>
      <c r="F48" s="8" t="s">
        <v>554</v>
      </c>
      <c r="G48" s="8" t="s">
        <v>485</v>
      </c>
      <c r="H48" s="8" t="s">
        <v>555</v>
      </c>
      <c r="I48" s="8" t="s">
        <v>210</v>
      </c>
      <c r="J48" s="8" t="s">
        <v>556</v>
      </c>
    </row>
    <row r="49" spans="1:10" ht="14.65" thickBot="1" x14ac:dyDescent="0.5">
      <c r="A49" s="6" t="s">
        <v>557</v>
      </c>
      <c r="B49" s="6" t="s">
        <v>70</v>
      </c>
      <c r="C49" s="8" t="s">
        <v>558</v>
      </c>
      <c r="D49" s="8">
        <f t="shared" si="0"/>
        <v>6.8654236662359232</v>
      </c>
      <c r="E49" s="8" t="s">
        <v>559</v>
      </c>
      <c r="F49" s="8" t="s">
        <v>560</v>
      </c>
      <c r="G49" s="8" t="s">
        <v>561</v>
      </c>
      <c r="H49" s="8" t="s">
        <v>562</v>
      </c>
      <c r="I49" s="8" t="s">
        <v>537</v>
      </c>
      <c r="J49" s="8" t="s">
        <v>563</v>
      </c>
    </row>
    <row r="50" spans="1:10" ht="14.65" thickBot="1" x14ac:dyDescent="0.5">
      <c r="A50" s="6" t="s">
        <v>564</v>
      </c>
      <c r="B50" s="6" t="s">
        <v>52</v>
      </c>
      <c r="C50" s="8" t="s">
        <v>565</v>
      </c>
      <c r="D50" s="8">
        <f t="shared" si="0"/>
        <v>6.8598855455048922</v>
      </c>
      <c r="E50" s="8" t="s">
        <v>566</v>
      </c>
      <c r="F50" s="8" t="s">
        <v>567</v>
      </c>
      <c r="G50" s="8" t="s">
        <v>568</v>
      </c>
      <c r="H50" s="8" t="s">
        <v>569</v>
      </c>
      <c r="I50" s="8" t="s">
        <v>384</v>
      </c>
      <c r="J50" s="8" t="s">
        <v>543</v>
      </c>
    </row>
    <row r="51" spans="1:10" ht="14.65" thickBot="1" x14ac:dyDescent="0.5">
      <c r="A51" s="6" t="s">
        <v>570</v>
      </c>
      <c r="B51" s="6" t="s">
        <v>571</v>
      </c>
      <c r="C51" s="8" t="s">
        <v>519</v>
      </c>
      <c r="D51" s="8">
        <f t="shared" si="0"/>
        <v>6.83404098209341</v>
      </c>
      <c r="E51" s="8" t="s">
        <v>572</v>
      </c>
      <c r="F51" s="8" t="s">
        <v>573</v>
      </c>
      <c r="G51" s="8" t="s">
        <v>574</v>
      </c>
      <c r="H51" s="8" t="s">
        <v>542</v>
      </c>
      <c r="I51" s="8" t="s">
        <v>575</v>
      </c>
      <c r="J51" s="8" t="s">
        <v>234</v>
      </c>
    </row>
    <row r="52" spans="1:10" ht="14.65" thickBot="1" x14ac:dyDescent="0.5">
      <c r="A52" s="6" t="s">
        <v>576</v>
      </c>
      <c r="B52" s="6" t="s">
        <v>116</v>
      </c>
      <c r="C52" s="8" t="s">
        <v>577</v>
      </c>
      <c r="D52" s="8">
        <f t="shared" si="0"/>
        <v>6.7971201772198633</v>
      </c>
      <c r="E52" s="8" t="s">
        <v>578</v>
      </c>
      <c r="F52" s="8" t="s">
        <v>579</v>
      </c>
      <c r="G52" s="8" t="s">
        <v>580</v>
      </c>
      <c r="H52" s="8" t="s">
        <v>581</v>
      </c>
      <c r="I52" s="8" t="s">
        <v>398</v>
      </c>
      <c r="J52" s="8" t="s">
        <v>582</v>
      </c>
    </row>
    <row r="53" spans="1:10" ht="14.65" thickBot="1" x14ac:dyDescent="0.5">
      <c r="A53" s="6" t="s">
        <v>583</v>
      </c>
      <c r="B53" s="6" t="s">
        <v>81</v>
      </c>
      <c r="C53" s="8" t="s">
        <v>584</v>
      </c>
      <c r="D53" s="8">
        <f t="shared" si="0"/>
        <v>6.7694295735647039</v>
      </c>
      <c r="E53" s="8" t="s">
        <v>585</v>
      </c>
      <c r="F53" s="8" t="s">
        <v>586</v>
      </c>
      <c r="G53" s="8" t="s">
        <v>273</v>
      </c>
      <c r="H53" s="8" t="s">
        <v>587</v>
      </c>
      <c r="I53" s="8" t="s">
        <v>494</v>
      </c>
      <c r="J53" s="8" t="s">
        <v>588</v>
      </c>
    </row>
    <row r="54" spans="1:10" ht="14.65" thickBot="1" x14ac:dyDescent="0.5">
      <c r="A54" s="6" t="s">
        <v>589</v>
      </c>
      <c r="B54" s="6" t="s">
        <v>54</v>
      </c>
      <c r="C54" s="8" t="s">
        <v>590</v>
      </c>
      <c r="D54" s="8">
        <f t="shared" si="0"/>
        <v>6.7546612516152846</v>
      </c>
      <c r="E54" s="8" t="s">
        <v>358</v>
      </c>
      <c r="F54" s="8" t="s">
        <v>396</v>
      </c>
      <c r="G54" s="8" t="s">
        <v>592</v>
      </c>
      <c r="H54" s="8" t="s">
        <v>593</v>
      </c>
      <c r="I54" s="8" t="s">
        <v>594</v>
      </c>
      <c r="J54" s="8" t="s">
        <v>595</v>
      </c>
    </row>
    <row r="55" spans="1:10" ht="14.65" thickBot="1" x14ac:dyDescent="0.5">
      <c r="A55" s="6" t="s">
        <v>596</v>
      </c>
      <c r="B55" s="6" t="s">
        <v>56</v>
      </c>
      <c r="C55" s="8" t="s">
        <v>597</v>
      </c>
      <c r="D55" s="8">
        <f t="shared" si="0"/>
        <v>6.7103562857670296</v>
      </c>
      <c r="E55" s="8" t="s">
        <v>598</v>
      </c>
      <c r="F55" s="8" t="s">
        <v>599</v>
      </c>
      <c r="G55" s="8" t="s">
        <v>600</v>
      </c>
      <c r="H55" s="8" t="s">
        <v>601</v>
      </c>
      <c r="I55" s="8" t="s">
        <v>602</v>
      </c>
      <c r="J55" s="8" t="s">
        <v>258</v>
      </c>
    </row>
    <row r="56" spans="1:10" ht="14.65" thickBot="1" x14ac:dyDescent="0.5">
      <c r="A56" s="6" t="s">
        <v>603</v>
      </c>
      <c r="B56" s="6" t="s">
        <v>117</v>
      </c>
      <c r="C56" s="8" t="s">
        <v>552</v>
      </c>
      <c r="D56" s="8">
        <f t="shared" si="0"/>
        <v>6.6789736016245147</v>
      </c>
      <c r="E56" s="8" t="s">
        <v>604</v>
      </c>
      <c r="F56" s="8" t="s">
        <v>605</v>
      </c>
      <c r="G56" s="8" t="s">
        <v>606</v>
      </c>
      <c r="H56" s="8" t="s">
        <v>607</v>
      </c>
      <c r="I56" s="8" t="s">
        <v>608</v>
      </c>
      <c r="J56" s="8" t="s">
        <v>609</v>
      </c>
    </row>
    <row r="57" spans="1:10" ht="14.65" thickBot="1" x14ac:dyDescent="0.5">
      <c r="A57" s="6" t="s">
        <v>610</v>
      </c>
      <c r="B57" s="6" t="s">
        <v>100</v>
      </c>
      <c r="C57" s="8" t="s">
        <v>611</v>
      </c>
      <c r="D57" s="8">
        <f t="shared" si="0"/>
        <v>6.6678973601624509</v>
      </c>
      <c r="E57" s="8" t="s">
        <v>612</v>
      </c>
      <c r="F57" s="8" t="s">
        <v>613</v>
      </c>
      <c r="G57" s="8" t="s">
        <v>216</v>
      </c>
      <c r="H57" s="8" t="s">
        <v>420</v>
      </c>
      <c r="I57" s="8" t="s">
        <v>614</v>
      </c>
      <c r="J57" s="8" t="s">
        <v>422</v>
      </c>
    </row>
    <row r="58" spans="1:10" ht="14.65" thickBot="1" x14ac:dyDescent="0.5">
      <c r="A58" s="6" t="s">
        <v>615</v>
      </c>
      <c r="B58" s="6" t="s">
        <v>38</v>
      </c>
      <c r="C58" s="8" t="s">
        <v>616</v>
      </c>
      <c r="D58" s="8">
        <f t="shared" si="0"/>
        <v>6.5774413882222635</v>
      </c>
      <c r="E58" s="8" t="s">
        <v>617</v>
      </c>
      <c r="F58" s="8" t="s">
        <v>618</v>
      </c>
      <c r="G58" s="8" t="s">
        <v>502</v>
      </c>
      <c r="H58" s="8" t="s">
        <v>606</v>
      </c>
      <c r="I58" s="8" t="s">
        <v>619</v>
      </c>
      <c r="J58" s="8" t="s">
        <v>444</v>
      </c>
    </row>
    <row r="59" spans="1:10" ht="14.65" thickBot="1" x14ac:dyDescent="0.5">
      <c r="A59" s="6" t="s">
        <v>620</v>
      </c>
      <c r="B59" s="6" t="s">
        <v>114</v>
      </c>
      <c r="C59" s="8" t="s">
        <v>591</v>
      </c>
      <c r="D59" s="8">
        <f t="shared" si="0"/>
        <v>6.5423666235923941</v>
      </c>
      <c r="E59" s="8" t="s">
        <v>621</v>
      </c>
      <c r="F59" s="8" t="s">
        <v>389</v>
      </c>
      <c r="G59" s="8" t="s">
        <v>288</v>
      </c>
      <c r="H59" s="8" t="s">
        <v>622</v>
      </c>
      <c r="I59" s="8" t="s">
        <v>623</v>
      </c>
      <c r="J59" s="8" t="s">
        <v>624</v>
      </c>
    </row>
    <row r="60" spans="1:10" ht="14.65" thickBot="1" x14ac:dyDescent="0.5">
      <c r="A60" s="6" t="s">
        <v>625</v>
      </c>
      <c r="B60" s="6" t="s">
        <v>57</v>
      </c>
      <c r="C60" s="8" t="s">
        <v>626</v>
      </c>
      <c r="D60" s="8">
        <f t="shared" si="0"/>
        <v>6.5183681004245901</v>
      </c>
      <c r="E60" s="8" t="s">
        <v>627</v>
      </c>
      <c r="F60" s="8" t="s">
        <v>547</v>
      </c>
      <c r="G60" s="8" t="s">
        <v>628</v>
      </c>
      <c r="H60" s="8" t="s">
        <v>629</v>
      </c>
      <c r="I60" s="8" t="s">
        <v>630</v>
      </c>
      <c r="J60" s="8" t="s">
        <v>631</v>
      </c>
    </row>
    <row r="61" spans="1:10" ht="14.65" thickBot="1" x14ac:dyDescent="0.5">
      <c r="A61" s="6" t="s">
        <v>632</v>
      </c>
      <c r="B61" s="6" t="s">
        <v>102</v>
      </c>
      <c r="C61" s="8" t="s">
        <v>633</v>
      </c>
      <c r="D61" s="8">
        <f t="shared" si="0"/>
        <v>6.4611408528705923</v>
      </c>
      <c r="E61" s="8" t="s">
        <v>634</v>
      </c>
      <c r="F61" s="8" t="s">
        <v>635</v>
      </c>
      <c r="G61" s="8" t="s">
        <v>636</v>
      </c>
      <c r="H61" s="8" t="s">
        <v>637</v>
      </c>
      <c r="I61" s="8" t="s">
        <v>588</v>
      </c>
      <c r="J61" s="8" t="s">
        <v>638</v>
      </c>
    </row>
    <row r="62" spans="1:10" ht="14.65" thickBot="1" x14ac:dyDescent="0.5">
      <c r="A62" s="6" t="s">
        <v>639</v>
      </c>
      <c r="B62" s="6" t="s">
        <v>43</v>
      </c>
      <c r="C62" s="8" t="s">
        <v>640</v>
      </c>
      <c r="D62" s="8">
        <f t="shared" si="0"/>
        <v>6.4371423297027874</v>
      </c>
      <c r="E62" s="8" t="s">
        <v>641</v>
      </c>
      <c r="F62" s="8" t="s">
        <v>642</v>
      </c>
      <c r="G62" s="8" t="s">
        <v>643</v>
      </c>
      <c r="H62" s="8" t="s">
        <v>542</v>
      </c>
      <c r="I62" s="8" t="s">
        <v>644</v>
      </c>
      <c r="J62" s="8" t="s">
        <v>645</v>
      </c>
    </row>
    <row r="63" spans="1:10" ht="14.65" thickBot="1" x14ac:dyDescent="0.5">
      <c r="A63" s="6" t="s">
        <v>646</v>
      </c>
      <c r="B63" s="6" t="s">
        <v>62</v>
      </c>
      <c r="C63" s="8" t="s">
        <v>647</v>
      </c>
      <c r="D63" s="8">
        <f t="shared" si="0"/>
        <v>6.3743769614177594</v>
      </c>
      <c r="E63" s="8" t="s">
        <v>648</v>
      </c>
      <c r="F63" s="8" t="s">
        <v>649</v>
      </c>
      <c r="G63" s="8" t="s">
        <v>336</v>
      </c>
      <c r="H63" s="8" t="s">
        <v>650</v>
      </c>
      <c r="I63" s="8" t="s">
        <v>385</v>
      </c>
      <c r="J63" s="8" t="s">
        <v>651</v>
      </c>
    </row>
    <row r="64" spans="1:10" ht="14.65" thickBot="1" x14ac:dyDescent="0.5">
      <c r="A64" s="6" t="s">
        <v>652</v>
      </c>
      <c r="B64" s="6" t="s">
        <v>75</v>
      </c>
      <c r="C64" s="8" t="s">
        <v>653</v>
      </c>
      <c r="D64" s="8">
        <f t="shared" si="0"/>
        <v>6.3614546797120175</v>
      </c>
      <c r="E64" s="8" t="s">
        <v>654</v>
      </c>
      <c r="F64" s="8" t="s">
        <v>655</v>
      </c>
      <c r="G64" s="8" t="s">
        <v>656</v>
      </c>
      <c r="H64" s="8" t="s">
        <v>360</v>
      </c>
      <c r="I64" s="8" t="s">
        <v>657</v>
      </c>
      <c r="J64" s="8" t="s">
        <v>466</v>
      </c>
    </row>
    <row r="65" spans="1:10" ht="14.65" thickBot="1" x14ac:dyDescent="0.5">
      <c r="A65" s="6" t="s">
        <v>658</v>
      </c>
      <c r="B65" s="6" t="s">
        <v>88</v>
      </c>
      <c r="C65" s="8" t="s">
        <v>659</v>
      </c>
      <c r="D65" s="8">
        <f t="shared" si="0"/>
        <v>6.3208417943511161</v>
      </c>
      <c r="E65" s="8" t="s">
        <v>660</v>
      </c>
      <c r="F65" s="8" t="s">
        <v>661</v>
      </c>
      <c r="G65" s="8" t="s">
        <v>662</v>
      </c>
      <c r="H65" s="8" t="s">
        <v>368</v>
      </c>
      <c r="I65" s="8" t="s">
        <v>663</v>
      </c>
      <c r="J65" s="8" t="s">
        <v>474</v>
      </c>
    </row>
    <row r="66" spans="1:10" ht="14.65" thickBot="1" x14ac:dyDescent="0.5">
      <c r="A66" s="6" t="s">
        <v>664</v>
      </c>
      <c r="B66" s="6" t="s">
        <v>665</v>
      </c>
      <c r="C66" s="8" t="s">
        <v>666</v>
      </c>
      <c r="D66" s="8">
        <f t="shared" si="0"/>
        <v>6.307919512645376</v>
      </c>
      <c r="E66" s="8" t="s">
        <v>667</v>
      </c>
      <c r="F66" s="8" t="s">
        <v>668</v>
      </c>
      <c r="G66" s="8" t="s">
        <v>669</v>
      </c>
      <c r="H66" s="8" t="s">
        <v>670</v>
      </c>
      <c r="I66" s="8" t="s">
        <v>671</v>
      </c>
      <c r="J66" s="8" t="s">
        <v>672</v>
      </c>
    </row>
    <row r="67" spans="1:10" ht="14.65" thickBot="1" x14ac:dyDescent="0.5">
      <c r="A67" s="6" t="s">
        <v>673</v>
      </c>
      <c r="B67" s="6" t="s">
        <v>42</v>
      </c>
      <c r="C67" s="8" t="s">
        <v>674</v>
      </c>
      <c r="D67" s="8">
        <f t="shared" ref="D67:D130" si="1">(C67-$M$2)/($M$3-$M$2)*10</f>
        <v>6.2340779028982833</v>
      </c>
      <c r="E67" s="8" t="s">
        <v>675</v>
      </c>
      <c r="F67" s="8" t="s">
        <v>676</v>
      </c>
      <c r="G67" s="8" t="s">
        <v>677</v>
      </c>
      <c r="H67" s="8" t="s">
        <v>678</v>
      </c>
      <c r="I67" s="8" t="s">
        <v>575</v>
      </c>
      <c r="J67" s="8" t="s">
        <v>467</v>
      </c>
    </row>
    <row r="68" spans="1:10" ht="14.65" thickBot="1" x14ac:dyDescent="0.5">
      <c r="A68" s="6" t="s">
        <v>679</v>
      </c>
      <c r="B68" s="6" t="s">
        <v>108</v>
      </c>
      <c r="C68" s="8" t="s">
        <v>680</v>
      </c>
      <c r="D68" s="8">
        <f t="shared" si="1"/>
        <v>6.2100793797304776</v>
      </c>
      <c r="E68" s="8" t="s">
        <v>681</v>
      </c>
      <c r="F68" s="8" t="s">
        <v>682</v>
      </c>
      <c r="G68" s="8" t="s">
        <v>435</v>
      </c>
      <c r="H68" s="8" t="s">
        <v>515</v>
      </c>
      <c r="I68" s="8" t="s">
        <v>683</v>
      </c>
      <c r="J68" s="8" t="s">
        <v>423</v>
      </c>
    </row>
    <row r="69" spans="1:10" ht="14.65" thickBot="1" x14ac:dyDescent="0.5">
      <c r="A69" s="6" t="s">
        <v>684</v>
      </c>
      <c r="B69" s="6" t="s">
        <v>112</v>
      </c>
      <c r="C69" s="8" t="s">
        <v>685</v>
      </c>
      <c r="D69" s="8">
        <f t="shared" si="1"/>
        <v>6.1971570980247375</v>
      </c>
      <c r="E69" s="8" t="s">
        <v>686</v>
      </c>
      <c r="F69" s="8" t="s">
        <v>687</v>
      </c>
      <c r="G69" s="8" t="s">
        <v>688</v>
      </c>
      <c r="H69" s="8" t="s">
        <v>689</v>
      </c>
      <c r="I69" s="8" t="s">
        <v>690</v>
      </c>
      <c r="J69" s="8" t="s">
        <v>445</v>
      </c>
    </row>
    <row r="70" spans="1:10" ht="14.65" thickBot="1" x14ac:dyDescent="0.5">
      <c r="A70" s="6" t="s">
        <v>691</v>
      </c>
      <c r="B70" s="6" t="s">
        <v>110</v>
      </c>
      <c r="C70" s="8" t="s">
        <v>692</v>
      </c>
      <c r="D70" s="8">
        <f t="shared" si="1"/>
        <v>6.1528521321764815</v>
      </c>
      <c r="E70" s="8" t="s">
        <v>693</v>
      </c>
      <c r="F70" s="8" t="s">
        <v>694</v>
      </c>
      <c r="G70" s="8" t="s">
        <v>397</v>
      </c>
      <c r="H70" s="8" t="s">
        <v>695</v>
      </c>
      <c r="I70" s="8" t="s">
        <v>696</v>
      </c>
      <c r="J70" s="8" t="s">
        <v>697</v>
      </c>
    </row>
    <row r="71" spans="1:10" ht="14.65" thickBot="1" x14ac:dyDescent="0.5">
      <c r="A71" s="6" t="s">
        <v>698</v>
      </c>
      <c r="B71" s="6" t="s">
        <v>71</v>
      </c>
      <c r="C71" s="8" t="s">
        <v>699</v>
      </c>
      <c r="D71" s="8">
        <f t="shared" si="1"/>
        <v>6.104855085840871</v>
      </c>
      <c r="E71" s="8" t="s">
        <v>701</v>
      </c>
      <c r="F71" s="8" t="s">
        <v>702</v>
      </c>
      <c r="G71" s="8" t="s">
        <v>703</v>
      </c>
      <c r="H71" s="8" t="s">
        <v>704</v>
      </c>
      <c r="I71" s="8" t="s">
        <v>705</v>
      </c>
      <c r="J71" s="8" t="s">
        <v>706</v>
      </c>
    </row>
    <row r="72" spans="1:10" ht="14.65" thickBot="1" x14ac:dyDescent="0.5">
      <c r="A72" s="6" t="s">
        <v>707</v>
      </c>
      <c r="B72" s="6" t="s">
        <v>61</v>
      </c>
      <c r="C72" s="8" t="s">
        <v>708</v>
      </c>
      <c r="D72" s="8">
        <f t="shared" si="1"/>
        <v>5.8999446187926896</v>
      </c>
      <c r="E72" s="8" t="s">
        <v>709</v>
      </c>
      <c r="F72" s="8" t="s">
        <v>710</v>
      </c>
      <c r="G72" s="8" t="s">
        <v>606</v>
      </c>
      <c r="H72" s="8" t="s">
        <v>305</v>
      </c>
      <c r="I72" s="8" t="s">
        <v>503</v>
      </c>
      <c r="J72" s="8" t="s">
        <v>582</v>
      </c>
    </row>
    <row r="73" spans="1:10" ht="14.65" thickBot="1" x14ac:dyDescent="0.5">
      <c r="A73" s="6" t="s">
        <v>711</v>
      </c>
      <c r="B73" s="6" t="s">
        <v>96</v>
      </c>
      <c r="C73" s="8" t="s">
        <v>712</v>
      </c>
      <c r="D73" s="8">
        <f t="shared" si="1"/>
        <v>5.8722540151375302</v>
      </c>
      <c r="E73" s="8" t="s">
        <v>713</v>
      </c>
      <c r="F73" s="8" t="s">
        <v>714</v>
      </c>
      <c r="G73" s="8" t="s">
        <v>715</v>
      </c>
      <c r="H73" s="8" t="s">
        <v>716</v>
      </c>
      <c r="I73" s="8" t="s">
        <v>717</v>
      </c>
      <c r="J73" s="8" t="s">
        <v>638</v>
      </c>
    </row>
    <row r="74" spans="1:10" ht="14.65" thickBot="1" x14ac:dyDescent="0.5">
      <c r="A74" s="6" t="s">
        <v>718</v>
      </c>
      <c r="B74" s="6" t="s">
        <v>63</v>
      </c>
      <c r="C74" s="8" t="s">
        <v>700</v>
      </c>
      <c r="D74" s="8">
        <f t="shared" si="1"/>
        <v>5.8593317334317883</v>
      </c>
      <c r="E74" s="8" t="s">
        <v>720</v>
      </c>
      <c r="F74" s="8" t="s">
        <v>721</v>
      </c>
      <c r="G74" s="8" t="s">
        <v>722</v>
      </c>
      <c r="H74" s="8" t="s">
        <v>669</v>
      </c>
      <c r="I74" s="8" t="s">
        <v>723</v>
      </c>
      <c r="J74" s="8" t="s">
        <v>445</v>
      </c>
    </row>
    <row r="75" spans="1:10" ht="14.65" thickBot="1" x14ac:dyDescent="0.5">
      <c r="A75" s="6" t="s">
        <v>724</v>
      </c>
      <c r="B75" s="6" t="s">
        <v>68</v>
      </c>
      <c r="C75" s="8" t="s">
        <v>725</v>
      </c>
      <c r="D75" s="8">
        <f t="shared" si="1"/>
        <v>5.8242569688019197</v>
      </c>
      <c r="E75" s="8" t="s">
        <v>726</v>
      </c>
      <c r="F75" s="8" t="s">
        <v>727</v>
      </c>
      <c r="G75" s="8" t="s">
        <v>728</v>
      </c>
      <c r="H75" s="8" t="s">
        <v>678</v>
      </c>
      <c r="I75" s="8" t="s">
        <v>523</v>
      </c>
      <c r="J75" s="8" t="s">
        <v>729</v>
      </c>
    </row>
    <row r="76" spans="1:10" ht="14.65" thickBot="1" x14ac:dyDescent="0.5">
      <c r="A76" s="6" t="s">
        <v>730</v>
      </c>
      <c r="B76" s="6" t="s">
        <v>95</v>
      </c>
      <c r="C76" s="8" t="s">
        <v>731</v>
      </c>
      <c r="D76" s="8">
        <f t="shared" si="1"/>
        <v>5.802104485877793</v>
      </c>
      <c r="E76" s="8" t="s">
        <v>732</v>
      </c>
      <c r="F76" s="8" t="s">
        <v>733</v>
      </c>
      <c r="G76" s="8" t="s">
        <v>322</v>
      </c>
      <c r="H76" s="8" t="s">
        <v>536</v>
      </c>
      <c r="I76" s="8" t="s">
        <v>734</v>
      </c>
      <c r="J76" s="8" t="s">
        <v>467</v>
      </c>
    </row>
    <row r="77" spans="1:10" ht="14.65" thickBot="1" x14ac:dyDescent="0.5">
      <c r="A77" s="6" t="s">
        <v>735</v>
      </c>
      <c r="B77" s="6" t="s">
        <v>58</v>
      </c>
      <c r="C77" s="8" t="s">
        <v>736</v>
      </c>
      <c r="D77" s="8">
        <f t="shared" si="1"/>
        <v>5.77625992246631</v>
      </c>
      <c r="E77" s="8" t="s">
        <v>737</v>
      </c>
      <c r="F77" s="8" t="s">
        <v>738</v>
      </c>
      <c r="G77" s="8" t="s">
        <v>739</v>
      </c>
      <c r="H77" s="8" t="s">
        <v>740</v>
      </c>
      <c r="I77" s="8" t="s">
        <v>657</v>
      </c>
      <c r="J77" s="8" t="s">
        <v>741</v>
      </c>
    </row>
    <row r="78" spans="1:10" ht="14.65" thickBot="1" x14ac:dyDescent="0.5">
      <c r="A78" s="6" t="s">
        <v>742</v>
      </c>
      <c r="B78" s="6" t="s">
        <v>86</v>
      </c>
      <c r="C78" s="8" t="s">
        <v>743</v>
      </c>
      <c r="D78" s="8">
        <f t="shared" si="1"/>
        <v>5.687649990769799</v>
      </c>
      <c r="E78" s="8" t="s">
        <v>744</v>
      </c>
      <c r="F78" s="8" t="s">
        <v>410</v>
      </c>
      <c r="G78" s="8" t="s">
        <v>508</v>
      </c>
      <c r="H78" s="8" t="s">
        <v>472</v>
      </c>
      <c r="I78" s="8" t="s">
        <v>275</v>
      </c>
      <c r="J78" s="8" t="s">
        <v>745</v>
      </c>
    </row>
    <row r="79" spans="1:10" ht="14.65" thickBot="1" x14ac:dyDescent="0.5">
      <c r="A79" s="6" t="s">
        <v>746</v>
      </c>
      <c r="B79" s="6" t="s">
        <v>747</v>
      </c>
      <c r="C79" s="8" t="s">
        <v>748</v>
      </c>
      <c r="D79" s="8">
        <f t="shared" si="1"/>
        <v>5.6673435480893488</v>
      </c>
      <c r="E79" s="8" t="s">
        <v>750</v>
      </c>
      <c r="F79" s="8" t="s">
        <v>751</v>
      </c>
      <c r="G79" s="8" t="s">
        <v>752</v>
      </c>
      <c r="H79" s="8" t="s">
        <v>753</v>
      </c>
      <c r="I79" s="8" t="s">
        <v>754</v>
      </c>
      <c r="J79" s="8" t="s">
        <v>755</v>
      </c>
    </row>
    <row r="80" spans="1:10" ht="14.65" thickBot="1" x14ac:dyDescent="0.5">
      <c r="A80" s="6" t="s">
        <v>756</v>
      </c>
      <c r="B80" s="6" t="s">
        <v>757</v>
      </c>
      <c r="C80" s="8" t="s">
        <v>719</v>
      </c>
      <c r="D80" s="8">
        <f t="shared" si="1"/>
        <v>5.6544212663836069</v>
      </c>
      <c r="E80" s="8" t="s">
        <v>341</v>
      </c>
      <c r="F80" s="8" t="s">
        <v>758</v>
      </c>
      <c r="G80" s="8" t="s">
        <v>514</v>
      </c>
      <c r="H80" s="8" t="s">
        <v>562</v>
      </c>
      <c r="I80" s="8" t="s">
        <v>759</v>
      </c>
      <c r="J80" s="8" t="s">
        <v>705</v>
      </c>
    </row>
    <row r="81" spans="1:10" ht="14.65" thickBot="1" x14ac:dyDescent="0.5">
      <c r="A81" s="6" t="s">
        <v>760</v>
      </c>
      <c r="B81" s="6" t="s">
        <v>74</v>
      </c>
      <c r="C81" s="8" t="s">
        <v>761</v>
      </c>
      <c r="D81" s="8">
        <f t="shared" si="1"/>
        <v>5.6396529444341894</v>
      </c>
      <c r="E81" s="8" t="s">
        <v>762</v>
      </c>
      <c r="F81" s="8" t="s">
        <v>403</v>
      </c>
      <c r="G81" s="8" t="s">
        <v>763</v>
      </c>
      <c r="H81" s="8" t="s">
        <v>764</v>
      </c>
      <c r="I81" s="8" t="s">
        <v>765</v>
      </c>
      <c r="J81" s="8" t="s">
        <v>657</v>
      </c>
    </row>
    <row r="82" spans="1:10" ht="14.65" thickBot="1" x14ac:dyDescent="0.5">
      <c r="A82" s="6" t="s">
        <v>766</v>
      </c>
      <c r="B82" s="6" t="s">
        <v>767</v>
      </c>
      <c r="C82" s="8" t="s">
        <v>768</v>
      </c>
      <c r="D82" s="8">
        <f t="shared" si="1"/>
        <v>5.5768875761491596</v>
      </c>
      <c r="E82" s="8" t="s">
        <v>770</v>
      </c>
      <c r="F82" s="8" t="s">
        <v>771</v>
      </c>
      <c r="G82" s="8" t="s">
        <v>772</v>
      </c>
      <c r="H82" s="8" t="s">
        <v>773</v>
      </c>
      <c r="I82" s="8" t="s">
        <v>234</v>
      </c>
      <c r="J82" s="8" t="s">
        <v>774</v>
      </c>
    </row>
    <row r="83" spans="1:10" ht="14.65" thickBot="1" x14ac:dyDescent="0.5">
      <c r="A83" s="6" t="s">
        <v>775</v>
      </c>
      <c r="B83" s="6" t="s">
        <v>139</v>
      </c>
      <c r="C83" s="8" t="s">
        <v>776</v>
      </c>
      <c r="D83" s="8">
        <f t="shared" si="1"/>
        <v>5.52889052981355</v>
      </c>
      <c r="E83" s="8" t="s">
        <v>777</v>
      </c>
      <c r="F83" s="8" t="s">
        <v>778</v>
      </c>
      <c r="G83" s="8" t="s">
        <v>580</v>
      </c>
      <c r="H83" s="8" t="s">
        <v>779</v>
      </c>
      <c r="I83" s="8" t="s">
        <v>780</v>
      </c>
      <c r="J83" s="8" t="s">
        <v>781</v>
      </c>
    </row>
    <row r="84" spans="1:10" ht="14.65" thickBot="1" x14ac:dyDescent="0.5">
      <c r="A84" s="6" t="s">
        <v>782</v>
      </c>
      <c r="B84" s="6" t="s">
        <v>118</v>
      </c>
      <c r="C84" s="8" t="s">
        <v>783</v>
      </c>
      <c r="D84" s="8">
        <f t="shared" si="1"/>
        <v>5.4882776444526495</v>
      </c>
      <c r="E84" s="8" t="s">
        <v>784</v>
      </c>
      <c r="F84" s="8" t="s">
        <v>785</v>
      </c>
      <c r="G84" s="8" t="s">
        <v>786</v>
      </c>
      <c r="H84" s="8" t="s">
        <v>787</v>
      </c>
      <c r="I84" s="8" t="s">
        <v>376</v>
      </c>
      <c r="J84" s="8" t="s">
        <v>788</v>
      </c>
    </row>
    <row r="85" spans="1:10" ht="14.65" thickBot="1" x14ac:dyDescent="0.5">
      <c r="A85" s="6" t="s">
        <v>789</v>
      </c>
      <c r="B85" s="6" t="s">
        <v>133</v>
      </c>
      <c r="C85" s="8" t="s">
        <v>783</v>
      </c>
      <c r="D85" s="8">
        <f t="shared" si="1"/>
        <v>5.4882776444526495</v>
      </c>
      <c r="E85" s="8" t="s">
        <v>790</v>
      </c>
      <c r="F85" s="8" t="s">
        <v>791</v>
      </c>
      <c r="G85" s="8" t="s">
        <v>792</v>
      </c>
      <c r="H85" s="8" t="s">
        <v>793</v>
      </c>
      <c r="I85" s="8" t="s">
        <v>794</v>
      </c>
      <c r="J85" s="8" t="s">
        <v>759</v>
      </c>
    </row>
    <row r="86" spans="1:10" ht="14.65" thickBot="1" x14ac:dyDescent="0.5">
      <c r="A86" s="6" t="s">
        <v>795</v>
      </c>
      <c r="B86" s="6" t="s">
        <v>146</v>
      </c>
      <c r="C86" s="8" t="s">
        <v>749</v>
      </c>
      <c r="D86" s="8">
        <f t="shared" si="1"/>
        <v>5.4772014029905849</v>
      </c>
      <c r="E86" s="8" t="s">
        <v>796</v>
      </c>
      <c r="F86" s="8" t="s">
        <v>797</v>
      </c>
      <c r="G86" s="8" t="s">
        <v>798</v>
      </c>
      <c r="H86" s="8" t="s">
        <v>799</v>
      </c>
      <c r="I86" s="8" t="s">
        <v>479</v>
      </c>
      <c r="J86" s="8" t="s">
        <v>800</v>
      </c>
    </row>
    <row r="87" spans="1:10" ht="14.65" thickBot="1" x14ac:dyDescent="0.5">
      <c r="A87" s="6" t="s">
        <v>801</v>
      </c>
      <c r="B87" s="6" t="s">
        <v>802</v>
      </c>
      <c r="C87" s="8" t="s">
        <v>803</v>
      </c>
      <c r="D87" s="8">
        <f t="shared" si="1"/>
        <v>5.4015137529998158</v>
      </c>
      <c r="E87" s="8" t="s">
        <v>804</v>
      </c>
      <c r="F87" s="8" t="s">
        <v>805</v>
      </c>
      <c r="G87" s="8" t="s">
        <v>695</v>
      </c>
      <c r="H87" s="8" t="s">
        <v>806</v>
      </c>
      <c r="I87" s="8" t="s">
        <v>807</v>
      </c>
      <c r="J87" s="8" t="s">
        <v>697</v>
      </c>
    </row>
    <row r="88" spans="1:10" ht="14.65" thickBot="1" x14ac:dyDescent="0.5">
      <c r="A88" s="6" t="s">
        <v>808</v>
      </c>
      <c r="B88" s="6" t="s">
        <v>85</v>
      </c>
      <c r="C88" s="8" t="s">
        <v>809</v>
      </c>
      <c r="D88" s="8">
        <f t="shared" si="1"/>
        <v>5.2353701310688567</v>
      </c>
      <c r="E88" s="8" t="s">
        <v>810</v>
      </c>
      <c r="F88" s="8" t="s">
        <v>811</v>
      </c>
      <c r="G88" s="8" t="s">
        <v>812</v>
      </c>
      <c r="H88" s="8" t="s">
        <v>703</v>
      </c>
      <c r="I88" s="8" t="s">
        <v>813</v>
      </c>
      <c r="J88" s="8" t="s">
        <v>814</v>
      </c>
    </row>
    <row r="89" spans="1:10" ht="14.65" thickBot="1" x14ac:dyDescent="0.5">
      <c r="A89" s="6" t="s">
        <v>815</v>
      </c>
      <c r="B89" s="6" t="s">
        <v>163</v>
      </c>
      <c r="C89" s="8" t="s">
        <v>816</v>
      </c>
      <c r="D89" s="8">
        <f t="shared" si="1"/>
        <v>5.2261399298504703</v>
      </c>
      <c r="E89" s="8" t="s">
        <v>817</v>
      </c>
      <c r="F89" s="8" t="s">
        <v>818</v>
      </c>
      <c r="G89" s="8" t="s">
        <v>819</v>
      </c>
      <c r="H89" s="8" t="s">
        <v>820</v>
      </c>
      <c r="I89" s="8" t="s">
        <v>430</v>
      </c>
      <c r="J89" s="8" t="s">
        <v>537</v>
      </c>
    </row>
    <row r="90" spans="1:10" ht="14.65" thickBot="1" x14ac:dyDescent="0.5">
      <c r="A90" s="6" t="s">
        <v>821</v>
      </c>
      <c r="B90" s="6" t="s">
        <v>183</v>
      </c>
      <c r="C90" s="8" t="s">
        <v>822</v>
      </c>
      <c r="D90" s="8">
        <f t="shared" si="1"/>
        <v>5.1596824810780877</v>
      </c>
      <c r="E90" s="8" t="s">
        <v>823</v>
      </c>
      <c r="F90" s="8" t="s">
        <v>824</v>
      </c>
      <c r="G90" s="8" t="s">
        <v>521</v>
      </c>
      <c r="H90" s="8" t="s">
        <v>825</v>
      </c>
      <c r="I90" s="8" t="s">
        <v>826</v>
      </c>
      <c r="J90" s="8" t="s">
        <v>827</v>
      </c>
    </row>
    <row r="91" spans="1:10" ht="14.65" thickBot="1" x14ac:dyDescent="0.5">
      <c r="A91" s="6" t="s">
        <v>828</v>
      </c>
      <c r="B91" s="6" t="s">
        <v>107</v>
      </c>
      <c r="C91" s="8" t="s">
        <v>822</v>
      </c>
      <c r="D91" s="8">
        <f t="shared" si="1"/>
        <v>5.1596824810780877</v>
      </c>
      <c r="E91" s="8" t="s">
        <v>829</v>
      </c>
      <c r="F91" s="8" t="s">
        <v>656</v>
      </c>
      <c r="G91" s="8" t="s">
        <v>217</v>
      </c>
      <c r="H91" s="8" t="s">
        <v>830</v>
      </c>
      <c r="I91" s="8" t="s">
        <v>831</v>
      </c>
      <c r="J91" s="8" t="s">
        <v>651</v>
      </c>
    </row>
    <row r="92" spans="1:10" ht="14.65" thickBot="1" x14ac:dyDescent="0.5">
      <c r="A92" s="6" t="s">
        <v>832</v>
      </c>
      <c r="B92" s="6" t="s">
        <v>125</v>
      </c>
      <c r="C92" s="8" t="s">
        <v>833</v>
      </c>
      <c r="D92" s="8">
        <f t="shared" si="1"/>
        <v>5.1504522798597012</v>
      </c>
      <c r="E92" s="8" t="s">
        <v>834</v>
      </c>
      <c r="F92" s="8" t="s">
        <v>311</v>
      </c>
      <c r="G92" s="8" t="s">
        <v>835</v>
      </c>
      <c r="H92" s="8" t="s">
        <v>818</v>
      </c>
      <c r="I92" s="8" t="s">
        <v>384</v>
      </c>
      <c r="J92" s="8" t="s">
        <v>836</v>
      </c>
    </row>
    <row r="93" spans="1:10" ht="14.65" thickBot="1" x14ac:dyDescent="0.5">
      <c r="A93" s="6" t="s">
        <v>837</v>
      </c>
      <c r="B93" s="6" t="s">
        <v>838</v>
      </c>
      <c r="C93" s="8" t="s">
        <v>839</v>
      </c>
      <c r="D93" s="8">
        <f t="shared" si="1"/>
        <v>5.1116854347424781</v>
      </c>
      <c r="E93" s="8" t="s">
        <v>840</v>
      </c>
      <c r="F93" s="8" t="s">
        <v>841</v>
      </c>
      <c r="G93" s="8" t="s">
        <v>842</v>
      </c>
      <c r="H93" s="8" t="s">
        <v>843</v>
      </c>
      <c r="I93" s="8" t="s">
        <v>844</v>
      </c>
      <c r="J93" s="8" t="s">
        <v>299</v>
      </c>
    </row>
    <row r="94" spans="1:10" ht="14.65" thickBot="1" x14ac:dyDescent="0.5">
      <c r="A94" s="6" t="s">
        <v>845</v>
      </c>
      <c r="B94" s="6" t="s">
        <v>846</v>
      </c>
      <c r="C94" s="8" t="s">
        <v>847</v>
      </c>
      <c r="D94" s="8">
        <f t="shared" si="1"/>
        <v>5.0950710725493824</v>
      </c>
      <c r="E94" s="8" t="s">
        <v>848</v>
      </c>
      <c r="F94" s="8" t="s">
        <v>548</v>
      </c>
      <c r="G94" s="8" t="s">
        <v>849</v>
      </c>
      <c r="H94" s="8" t="s">
        <v>850</v>
      </c>
      <c r="I94" s="8" t="s">
        <v>252</v>
      </c>
      <c r="J94" s="8" t="s">
        <v>436</v>
      </c>
    </row>
    <row r="95" spans="1:10" ht="14.65" thickBot="1" x14ac:dyDescent="0.5">
      <c r="A95" s="6" t="s">
        <v>851</v>
      </c>
      <c r="B95" s="6" t="s">
        <v>121</v>
      </c>
      <c r="C95" s="8" t="s">
        <v>852</v>
      </c>
      <c r="D95" s="8">
        <f t="shared" si="1"/>
        <v>5.0784567103562859</v>
      </c>
      <c r="E95" s="8" t="s">
        <v>853</v>
      </c>
      <c r="F95" s="8" t="s">
        <v>854</v>
      </c>
      <c r="G95" s="8" t="s">
        <v>855</v>
      </c>
      <c r="H95" s="8" t="s">
        <v>856</v>
      </c>
      <c r="I95" s="8" t="s">
        <v>857</v>
      </c>
      <c r="J95" s="8" t="s">
        <v>858</v>
      </c>
    </row>
    <row r="96" spans="1:10" ht="14.65" thickBot="1" x14ac:dyDescent="0.5">
      <c r="A96" s="6" t="s">
        <v>859</v>
      </c>
      <c r="B96" s="6" t="s">
        <v>111</v>
      </c>
      <c r="C96" s="8" t="s">
        <v>860</v>
      </c>
      <c r="D96" s="8">
        <f t="shared" si="1"/>
        <v>5.0507661067011256</v>
      </c>
      <c r="E96" s="8" t="s">
        <v>263</v>
      </c>
      <c r="F96" s="8" t="s">
        <v>704</v>
      </c>
      <c r="G96" s="8" t="s">
        <v>473</v>
      </c>
      <c r="H96" s="8" t="s">
        <v>459</v>
      </c>
      <c r="I96" s="8" t="s">
        <v>861</v>
      </c>
      <c r="J96" s="8" t="s">
        <v>862</v>
      </c>
    </row>
    <row r="97" spans="1:10" ht="14.65" thickBot="1" x14ac:dyDescent="0.5">
      <c r="A97" s="6" t="s">
        <v>863</v>
      </c>
      <c r="B97" s="6" t="s">
        <v>78</v>
      </c>
      <c r="C97" s="8" t="s">
        <v>864</v>
      </c>
      <c r="D97" s="8">
        <f t="shared" si="1"/>
        <v>5.0175373823149352</v>
      </c>
      <c r="E97" s="8" t="s">
        <v>865</v>
      </c>
      <c r="F97" s="8" t="s">
        <v>866</v>
      </c>
      <c r="G97" s="8" t="s">
        <v>867</v>
      </c>
      <c r="H97" s="8" t="s">
        <v>868</v>
      </c>
      <c r="I97" s="8" t="s">
        <v>807</v>
      </c>
      <c r="J97" s="8" t="s">
        <v>869</v>
      </c>
    </row>
    <row r="98" spans="1:10" ht="14.65" thickBot="1" x14ac:dyDescent="0.5">
      <c r="A98" s="6" t="s">
        <v>870</v>
      </c>
      <c r="B98" s="6" t="s">
        <v>871</v>
      </c>
      <c r="C98" s="8" t="s">
        <v>864</v>
      </c>
      <c r="D98" s="8">
        <f t="shared" si="1"/>
        <v>5.0175373823149352</v>
      </c>
      <c r="E98" s="8" t="s">
        <v>872</v>
      </c>
      <c r="F98" s="8" t="s">
        <v>873</v>
      </c>
      <c r="G98" s="8" t="s">
        <v>452</v>
      </c>
      <c r="H98" s="8" t="s">
        <v>874</v>
      </c>
      <c r="I98" s="8" t="s">
        <v>875</v>
      </c>
      <c r="J98" s="8" t="s">
        <v>657</v>
      </c>
    </row>
    <row r="99" spans="1:10" ht="14.65" thickBot="1" x14ac:dyDescent="0.5">
      <c r="A99" s="6" t="s">
        <v>876</v>
      </c>
      <c r="B99" s="6" t="s">
        <v>123</v>
      </c>
      <c r="C99" s="8" t="s">
        <v>877</v>
      </c>
      <c r="D99" s="8">
        <f t="shared" si="1"/>
        <v>4.9473878530551971</v>
      </c>
      <c r="E99" s="8" t="s">
        <v>878</v>
      </c>
      <c r="F99" s="8" t="s">
        <v>879</v>
      </c>
      <c r="G99" s="8" t="s">
        <v>880</v>
      </c>
      <c r="H99" s="8" t="s">
        <v>881</v>
      </c>
      <c r="I99" s="8" t="s">
        <v>218</v>
      </c>
      <c r="J99" s="8" t="s">
        <v>882</v>
      </c>
    </row>
    <row r="100" spans="1:10" ht="14.65" thickBot="1" x14ac:dyDescent="0.5">
      <c r="A100" s="6" t="s">
        <v>883</v>
      </c>
      <c r="B100" s="6" t="s">
        <v>884</v>
      </c>
      <c r="C100" s="8" t="s">
        <v>885</v>
      </c>
      <c r="D100" s="8">
        <f t="shared" si="1"/>
        <v>4.9307734908621006</v>
      </c>
      <c r="E100" s="8" t="s">
        <v>886</v>
      </c>
      <c r="F100" s="8" t="s">
        <v>874</v>
      </c>
      <c r="G100" s="8" t="s">
        <v>887</v>
      </c>
      <c r="H100" s="8" t="s">
        <v>888</v>
      </c>
      <c r="I100" s="8" t="s">
        <v>759</v>
      </c>
      <c r="J100" s="8" t="s">
        <v>868</v>
      </c>
    </row>
    <row r="101" spans="1:10" ht="14.65" thickBot="1" x14ac:dyDescent="0.5">
      <c r="A101" s="6" t="s">
        <v>889</v>
      </c>
      <c r="B101" s="6" t="s">
        <v>104</v>
      </c>
      <c r="C101" s="8" t="s">
        <v>890</v>
      </c>
      <c r="D101" s="8">
        <f t="shared" si="1"/>
        <v>4.9030828872069412</v>
      </c>
      <c r="E101" s="8" t="s">
        <v>891</v>
      </c>
      <c r="F101" s="8" t="s">
        <v>892</v>
      </c>
      <c r="G101" s="8" t="s">
        <v>740</v>
      </c>
      <c r="H101" s="8" t="s">
        <v>352</v>
      </c>
      <c r="I101" s="8" t="s">
        <v>893</v>
      </c>
      <c r="J101" s="8" t="s">
        <v>385</v>
      </c>
    </row>
    <row r="102" spans="1:10" ht="14.65" thickBot="1" x14ac:dyDescent="0.5">
      <c r="A102" s="6" t="s">
        <v>894</v>
      </c>
      <c r="B102" s="6" t="s">
        <v>106</v>
      </c>
      <c r="C102" s="8" t="s">
        <v>895</v>
      </c>
      <c r="D102" s="8">
        <f t="shared" si="1"/>
        <v>4.8809304042828137</v>
      </c>
      <c r="E102" s="8" t="s">
        <v>896</v>
      </c>
      <c r="F102" s="8" t="s">
        <v>344</v>
      </c>
      <c r="G102" s="8" t="s">
        <v>227</v>
      </c>
      <c r="H102" s="8" t="s">
        <v>897</v>
      </c>
      <c r="I102" s="8" t="s">
        <v>898</v>
      </c>
      <c r="J102" s="8" t="s">
        <v>899</v>
      </c>
    </row>
    <row r="103" spans="1:10" ht="14.65" thickBot="1" x14ac:dyDescent="0.5">
      <c r="A103" s="6" t="s">
        <v>900</v>
      </c>
      <c r="B103" s="6" t="s">
        <v>145</v>
      </c>
      <c r="C103" s="8" t="s">
        <v>895</v>
      </c>
      <c r="D103" s="8">
        <f t="shared" si="1"/>
        <v>4.8809304042828137</v>
      </c>
      <c r="E103" s="8" t="s">
        <v>901</v>
      </c>
      <c r="F103" s="8" t="s">
        <v>414</v>
      </c>
      <c r="G103" s="8" t="s">
        <v>902</v>
      </c>
      <c r="H103" s="8" t="s">
        <v>903</v>
      </c>
      <c r="I103" s="8" t="s">
        <v>904</v>
      </c>
      <c r="J103" s="8" t="s">
        <v>905</v>
      </c>
    </row>
    <row r="104" spans="1:10" ht="14.65" thickBot="1" x14ac:dyDescent="0.5">
      <c r="A104" s="6" t="s">
        <v>906</v>
      </c>
      <c r="B104" s="6" t="s">
        <v>154</v>
      </c>
      <c r="C104" s="8" t="s">
        <v>907</v>
      </c>
      <c r="D104" s="8">
        <f t="shared" si="1"/>
        <v>4.8772383237954582</v>
      </c>
      <c r="E104" s="8" t="s">
        <v>908</v>
      </c>
      <c r="F104" s="8" t="s">
        <v>909</v>
      </c>
      <c r="G104" s="8" t="s">
        <v>910</v>
      </c>
      <c r="H104" s="8" t="s">
        <v>911</v>
      </c>
      <c r="I104" s="8" t="s">
        <v>275</v>
      </c>
      <c r="J104" s="8" t="s">
        <v>619</v>
      </c>
    </row>
    <row r="105" spans="1:10" ht="14.65" thickBot="1" x14ac:dyDescent="0.5">
      <c r="A105" s="6" t="s">
        <v>912</v>
      </c>
      <c r="B105" s="6" t="s">
        <v>913</v>
      </c>
      <c r="C105" s="8" t="s">
        <v>914</v>
      </c>
      <c r="D105" s="8">
        <f t="shared" si="1"/>
        <v>4.7978585933173346</v>
      </c>
      <c r="E105" s="8" t="s">
        <v>915</v>
      </c>
      <c r="F105" s="8" t="s">
        <v>842</v>
      </c>
      <c r="G105" s="8" t="s">
        <v>916</v>
      </c>
      <c r="H105" s="8" t="s">
        <v>917</v>
      </c>
      <c r="I105" s="8" t="s">
        <v>918</v>
      </c>
      <c r="J105" s="8" t="s">
        <v>919</v>
      </c>
    </row>
    <row r="106" spans="1:10" ht="14.65" thickBot="1" x14ac:dyDescent="0.5">
      <c r="A106" s="6" t="s">
        <v>920</v>
      </c>
      <c r="B106" s="6" t="s">
        <v>142</v>
      </c>
      <c r="C106" s="8" t="s">
        <v>921</v>
      </c>
      <c r="D106" s="8">
        <f t="shared" si="1"/>
        <v>4.7424773860070149</v>
      </c>
      <c r="E106" s="8" t="s">
        <v>922</v>
      </c>
      <c r="F106" s="8" t="s">
        <v>923</v>
      </c>
      <c r="G106" s="8" t="s">
        <v>924</v>
      </c>
      <c r="H106" s="8" t="s">
        <v>925</v>
      </c>
      <c r="I106" s="8" t="s">
        <v>556</v>
      </c>
      <c r="J106" s="8" t="s">
        <v>663</v>
      </c>
    </row>
    <row r="107" spans="1:10" ht="14.65" thickBot="1" x14ac:dyDescent="0.5">
      <c r="A107" s="6" t="s">
        <v>926</v>
      </c>
      <c r="B107" s="6" t="s">
        <v>155</v>
      </c>
      <c r="C107" s="8" t="s">
        <v>927</v>
      </c>
      <c r="D107" s="8">
        <f t="shared" si="1"/>
        <v>4.7147867823518554</v>
      </c>
      <c r="E107" s="8" t="s">
        <v>928</v>
      </c>
      <c r="F107" s="8" t="s">
        <v>929</v>
      </c>
      <c r="G107" s="8" t="s">
        <v>930</v>
      </c>
      <c r="H107" s="8" t="s">
        <v>931</v>
      </c>
      <c r="I107" s="8" t="s">
        <v>755</v>
      </c>
      <c r="J107" s="8" t="s">
        <v>717</v>
      </c>
    </row>
    <row r="108" spans="1:10" ht="14.65" thickBot="1" x14ac:dyDescent="0.5">
      <c r="A108" s="6" t="s">
        <v>932</v>
      </c>
      <c r="B108" s="6" t="s">
        <v>124</v>
      </c>
      <c r="C108" s="8" t="s">
        <v>933</v>
      </c>
      <c r="D108" s="8">
        <f t="shared" si="1"/>
        <v>4.6834040982093414</v>
      </c>
      <c r="E108" s="8" t="s">
        <v>934</v>
      </c>
      <c r="F108" s="8" t="s">
        <v>935</v>
      </c>
      <c r="G108" s="8" t="s">
        <v>936</v>
      </c>
      <c r="H108" s="8" t="s">
        <v>937</v>
      </c>
      <c r="I108" s="8" t="s">
        <v>234</v>
      </c>
      <c r="J108" s="8" t="s">
        <v>836</v>
      </c>
    </row>
    <row r="109" spans="1:10" ht="14.65" thickBot="1" x14ac:dyDescent="0.5">
      <c r="A109" s="6" t="s">
        <v>938</v>
      </c>
      <c r="B109" s="6" t="s">
        <v>30</v>
      </c>
      <c r="C109" s="8" t="s">
        <v>939</v>
      </c>
      <c r="D109" s="8">
        <f t="shared" si="1"/>
        <v>4.6538674543105039</v>
      </c>
      <c r="E109" s="8" t="s">
        <v>556</v>
      </c>
      <c r="F109" s="8" t="s">
        <v>901</v>
      </c>
      <c r="G109" s="8" t="s">
        <v>896</v>
      </c>
      <c r="H109" s="8" t="s">
        <v>594</v>
      </c>
      <c r="I109" s="8" t="s">
        <v>940</v>
      </c>
      <c r="J109" s="8" t="s">
        <v>941</v>
      </c>
    </row>
    <row r="110" spans="1:10" ht="14.65" thickBot="1" x14ac:dyDescent="0.5">
      <c r="A110" s="6" t="s">
        <v>942</v>
      </c>
      <c r="B110" s="6" t="s">
        <v>162</v>
      </c>
      <c r="C110" s="8" t="s">
        <v>943</v>
      </c>
      <c r="D110" s="8">
        <f t="shared" si="1"/>
        <v>4.591102086025475</v>
      </c>
      <c r="E110" s="8" t="s">
        <v>944</v>
      </c>
      <c r="F110" s="8" t="s">
        <v>945</v>
      </c>
      <c r="G110" s="8" t="s">
        <v>946</v>
      </c>
      <c r="H110" s="8" t="s">
        <v>947</v>
      </c>
      <c r="I110" s="8" t="s">
        <v>948</v>
      </c>
      <c r="J110" s="8" t="s">
        <v>949</v>
      </c>
    </row>
    <row r="111" spans="1:10" ht="14.65" thickBot="1" x14ac:dyDescent="0.5">
      <c r="A111" s="6" t="s">
        <v>950</v>
      </c>
      <c r="B111" s="6" t="s">
        <v>122</v>
      </c>
      <c r="C111" s="8" t="s">
        <v>951</v>
      </c>
      <c r="D111" s="8">
        <f t="shared" si="1"/>
        <v>4.585563965294444</v>
      </c>
      <c r="E111" s="8" t="s">
        <v>952</v>
      </c>
      <c r="F111" s="8" t="s">
        <v>953</v>
      </c>
      <c r="G111" s="8" t="s">
        <v>769</v>
      </c>
      <c r="H111" s="8" t="s">
        <v>954</v>
      </c>
      <c r="I111" s="8" t="s">
        <v>955</v>
      </c>
      <c r="J111" s="8" t="s">
        <v>868</v>
      </c>
    </row>
    <row r="112" spans="1:10" ht="14.65" thickBot="1" x14ac:dyDescent="0.5">
      <c r="A112" s="6" t="s">
        <v>956</v>
      </c>
      <c r="B112" s="6" t="s">
        <v>126</v>
      </c>
      <c r="C112" s="8" t="s">
        <v>957</v>
      </c>
      <c r="D112" s="8">
        <f t="shared" si="1"/>
        <v>4.5560273213956064</v>
      </c>
      <c r="E112" s="8" t="s">
        <v>958</v>
      </c>
      <c r="F112" s="8" t="s">
        <v>924</v>
      </c>
      <c r="G112" s="8" t="s">
        <v>959</v>
      </c>
      <c r="H112" s="8" t="s">
        <v>960</v>
      </c>
      <c r="I112" s="8" t="s">
        <v>961</v>
      </c>
      <c r="J112" s="8" t="s">
        <v>962</v>
      </c>
    </row>
    <row r="113" spans="1:10" ht="14.65" thickBot="1" x14ac:dyDescent="0.5">
      <c r="A113" s="6" t="s">
        <v>963</v>
      </c>
      <c r="B113" s="6" t="s">
        <v>87</v>
      </c>
      <c r="C113" s="8" t="s">
        <v>964</v>
      </c>
      <c r="D113" s="8">
        <f t="shared" si="1"/>
        <v>4.3197341702049101</v>
      </c>
      <c r="E113" s="8" t="s">
        <v>965</v>
      </c>
      <c r="F113" s="8" t="s">
        <v>727</v>
      </c>
      <c r="G113" s="8" t="s">
        <v>391</v>
      </c>
      <c r="H113" s="8" t="s">
        <v>966</v>
      </c>
      <c r="I113" s="8" t="s">
        <v>575</v>
      </c>
      <c r="J113" s="8" t="s">
        <v>377</v>
      </c>
    </row>
    <row r="114" spans="1:10" ht="14.65" thickBot="1" x14ac:dyDescent="0.5">
      <c r="A114" s="6" t="s">
        <v>967</v>
      </c>
      <c r="B114" s="6" t="s">
        <v>164</v>
      </c>
      <c r="C114" s="8" t="s">
        <v>968</v>
      </c>
      <c r="D114" s="8">
        <f t="shared" si="1"/>
        <v>4.1831271921727895</v>
      </c>
      <c r="E114" s="8" t="s">
        <v>304</v>
      </c>
      <c r="F114" s="8" t="s">
        <v>740</v>
      </c>
      <c r="G114" s="8" t="s">
        <v>969</v>
      </c>
      <c r="H114" s="8" t="s">
        <v>970</v>
      </c>
      <c r="I114" s="8" t="s">
        <v>971</v>
      </c>
      <c r="J114" s="8" t="s">
        <v>706</v>
      </c>
    </row>
    <row r="115" spans="1:10" ht="14.65" thickBot="1" x14ac:dyDescent="0.5">
      <c r="A115" s="6" t="s">
        <v>972</v>
      </c>
      <c r="B115" s="6" t="s">
        <v>157</v>
      </c>
      <c r="C115" s="8" t="s">
        <v>973</v>
      </c>
      <c r="D115" s="8">
        <f t="shared" si="1"/>
        <v>4.1277459848624698</v>
      </c>
      <c r="E115" s="8" t="s">
        <v>975</v>
      </c>
      <c r="F115" s="8" t="s">
        <v>976</v>
      </c>
      <c r="G115" s="8" t="s">
        <v>428</v>
      </c>
      <c r="H115" s="8" t="s">
        <v>977</v>
      </c>
      <c r="I115" s="8" t="s">
        <v>461</v>
      </c>
      <c r="J115" s="8" t="s">
        <v>978</v>
      </c>
    </row>
    <row r="116" spans="1:10" ht="14.65" thickBot="1" x14ac:dyDescent="0.5">
      <c r="A116" s="6" t="s">
        <v>979</v>
      </c>
      <c r="B116" s="6" t="s">
        <v>167</v>
      </c>
      <c r="C116" s="8" t="s">
        <v>980</v>
      </c>
      <c r="D116" s="8">
        <f t="shared" si="1"/>
        <v>4.0963633007199558</v>
      </c>
      <c r="E116" s="8" t="s">
        <v>410</v>
      </c>
      <c r="F116" s="8" t="s">
        <v>582</v>
      </c>
      <c r="G116" s="8" t="s">
        <v>981</v>
      </c>
      <c r="H116" s="8" t="s">
        <v>473</v>
      </c>
      <c r="I116" s="8" t="s">
        <v>982</v>
      </c>
      <c r="J116" s="8" t="s">
        <v>961</v>
      </c>
    </row>
    <row r="117" spans="1:10" ht="14.65" thickBot="1" x14ac:dyDescent="0.5">
      <c r="A117" s="6" t="s">
        <v>983</v>
      </c>
      <c r="B117" s="6" t="s">
        <v>984</v>
      </c>
      <c r="C117" s="8" t="s">
        <v>985</v>
      </c>
      <c r="D117" s="8">
        <f t="shared" si="1"/>
        <v>4.0705187373084737</v>
      </c>
      <c r="E117" s="8" t="s">
        <v>986</v>
      </c>
      <c r="F117" s="8" t="s">
        <v>987</v>
      </c>
      <c r="G117" s="8" t="s">
        <v>988</v>
      </c>
      <c r="H117" s="8" t="s">
        <v>898</v>
      </c>
      <c r="I117" s="8" t="s">
        <v>989</v>
      </c>
      <c r="J117" s="8" t="s">
        <v>857</v>
      </c>
    </row>
    <row r="118" spans="1:10" ht="14.65" thickBot="1" x14ac:dyDescent="0.5">
      <c r="A118" s="6" t="s">
        <v>990</v>
      </c>
      <c r="B118" s="6" t="s">
        <v>153</v>
      </c>
      <c r="C118" s="8" t="s">
        <v>991</v>
      </c>
      <c r="D118" s="8">
        <f t="shared" si="1"/>
        <v>4.059442495846409</v>
      </c>
      <c r="E118" s="8" t="s">
        <v>216</v>
      </c>
      <c r="F118" s="8" t="s">
        <v>993</v>
      </c>
      <c r="G118" s="8" t="s">
        <v>994</v>
      </c>
      <c r="H118" s="8" t="s">
        <v>995</v>
      </c>
      <c r="I118" s="8" t="s">
        <v>996</v>
      </c>
      <c r="J118" s="8" t="s">
        <v>997</v>
      </c>
    </row>
    <row r="119" spans="1:10" ht="14.65" thickBot="1" x14ac:dyDescent="0.5">
      <c r="A119" s="6" t="s">
        <v>998</v>
      </c>
      <c r="B119" s="6" t="s">
        <v>89</v>
      </c>
      <c r="C119" s="8" t="s">
        <v>999</v>
      </c>
      <c r="D119" s="8">
        <f t="shared" si="1"/>
        <v>3.9652944434188662</v>
      </c>
      <c r="E119" s="8" t="s">
        <v>1000</v>
      </c>
      <c r="F119" s="8" t="s">
        <v>976</v>
      </c>
      <c r="G119" s="8" t="s">
        <v>1001</v>
      </c>
      <c r="H119" s="8" t="s">
        <v>1002</v>
      </c>
      <c r="I119" s="8" t="s">
        <v>1003</v>
      </c>
      <c r="J119" s="8" t="s">
        <v>1004</v>
      </c>
    </row>
    <row r="120" spans="1:10" ht="14.65" thickBot="1" x14ac:dyDescent="0.5">
      <c r="A120" s="6" t="s">
        <v>1005</v>
      </c>
      <c r="B120" s="6" t="s">
        <v>137</v>
      </c>
      <c r="C120" s="8" t="s">
        <v>1006</v>
      </c>
      <c r="D120" s="8">
        <f t="shared" si="1"/>
        <v>3.9486800812257705</v>
      </c>
      <c r="E120" s="8" t="s">
        <v>1007</v>
      </c>
      <c r="F120" s="8" t="s">
        <v>421</v>
      </c>
      <c r="G120" s="8" t="s">
        <v>764</v>
      </c>
      <c r="H120" s="8" t="s">
        <v>1008</v>
      </c>
      <c r="I120" s="8" t="s">
        <v>819</v>
      </c>
      <c r="J120" s="8" t="s">
        <v>941</v>
      </c>
    </row>
    <row r="121" spans="1:10" ht="14.65" thickBot="1" x14ac:dyDescent="0.5">
      <c r="A121" s="6" t="s">
        <v>1009</v>
      </c>
      <c r="B121" s="6" t="s">
        <v>119</v>
      </c>
      <c r="C121" s="8" t="s">
        <v>974</v>
      </c>
      <c r="D121" s="8">
        <f t="shared" si="1"/>
        <v>3.8988369946464836</v>
      </c>
      <c r="E121" s="8" t="s">
        <v>1010</v>
      </c>
      <c r="F121" s="8" t="s">
        <v>1011</v>
      </c>
      <c r="G121" s="8" t="s">
        <v>716</v>
      </c>
      <c r="H121" s="8" t="s">
        <v>1012</v>
      </c>
      <c r="I121" s="8" t="s">
        <v>1013</v>
      </c>
      <c r="J121" s="8" t="s">
        <v>1013</v>
      </c>
    </row>
    <row r="122" spans="1:10" ht="14.65" thickBot="1" x14ac:dyDescent="0.5">
      <c r="A122" s="6" t="s">
        <v>1014</v>
      </c>
      <c r="B122" s="6" t="s">
        <v>93</v>
      </c>
      <c r="C122" s="8" t="s">
        <v>974</v>
      </c>
      <c r="D122" s="8">
        <f t="shared" si="1"/>
        <v>3.8988369946464836</v>
      </c>
      <c r="E122" s="8" t="s">
        <v>1015</v>
      </c>
      <c r="F122" s="8" t="s">
        <v>1016</v>
      </c>
      <c r="G122" s="8" t="s">
        <v>1017</v>
      </c>
      <c r="H122" s="8" t="s">
        <v>515</v>
      </c>
      <c r="I122" s="8" t="s">
        <v>1018</v>
      </c>
      <c r="J122" s="8" t="s">
        <v>503</v>
      </c>
    </row>
    <row r="123" spans="1:10" ht="14.65" thickBot="1" x14ac:dyDescent="0.5">
      <c r="A123" s="6" t="s">
        <v>1019</v>
      </c>
      <c r="B123" s="6" t="s">
        <v>1020</v>
      </c>
      <c r="C123" s="8" t="s">
        <v>1021</v>
      </c>
      <c r="D123" s="8">
        <f t="shared" si="1"/>
        <v>3.837917666605132</v>
      </c>
      <c r="E123" s="8" t="s">
        <v>1022</v>
      </c>
      <c r="F123" s="8" t="s">
        <v>1023</v>
      </c>
      <c r="G123" s="8" t="s">
        <v>1024</v>
      </c>
      <c r="H123" s="8" t="s">
        <v>1025</v>
      </c>
      <c r="I123" s="8" t="s">
        <v>1026</v>
      </c>
      <c r="J123" s="8" t="s">
        <v>1027</v>
      </c>
    </row>
    <row r="124" spans="1:10" ht="14.65" thickBot="1" x14ac:dyDescent="0.5">
      <c r="A124" s="6" t="s">
        <v>1028</v>
      </c>
      <c r="B124" s="6" t="s">
        <v>150</v>
      </c>
      <c r="C124" s="8" t="s">
        <v>1029</v>
      </c>
      <c r="D124" s="8">
        <f t="shared" si="1"/>
        <v>3.8305335056304228</v>
      </c>
      <c r="E124" s="8" t="s">
        <v>1030</v>
      </c>
      <c r="F124" s="8" t="s">
        <v>283</v>
      </c>
      <c r="G124" s="8" t="s">
        <v>1031</v>
      </c>
      <c r="H124" s="8" t="s">
        <v>1032</v>
      </c>
      <c r="I124" s="8" t="s">
        <v>1033</v>
      </c>
      <c r="J124" s="8" t="s">
        <v>1034</v>
      </c>
    </row>
    <row r="125" spans="1:10" ht="14.65" thickBot="1" x14ac:dyDescent="0.5">
      <c r="A125" s="6" t="s">
        <v>1035</v>
      </c>
      <c r="B125" s="6" t="s">
        <v>175</v>
      </c>
      <c r="C125" s="8" t="s">
        <v>992</v>
      </c>
      <c r="D125" s="8">
        <f t="shared" si="1"/>
        <v>3.7936127007568765</v>
      </c>
      <c r="E125" s="8" t="s">
        <v>1036</v>
      </c>
      <c r="F125" s="8" t="s">
        <v>1037</v>
      </c>
      <c r="G125" s="8" t="s">
        <v>1038</v>
      </c>
      <c r="H125" s="8" t="s">
        <v>1039</v>
      </c>
      <c r="I125" s="8" t="s">
        <v>1040</v>
      </c>
      <c r="J125" s="8" t="s">
        <v>1041</v>
      </c>
    </row>
    <row r="126" spans="1:10" ht="14.65" thickBot="1" x14ac:dyDescent="0.5">
      <c r="A126" s="6" t="s">
        <v>1042</v>
      </c>
      <c r="B126" s="6" t="s">
        <v>1043</v>
      </c>
      <c r="C126" s="8" t="s">
        <v>1044</v>
      </c>
      <c r="D126" s="8">
        <f t="shared" si="1"/>
        <v>3.6773121654052061</v>
      </c>
      <c r="E126" s="8" t="s">
        <v>499</v>
      </c>
      <c r="F126" s="8" t="s">
        <v>264</v>
      </c>
      <c r="G126" s="8" t="s">
        <v>861</v>
      </c>
      <c r="H126" s="8" t="s">
        <v>1045</v>
      </c>
      <c r="I126" s="8" t="s">
        <v>1004</v>
      </c>
      <c r="J126" s="8" t="s">
        <v>1046</v>
      </c>
    </row>
    <row r="127" spans="1:10" ht="14.65" thickBot="1" x14ac:dyDescent="0.5">
      <c r="A127" s="6" t="s">
        <v>1047</v>
      </c>
      <c r="B127" s="6" t="s">
        <v>141</v>
      </c>
      <c r="C127" s="8" t="s">
        <v>1048</v>
      </c>
      <c r="D127" s="8">
        <f t="shared" si="1"/>
        <v>3.6736200849178511</v>
      </c>
      <c r="E127" s="8" t="s">
        <v>1049</v>
      </c>
      <c r="F127" s="8" t="s">
        <v>1050</v>
      </c>
      <c r="G127" s="8" t="s">
        <v>1051</v>
      </c>
      <c r="H127" s="8" t="s">
        <v>1052</v>
      </c>
      <c r="I127" s="8" t="s">
        <v>1053</v>
      </c>
      <c r="J127" s="8" t="s">
        <v>1054</v>
      </c>
    </row>
    <row r="128" spans="1:10" ht="14.65" thickBot="1" x14ac:dyDescent="0.5">
      <c r="A128" s="6" t="s">
        <v>1055</v>
      </c>
      <c r="B128" s="6" t="s">
        <v>144</v>
      </c>
      <c r="C128" s="8" t="s">
        <v>1056</v>
      </c>
      <c r="D128" s="8">
        <f t="shared" si="1"/>
        <v>3.6145467971201772</v>
      </c>
      <c r="E128" s="8" t="s">
        <v>1057</v>
      </c>
      <c r="F128" s="8" t="s">
        <v>1058</v>
      </c>
      <c r="G128" s="8" t="s">
        <v>344</v>
      </c>
      <c r="H128" s="8" t="s">
        <v>1059</v>
      </c>
      <c r="I128" s="8" t="s">
        <v>869</v>
      </c>
      <c r="J128" s="8" t="s">
        <v>1027</v>
      </c>
    </row>
    <row r="129" spans="1:10" ht="14.65" thickBot="1" x14ac:dyDescent="0.5">
      <c r="A129" s="6" t="s">
        <v>1060</v>
      </c>
      <c r="B129" s="6" t="s">
        <v>1061</v>
      </c>
      <c r="C129" s="8" t="s">
        <v>1062</v>
      </c>
      <c r="D129" s="8">
        <f t="shared" si="1"/>
        <v>3.572087871515599</v>
      </c>
      <c r="E129" s="8" t="s">
        <v>873</v>
      </c>
      <c r="F129" s="8" t="s">
        <v>1063</v>
      </c>
      <c r="G129" s="8" t="s">
        <v>1064</v>
      </c>
      <c r="H129" s="8" t="s">
        <v>608</v>
      </c>
      <c r="I129" s="8" t="s">
        <v>275</v>
      </c>
      <c r="J129" s="8" t="s">
        <v>1046</v>
      </c>
    </row>
    <row r="130" spans="1:10" ht="14.65" thickBot="1" x14ac:dyDescent="0.5">
      <c r="A130" s="6" t="s">
        <v>1065</v>
      </c>
      <c r="B130" s="6" t="s">
        <v>147</v>
      </c>
      <c r="C130" s="8" t="s">
        <v>1066</v>
      </c>
      <c r="D130" s="8">
        <f t="shared" si="1"/>
        <v>3.4779398190880562</v>
      </c>
      <c r="E130" s="8" t="s">
        <v>1067</v>
      </c>
      <c r="F130" s="8" t="s">
        <v>976</v>
      </c>
      <c r="G130" s="8" t="s">
        <v>1068</v>
      </c>
      <c r="H130" s="8" t="s">
        <v>1069</v>
      </c>
      <c r="I130" s="8" t="s">
        <v>1070</v>
      </c>
      <c r="J130" s="8" t="s">
        <v>1071</v>
      </c>
    </row>
    <row r="131" spans="1:10" ht="14.65" thickBot="1" x14ac:dyDescent="0.5">
      <c r="A131" s="6" t="s">
        <v>1072</v>
      </c>
      <c r="B131" s="6" t="s">
        <v>1073</v>
      </c>
      <c r="C131" s="8" t="s">
        <v>1074</v>
      </c>
      <c r="D131" s="8">
        <f t="shared" ref="D131:D147" si="2">(C131-$M$2)/($M$3-$M$2)*10</f>
        <v>3.4096363300719954</v>
      </c>
      <c r="E131" s="8" t="s">
        <v>502</v>
      </c>
      <c r="F131" s="8" t="s">
        <v>1075</v>
      </c>
      <c r="G131" s="8" t="s">
        <v>940</v>
      </c>
      <c r="H131" s="8" t="s">
        <v>399</v>
      </c>
      <c r="I131" s="8" t="s">
        <v>1076</v>
      </c>
      <c r="J131" s="8" t="s">
        <v>467</v>
      </c>
    </row>
    <row r="132" spans="1:10" ht="14.65" thickBot="1" x14ac:dyDescent="0.5">
      <c r="A132" s="6" t="s">
        <v>1077</v>
      </c>
      <c r="B132" s="6" t="s">
        <v>134</v>
      </c>
      <c r="C132" s="8" t="s">
        <v>1078</v>
      </c>
      <c r="D132" s="8">
        <f t="shared" si="2"/>
        <v>3.3911759276352225</v>
      </c>
      <c r="E132" s="8" t="s">
        <v>1079</v>
      </c>
      <c r="F132" s="8" t="s">
        <v>1080</v>
      </c>
      <c r="G132" s="8" t="s">
        <v>1081</v>
      </c>
      <c r="H132" s="8" t="s">
        <v>1082</v>
      </c>
      <c r="I132" s="8" t="s">
        <v>1083</v>
      </c>
      <c r="J132" s="8" t="s">
        <v>1084</v>
      </c>
    </row>
    <row r="133" spans="1:10" ht="14.65" thickBot="1" x14ac:dyDescent="0.5">
      <c r="A133" s="6" t="s">
        <v>1085</v>
      </c>
      <c r="B133" s="6" t="s">
        <v>1086</v>
      </c>
      <c r="C133" s="8" t="s">
        <v>1087</v>
      </c>
      <c r="D133" s="8">
        <f t="shared" si="2"/>
        <v>3.3099501569134211</v>
      </c>
      <c r="E133" s="8" t="s">
        <v>1088</v>
      </c>
      <c r="F133" s="8" t="s">
        <v>1089</v>
      </c>
      <c r="G133" s="8" t="s">
        <v>1039</v>
      </c>
      <c r="H133" s="8" t="s">
        <v>1090</v>
      </c>
      <c r="I133" s="8" t="s">
        <v>523</v>
      </c>
      <c r="J133" s="8" t="s">
        <v>1091</v>
      </c>
    </row>
    <row r="134" spans="1:10" ht="14.65" thickBot="1" x14ac:dyDescent="0.5">
      <c r="A134" s="6" t="s">
        <v>1092</v>
      </c>
      <c r="B134" s="6" t="s">
        <v>1093</v>
      </c>
      <c r="C134" s="8" t="s">
        <v>1094</v>
      </c>
      <c r="D134" s="8">
        <f t="shared" si="2"/>
        <v>3.2287243861916188</v>
      </c>
      <c r="E134" s="8" t="s">
        <v>1095</v>
      </c>
      <c r="F134" s="8" t="s">
        <v>727</v>
      </c>
      <c r="G134" s="8" t="s">
        <v>1096</v>
      </c>
      <c r="H134" s="8" t="s">
        <v>788</v>
      </c>
      <c r="I134" s="8" t="s">
        <v>530</v>
      </c>
      <c r="J134" s="8" t="s">
        <v>831</v>
      </c>
    </row>
    <row r="135" spans="1:10" ht="14.65" thickBot="1" x14ac:dyDescent="0.5">
      <c r="A135" s="6" t="s">
        <v>1097</v>
      </c>
      <c r="B135" s="6" t="s">
        <v>94</v>
      </c>
      <c r="C135" s="8" t="s">
        <v>1098</v>
      </c>
      <c r="D135" s="8">
        <f t="shared" si="2"/>
        <v>3.2268783459479415</v>
      </c>
      <c r="E135" s="8" t="s">
        <v>1099</v>
      </c>
      <c r="F135" s="8" t="s">
        <v>257</v>
      </c>
      <c r="G135" s="8" t="s">
        <v>1100</v>
      </c>
      <c r="H135" s="8" t="s">
        <v>987</v>
      </c>
      <c r="I135" s="8" t="s">
        <v>1101</v>
      </c>
      <c r="J135" s="8" t="s">
        <v>899</v>
      </c>
    </row>
    <row r="136" spans="1:10" ht="14.65" thickBot="1" x14ac:dyDescent="0.5">
      <c r="A136" s="6" t="s">
        <v>1102</v>
      </c>
      <c r="B136" s="6" t="s">
        <v>170</v>
      </c>
      <c r="C136" s="8" t="s">
        <v>1103</v>
      </c>
      <c r="D136" s="8">
        <f t="shared" si="2"/>
        <v>3.1530367362008493</v>
      </c>
      <c r="E136" s="8" t="s">
        <v>1104</v>
      </c>
      <c r="F136" s="8" t="s">
        <v>819</v>
      </c>
      <c r="G136" s="8" t="s">
        <v>1105</v>
      </c>
      <c r="H136" s="8" t="s">
        <v>1106</v>
      </c>
      <c r="I136" s="8" t="s">
        <v>460</v>
      </c>
      <c r="J136" s="8" t="s">
        <v>1107</v>
      </c>
    </row>
    <row r="137" spans="1:10" ht="14.65" thickBot="1" x14ac:dyDescent="0.5">
      <c r="A137" s="6" t="s">
        <v>1108</v>
      </c>
      <c r="B137" s="6" t="s">
        <v>129</v>
      </c>
      <c r="C137" s="8" t="s">
        <v>1109</v>
      </c>
      <c r="D137" s="8">
        <f t="shared" si="2"/>
        <v>2.5346132545689497</v>
      </c>
      <c r="E137" s="8" t="s">
        <v>1110</v>
      </c>
      <c r="F137" s="8" t="s">
        <v>1111</v>
      </c>
      <c r="G137" s="8" t="s">
        <v>1112</v>
      </c>
      <c r="H137" s="8" t="s">
        <v>1113</v>
      </c>
      <c r="I137" s="8" t="s">
        <v>1114</v>
      </c>
      <c r="J137" s="8" t="s">
        <v>479</v>
      </c>
    </row>
    <row r="138" spans="1:10" ht="14.65" thickBot="1" x14ac:dyDescent="0.5">
      <c r="A138" s="6" t="s">
        <v>1115</v>
      </c>
      <c r="B138" s="6" t="s">
        <v>97</v>
      </c>
      <c r="C138" s="8" t="s">
        <v>1116</v>
      </c>
      <c r="D138" s="8">
        <f t="shared" si="2"/>
        <v>2.5032305704264353</v>
      </c>
      <c r="E138" s="8" t="s">
        <v>1117</v>
      </c>
      <c r="F138" s="8" t="s">
        <v>397</v>
      </c>
      <c r="G138" s="8" t="s">
        <v>1118</v>
      </c>
      <c r="H138" s="8" t="s">
        <v>1119</v>
      </c>
      <c r="I138" s="8" t="s">
        <v>1120</v>
      </c>
      <c r="J138" s="8" t="s">
        <v>741</v>
      </c>
    </row>
    <row r="139" spans="1:10" ht="14.65" thickBot="1" x14ac:dyDescent="0.5">
      <c r="A139" s="6" t="s">
        <v>1121</v>
      </c>
      <c r="B139" s="6" t="s">
        <v>143</v>
      </c>
      <c r="C139" s="8" t="s">
        <v>1122</v>
      </c>
      <c r="D139" s="8">
        <f t="shared" si="2"/>
        <v>2.4847701679896623</v>
      </c>
      <c r="E139" s="8" t="s">
        <v>1123</v>
      </c>
      <c r="F139" s="8" t="s">
        <v>1124</v>
      </c>
      <c r="G139" s="8" t="s">
        <v>252</v>
      </c>
      <c r="H139" s="8" t="s">
        <v>806</v>
      </c>
      <c r="I139" s="8" t="s">
        <v>563</v>
      </c>
      <c r="J139" s="8" t="s">
        <v>510</v>
      </c>
    </row>
    <row r="140" spans="1:10" ht="14.65" thickBot="1" x14ac:dyDescent="0.5">
      <c r="A140" s="6" t="s">
        <v>1125</v>
      </c>
      <c r="B140" s="6" t="s">
        <v>158</v>
      </c>
      <c r="C140" s="8" t="s">
        <v>1126</v>
      </c>
      <c r="D140" s="8">
        <f t="shared" si="2"/>
        <v>2.3961602362931513</v>
      </c>
      <c r="E140" s="8" t="s">
        <v>944</v>
      </c>
      <c r="F140" s="8" t="s">
        <v>336</v>
      </c>
      <c r="G140" s="8" t="s">
        <v>1127</v>
      </c>
      <c r="H140" s="8" t="s">
        <v>896</v>
      </c>
      <c r="I140" s="8" t="s">
        <v>1128</v>
      </c>
      <c r="J140" s="8" t="s">
        <v>226</v>
      </c>
    </row>
    <row r="141" spans="1:10" ht="14.65" thickBot="1" x14ac:dyDescent="0.5">
      <c r="A141" s="6" t="s">
        <v>1129</v>
      </c>
      <c r="B141" s="6" t="s">
        <v>135</v>
      </c>
      <c r="C141" s="8" t="s">
        <v>1130</v>
      </c>
      <c r="D141" s="8">
        <f t="shared" si="2"/>
        <v>2.1598670851024551</v>
      </c>
      <c r="E141" s="8" t="s">
        <v>1131</v>
      </c>
      <c r="F141" s="8" t="s">
        <v>1132</v>
      </c>
      <c r="G141" s="8" t="s">
        <v>1133</v>
      </c>
      <c r="H141" s="8" t="s">
        <v>1134</v>
      </c>
      <c r="I141" s="8" t="s">
        <v>608</v>
      </c>
      <c r="J141" s="8" t="s">
        <v>1135</v>
      </c>
    </row>
    <row r="142" spans="1:10" ht="14.65" thickBot="1" x14ac:dyDescent="0.5">
      <c r="A142" s="6" t="s">
        <v>1136</v>
      </c>
      <c r="B142" s="6" t="s">
        <v>1137</v>
      </c>
      <c r="C142" s="8" t="s">
        <v>1138</v>
      </c>
      <c r="D142" s="8">
        <f t="shared" si="2"/>
        <v>2.045412589994462</v>
      </c>
      <c r="E142" s="8" t="s">
        <v>1139</v>
      </c>
      <c r="F142" s="8" t="s">
        <v>944</v>
      </c>
      <c r="G142" s="8" t="s">
        <v>556</v>
      </c>
      <c r="H142" s="8" t="s">
        <v>243</v>
      </c>
      <c r="I142" s="8" t="s">
        <v>609</v>
      </c>
      <c r="J142" s="8" t="s">
        <v>1140</v>
      </c>
    </row>
    <row r="143" spans="1:10" ht="14.65" thickBot="1" x14ac:dyDescent="0.5">
      <c r="A143" s="6" t="s">
        <v>1141</v>
      </c>
      <c r="B143" s="6" t="s">
        <v>1142</v>
      </c>
      <c r="C143" s="8" t="s">
        <v>1143</v>
      </c>
      <c r="D143" s="8">
        <f t="shared" si="2"/>
        <v>1.969724940003692</v>
      </c>
      <c r="E143" s="8" t="s">
        <v>1144</v>
      </c>
      <c r="F143" s="8" t="s">
        <v>1145</v>
      </c>
      <c r="G143" s="8" t="s">
        <v>1146</v>
      </c>
      <c r="H143" s="8" t="s">
        <v>917</v>
      </c>
      <c r="I143" s="8" t="s">
        <v>1147</v>
      </c>
      <c r="J143" s="8" t="s">
        <v>385</v>
      </c>
    </row>
    <row r="144" spans="1:10" ht="14.65" thickBot="1" x14ac:dyDescent="0.5">
      <c r="A144" s="6" t="s">
        <v>1148</v>
      </c>
      <c r="B144" s="6" t="s">
        <v>1149</v>
      </c>
      <c r="C144" s="8" t="s">
        <v>1150</v>
      </c>
      <c r="D144" s="8">
        <f t="shared" si="2"/>
        <v>1.5949787705371976</v>
      </c>
      <c r="E144" s="8" t="s">
        <v>848</v>
      </c>
      <c r="F144" s="8" t="s">
        <v>1151</v>
      </c>
      <c r="G144" s="8" t="s">
        <v>1152</v>
      </c>
      <c r="H144" s="8" t="s">
        <v>548</v>
      </c>
      <c r="I144" s="8" t="s">
        <v>858</v>
      </c>
      <c r="J144" s="8" t="s">
        <v>1153</v>
      </c>
    </row>
    <row r="145" spans="1:10" ht="14.65" thickBot="1" x14ac:dyDescent="0.5">
      <c r="A145" s="6" t="s">
        <v>1154</v>
      </c>
      <c r="B145" s="6" t="s">
        <v>127</v>
      </c>
      <c r="C145" s="8" t="s">
        <v>1155</v>
      </c>
      <c r="D145" s="8">
        <f t="shared" si="2"/>
        <v>1.0910097840132915</v>
      </c>
      <c r="E145" s="8" t="s">
        <v>1156</v>
      </c>
      <c r="F145" s="8" t="s">
        <v>1157</v>
      </c>
      <c r="G145" s="8" t="s">
        <v>226</v>
      </c>
      <c r="H145" s="8" t="s">
        <v>291</v>
      </c>
      <c r="I145" s="8" t="s">
        <v>807</v>
      </c>
      <c r="J145" s="8" t="s">
        <v>745</v>
      </c>
    </row>
    <row r="146" spans="1:10" ht="14.65" thickBot="1" x14ac:dyDescent="0.5">
      <c r="A146" s="6" t="s">
        <v>1158</v>
      </c>
      <c r="B146" s="6" t="s">
        <v>115</v>
      </c>
      <c r="C146" s="8" t="s">
        <v>1159</v>
      </c>
      <c r="D146" s="8">
        <f t="shared" si="2"/>
        <v>1.0171681742661991</v>
      </c>
      <c r="E146" s="8" t="s">
        <v>1160</v>
      </c>
      <c r="F146" s="8" t="s">
        <v>1161</v>
      </c>
      <c r="G146" s="8" t="s">
        <v>1162</v>
      </c>
      <c r="H146" s="8" t="s">
        <v>436</v>
      </c>
      <c r="I146" s="8" t="s">
        <v>941</v>
      </c>
      <c r="J146" s="8" t="s">
        <v>1163</v>
      </c>
    </row>
    <row r="147" spans="1:10" ht="14.65" thickBot="1" x14ac:dyDescent="0.5">
      <c r="A147" s="6" t="s">
        <v>1164</v>
      </c>
      <c r="B147" s="6" t="s">
        <v>165</v>
      </c>
      <c r="C147" s="8" t="s">
        <v>1165</v>
      </c>
      <c r="D147" s="8">
        <f t="shared" si="2"/>
        <v>0</v>
      </c>
      <c r="E147" s="8" t="s">
        <v>1166</v>
      </c>
      <c r="F147" s="8" t="s">
        <v>556</v>
      </c>
      <c r="G147" s="8" t="s">
        <v>337</v>
      </c>
      <c r="H147" s="8" t="s">
        <v>556</v>
      </c>
      <c r="I147" s="8" t="s">
        <v>384</v>
      </c>
      <c r="J147" s="8" t="s">
        <v>1167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59"/>
  <sheetViews>
    <sheetView topLeftCell="A2" zoomScale="116" workbookViewId="0">
      <selection activeCell="A22" sqref="A22"/>
    </sheetView>
  </sheetViews>
  <sheetFormatPr defaultRowHeight="14.25" x14ac:dyDescent="0.45"/>
  <cols>
    <col min="2" max="2" width="11.3984375" customWidth="1"/>
    <col min="4" max="4" width="13.265625" customWidth="1"/>
    <col min="5" max="5" width="13.86328125" customWidth="1"/>
    <col min="6" max="6" width="10.3984375" customWidth="1"/>
    <col min="8" max="8" width="13.86328125" customWidth="1"/>
    <col min="9" max="9" width="11.59765625" bestFit="1" customWidth="1"/>
    <col min="14" max="20" width="12.19921875" bestFit="1" customWidth="1"/>
  </cols>
  <sheetData>
    <row r="1" spans="1:29" ht="71.650000000000006" thickBot="1" x14ac:dyDescent="0.5">
      <c r="A1" s="1" t="s">
        <v>0</v>
      </c>
      <c r="B1" s="2" t="s">
        <v>2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L1" s="1" t="s">
        <v>0</v>
      </c>
      <c r="M1" s="2" t="s">
        <v>2</v>
      </c>
      <c r="N1" s="2" t="s">
        <v>195</v>
      </c>
      <c r="O1" s="2" t="s">
        <v>196</v>
      </c>
      <c r="P1" s="2" t="s">
        <v>197</v>
      </c>
      <c r="Q1" s="2" t="s">
        <v>198</v>
      </c>
      <c r="R1" s="2" t="s">
        <v>199</v>
      </c>
      <c r="S1" s="2" t="s">
        <v>200</v>
      </c>
      <c r="T1" s="2" t="s">
        <v>201</v>
      </c>
      <c r="X1" s="1" t="s">
        <v>0</v>
      </c>
      <c r="Y1" s="2" t="s">
        <v>2</v>
      </c>
      <c r="Z1" s="2" t="s">
        <v>195</v>
      </c>
      <c r="AA1" s="2" t="s">
        <v>197</v>
      </c>
      <c r="AB1" s="2" t="s">
        <v>198</v>
      </c>
      <c r="AC1" s="2" t="s">
        <v>200</v>
      </c>
    </row>
    <row r="2" spans="1:29" ht="14.65" thickBot="1" x14ac:dyDescent="0.5">
      <c r="A2" s="3" t="s">
        <v>7</v>
      </c>
      <c r="B2" s="4">
        <v>1</v>
      </c>
      <c r="C2" s="4">
        <v>7.5370001792907697</v>
      </c>
      <c r="D2" s="4">
        <v>1.6164631843566899</v>
      </c>
      <c r="E2" s="4">
        <v>1.5335235595703101</v>
      </c>
      <c r="F2" s="4">
        <v>0.79666650295257602</v>
      </c>
      <c r="G2" s="4">
        <v>0.63542258739471402</v>
      </c>
      <c r="H2" s="4">
        <v>0.315963834524155</v>
      </c>
      <c r="I2" s="4">
        <v>0.36201223731040999</v>
      </c>
      <c r="L2" s="3" t="s">
        <v>7</v>
      </c>
      <c r="M2" s="4">
        <v>1</v>
      </c>
      <c r="N2" s="12">
        <f>(C2-$C$159)/($C$158-$C$159)*10</f>
        <v>10</v>
      </c>
      <c r="O2" s="12">
        <f>(D2-$D$159)/($D$158-$D$159)*10</f>
        <v>8.6406501702656815</v>
      </c>
      <c r="P2" s="12">
        <f>(E2-$E$159)/($E$158-$E$159)*10</f>
        <v>9.5215963555386693</v>
      </c>
      <c r="Q2" s="12">
        <f>(F2-$F$159)/($F$158-$F$159)*10</f>
        <v>8.3904463817870365</v>
      </c>
      <c r="R2" s="12">
        <f>(G2-$G$159)/($G$158-$G$159)*10</f>
        <v>9.6532302025249077</v>
      </c>
      <c r="S2" s="12">
        <f>(H2-$H$159)/($H$158-$H$159)*10</f>
        <v>6.8050514057371512</v>
      </c>
      <c r="T2" s="12">
        <f>(I2-$I$159)/($I$158-$I$159)*10</f>
        <v>4.3195676732262909</v>
      </c>
      <c r="X2" s="3" t="s">
        <v>7</v>
      </c>
      <c r="Y2" s="4">
        <v>1</v>
      </c>
      <c r="Z2" s="12">
        <f>(C2-$C$159)/($C$158-$C$159)*10</f>
        <v>10</v>
      </c>
      <c r="AA2" s="12">
        <f>(E2-$E$159)/($E$158-$E$159)*10</f>
        <v>9.5215963555386693</v>
      </c>
      <c r="AB2" s="12">
        <f>(F2-$F$159)/($F$158-$F$159)*10</f>
        <v>8.3904463817870365</v>
      </c>
      <c r="AC2" s="12">
        <f>(H2-$H$159)/($H$158-$H$159)*10</f>
        <v>6.8050514057371512</v>
      </c>
    </row>
    <row r="3" spans="1:29" ht="14.65" thickBot="1" x14ac:dyDescent="0.5">
      <c r="A3" s="3" t="s">
        <v>6</v>
      </c>
      <c r="B3" s="4">
        <v>2</v>
      </c>
      <c r="C3" s="4">
        <v>7.5219998359680202</v>
      </c>
      <c r="D3" s="4">
        <v>1.48238301277161</v>
      </c>
      <c r="E3" s="4">
        <v>1.5511215925216699</v>
      </c>
      <c r="F3" s="4">
        <v>0.79256552457809404</v>
      </c>
      <c r="G3" s="4">
        <v>0.62600672245025601</v>
      </c>
      <c r="H3" s="4">
        <v>0.40077006816864003</v>
      </c>
      <c r="I3" s="4">
        <v>0.35528048872947698</v>
      </c>
      <c r="L3" s="3" t="s">
        <v>6</v>
      </c>
      <c r="M3" s="4">
        <v>2</v>
      </c>
      <c r="N3" s="12">
        <f t="shared" ref="N3:N66" si="0">(C3-$C$159)/($C$158-$C$159)*10</f>
        <v>9.96903314820457</v>
      </c>
      <c r="O3" s="12">
        <f t="shared" ref="O3:O66" si="1">(D3-$D$159)/($D$158-$D$159)*10</f>
        <v>7.9239373687322878</v>
      </c>
      <c r="P3" s="12">
        <f t="shared" ref="P3:P66" si="2">(E3-$E$159)/($E$158-$E$159)*10</f>
        <v>9.6308619519937153</v>
      </c>
      <c r="Q3" s="12">
        <f t="shared" ref="Q3:Q66" si="3">(F3-$F$159)/($F$158-$F$159)*10</f>
        <v>8.3472551103623776</v>
      </c>
      <c r="R3" s="12">
        <f t="shared" ref="R3:R66" si="4">(G3-$G$159)/($G$158-$G$159)*10</f>
        <v>9.5101860085226004</v>
      </c>
      <c r="S3" s="12">
        <f t="shared" ref="S3:S66" si="5">(H3-$H$159)/($H$158-$H$159)*10</f>
        <v>8.6315603805595753</v>
      </c>
      <c r="T3" s="12">
        <f t="shared" ref="T3:T66" si="6">(I3-$I$159)/($I$158-$I$159)*10</f>
        <v>4.2392437489011812</v>
      </c>
      <c r="X3" s="3" t="s">
        <v>6</v>
      </c>
      <c r="Y3" s="4">
        <v>2</v>
      </c>
      <c r="Z3" s="12">
        <f t="shared" ref="Z3:Z66" si="7">(C3-$C$159)/($C$158-$C$159)*10</f>
        <v>9.96903314820457</v>
      </c>
      <c r="AA3" s="12">
        <f t="shared" ref="AA3:AA66" si="8">(E3-$E$159)/($E$158-$E$159)*10</f>
        <v>9.6308619519937153</v>
      </c>
      <c r="AB3" s="12">
        <f t="shared" ref="AB3:AB66" si="9">(F3-$F$159)/($F$158-$F$159)*10</f>
        <v>8.3472551103623776</v>
      </c>
      <c r="AC3" s="12">
        <f t="shared" ref="AC3:AC66" si="10">(H3-$H$159)/($H$158-$H$159)*10</f>
        <v>8.6315603805595753</v>
      </c>
    </row>
    <row r="4" spans="1:29" ht="14.65" thickBot="1" x14ac:dyDescent="0.5">
      <c r="A4" s="3" t="s">
        <v>5</v>
      </c>
      <c r="B4" s="4">
        <v>3</v>
      </c>
      <c r="C4" s="4">
        <v>7.5040001869201696</v>
      </c>
      <c r="D4" s="4">
        <v>1.4806330204010001</v>
      </c>
      <c r="E4" s="4">
        <v>1.6105740070343</v>
      </c>
      <c r="F4" s="4">
        <v>0.83355212211608898</v>
      </c>
      <c r="G4" s="4">
        <v>0.62716263532638505</v>
      </c>
      <c r="H4" s="4">
        <v>0.15352655947208399</v>
      </c>
      <c r="I4" s="4">
        <v>0.475540220737457</v>
      </c>
      <c r="L4" s="3" t="s">
        <v>5</v>
      </c>
      <c r="M4" s="4">
        <v>3</v>
      </c>
      <c r="N4" s="12">
        <f t="shared" si="0"/>
        <v>9.9318745010695224</v>
      </c>
      <c r="O4" s="12">
        <f t="shared" si="1"/>
        <v>7.9145829510001633</v>
      </c>
      <c r="P4" s="12">
        <f t="shared" si="2"/>
        <v>10</v>
      </c>
      <c r="Q4" s="12">
        <f t="shared" si="3"/>
        <v>8.7789236287949919</v>
      </c>
      <c r="R4" s="12">
        <f t="shared" si="4"/>
        <v>9.5277464372966012</v>
      </c>
      <c r="S4" s="12">
        <f t="shared" si="5"/>
        <v>3.3065687119758747</v>
      </c>
      <c r="T4" s="12">
        <f t="shared" si="6"/>
        <v>5.6741953810116286</v>
      </c>
      <c r="X4" s="3" t="s">
        <v>5</v>
      </c>
      <c r="Y4" s="4">
        <v>3</v>
      </c>
      <c r="Z4" s="12">
        <f t="shared" si="7"/>
        <v>9.9318745010695224</v>
      </c>
      <c r="AA4" s="12">
        <f t="shared" si="8"/>
        <v>10</v>
      </c>
      <c r="AB4" s="12">
        <f t="shared" si="9"/>
        <v>8.7789236287949919</v>
      </c>
      <c r="AC4" s="12">
        <f t="shared" si="10"/>
        <v>3.3065687119758747</v>
      </c>
    </row>
    <row r="5" spans="1:29" ht="28.9" thickBot="1" x14ac:dyDescent="0.5">
      <c r="A5" s="3" t="s">
        <v>3</v>
      </c>
      <c r="B5" s="4">
        <v>4</v>
      </c>
      <c r="C5" s="4">
        <v>7.4939999580383301</v>
      </c>
      <c r="D5" s="4">
        <v>1.56497955322266</v>
      </c>
      <c r="E5" s="4">
        <v>1.51691174507141</v>
      </c>
      <c r="F5" s="4">
        <v>0.85813128948211703</v>
      </c>
      <c r="G5" s="4">
        <v>0.62007057666778598</v>
      </c>
      <c r="H5" s="4">
        <v>0.367007285356522</v>
      </c>
      <c r="I5" s="4">
        <v>0.29054927825927701</v>
      </c>
      <c r="L5" s="3" t="s">
        <v>3</v>
      </c>
      <c r="M5" s="4">
        <v>4</v>
      </c>
      <c r="N5" s="12">
        <f t="shared" si="0"/>
        <v>9.9112299332058882</v>
      </c>
      <c r="O5" s="12">
        <f t="shared" si="1"/>
        <v>8.3654493179176637</v>
      </c>
      <c r="P5" s="12">
        <f t="shared" si="2"/>
        <v>9.4184541563826745</v>
      </c>
      <c r="Q5" s="12">
        <f t="shared" si="3"/>
        <v>9.0377900241176334</v>
      </c>
      <c r="R5" s="12">
        <f t="shared" si="4"/>
        <v>9.4200051070395769</v>
      </c>
      <c r="S5" s="12">
        <f t="shared" si="5"/>
        <v>7.9043965487140122</v>
      </c>
      <c r="T5" s="12">
        <f t="shared" si="6"/>
        <v>3.4668642120289817</v>
      </c>
      <c r="X5" s="3" t="s">
        <v>3</v>
      </c>
      <c r="Y5" s="4">
        <v>4</v>
      </c>
      <c r="Z5" s="12">
        <f t="shared" si="7"/>
        <v>9.9112299332058882</v>
      </c>
      <c r="AA5" s="12">
        <f t="shared" si="8"/>
        <v>9.4184541563826745</v>
      </c>
      <c r="AB5" s="12">
        <f t="shared" si="9"/>
        <v>9.0377900241176334</v>
      </c>
      <c r="AC5" s="12">
        <f t="shared" si="10"/>
        <v>7.9043965487140122</v>
      </c>
    </row>
    <row r="6" spans="1:29" ht="14.65" thickBot="1" x14ac:dyDescent="0.5">
      <c r="A6" s="3" t="s">
        <v>10</v>
      </c>
      <c r="B6" s="4">
        <v>5</v>
      </c>
      <c r="C6" s="4">
        <v>7.4689998626709002</v>
      </c>
      <c r="D6" s="4">
        <v>1.4435719251632699</v>
      </c>
      <c r="E6" s="4">
        <v>1.5402467250823999</v>
      </c>
      <c r="F6" s="4">
        <v>0.80915766954421997</v>
      </c>
      <c r="G6" s="4">
        <v>0.61795085668563798</v>
      </c>
      <c r="H6" s="4">
        <v>0.38261154294013999</v>
      </c>
      <c r="I6" s="4">
        <v>0.24548277258873</v>
      </c>
      <c r="L6" s="3" t="s">
        <v>10</v>
      </c>
      <c r="M6" s="4">
        <v>5</v>
      </c>
      <c r="N6" s="12">
        <f t="shared" si="0"/>
        <v>9.8596194979340002</v>
      </c>
      <c r="O6" s="12">
        <f t="shared" si="1"/>
        <v>7.7164763922024315</v>
      </c>
      <c r="P6" s="12">
        <f t="shared" si="2"/>
        <v>9.5633402647457331</v>
      </c>
      <c r="Q6" s="12">
        <f t="shared" si="3"/>
        <v>8.5220026391980461</v>
      </c>
      <c r="R6" s="12">
        <f t="shared" si="4"/>
        <v>9.3878026871720941</v>
      </c>
      <c r="S6" s="12">
        <f t="shared" si="5"/>
        <v>8.2404722744843504</v>
      </c>
      <c r="T6" s="12">
        <f t="shared" si="6"/>
        <v>2.9291259784099761</v>
      </c>
      <c r="X6" s="3" t="s">
        <v>10</v>
      </c>
      <c r="Y6" s="4">
        <v>5</v>
      </c>
      <c r="Z6" s="12">
        <f t="shared" si="7"/>
        <v>9.8596194979340002</v>
      </c>
      <c r="AA6" s="12">
        <f t="shared" si="8"/>
        <v>9.5633402647457331</v>
      </c>
      <c r="AB6" s="12">
        <f t="shared" si="9"/>
        <v>8.5220026391980461</v>
      </c>
      <c r="AC6" s="12">
        <f t="shared" si="10"/>
        <v>8.2404722744843504</v>
      </c>
    </row>
    <row r="7" spans="1:29" ht="28.9" thickBot="1" x14ac:dyDescent="0.5">
      <c r="A7" s="3" t="s">
        <v>11</v>
      </c>
      <c r="B7" s="4">
        <v>6</v>
      </c>
      <c r="C7" s="4">
        <v>7.3769998550415004</v>
      </c>
      <c r="D7" s="4">
        <v>1.50394463539124</v>
      </c>
      <c r="E7" s="4">
        <v>1.42893922328949</v>
      </c>
      <c r="F7" s="4">
        <v>0.81069612503051802</v>
      </c>
      <c r="G7" s="4">
        <v>0.58538448810577404</v>
      </c>
      <c r="H7" s="4">
        <v>0.28266182541847201</v>
      </c>
      <c r="I7" s="4">
        <v>0.47048982977867099</v>
      </c>
      <c r="L7" s="3" t="s">
        <v>11</v>
      </c>
      <c r="M7" s="4">
        <v>6</v>
      </c>
      <c r="N7" s="12">
        <f t="shared" si="0"/>
        <v>9.6696938048921943</v>
      </c>
      <c r="O7" s="12">
        <f t="shared" si="1"/>
        <v>8.0391929711873829</v>
      </c>
      <c r="P7" s="12">
        <f t="shared" si="2"/>
        <v>8.8722357187468148</v>
      </c>
      <c r="Q7" s="12">
        <f t="shared" si="3"/>
        <v>8.5382055650405526</v>
      </c>
      <c r="R7" s="12">
        <f t="shared" si="4"/>
        <v>8.8930600403130224</v>
      </c>
      <c r="S7" s="12">
        <f t="shared" si="5"/>
        <v>6.0878114588938859</v>
      </c>
      <c r="T7" s="12">
        <f t="shared" si="6"/>
        <v>5.6139335907340238</v>
      </c>
      <c r="X7" s="3" t="s">
        <v>11</v>
      </c>
      <c r="Y7" s="4">
        <v>6</v>
      </c>
      <c r="Z7" s="12">
        <f t="shared" si="7"/>
        <v>9.6696938048921943</v>
      </c>
      <c r="AA7" s="12">
        <f t="shared" si="8"/>
        <v>8.8722357187468148</v>
      </c>
      <c r="AB7" s="12">
        <f t="shared" si="9"/>
        <v>8.5382055650405526</v>
      </c>
      <c r="AC7" s="12">
        <f t="shared" si="10"/>
        <v>6.0878114588938859</v>
      </c>
    </row>
    <row r="8" spans="1:29" ht="14.65" thickBot="1" x14ac:dyDescent="0.5">
      <c r="A8" s="3" t="s">
        <v>8</v>
      </c>
      <c r="B8" s="4">
        <v>7</v>
      </c>
      <c r="C8" s="4">
        <v>7.31599998474121</v>
      </c>
      <c r="D8" s="4">
        <v>1.47920441627502</v>
      </c>
      <c r="E8" s="4">
        <v>1.4813489913940401</v>
      </c>
      <c r="F8" s="4">
        <v>0.83455765247345004</v>
      </c>
      <c r="G8" s="4">
        <v>0.61110091209411599</v>
      </c>
      <c r="H8" s="4">
        <v>0.287371516227722</v>
      </c>
      <c r="I8" s="4">
        <v>0.43553972244262701</v>
      </c>
      <c r="L8" s="3" t="s">
        <v>8</v>
      </c>
      <c r="M8" s="4">
        <v>7</v>
      </c>
      <c r="N8" s="12">
        <f t="shared" si="0"/>
        <v>9.5437650909630385</v>
      </c>
      <c r="O8" s="12">
        <f t="shared" si="1"/>
        <v>7.9069464835545364</v>
      </c>
      <c r="P8" s="12">
        <f t="shared" si="2"/>
        <v>9.1976462113764406</v>
      </c>
      <c r="Q8" s="12">
        <f t="shared" si="3"/>
        <v>8.789513817434063</v>
      </c>
      <c r="R8" s="12">
        <f t="shared" si="4"/>
        <v>9.2837395120060719</v>
      </c>
      <c r="S8" s="12">
        <f t="shared" si="5"/>
        <v>6.1892461313472733</v>
      </c>
      <c r="T8" s="12">
        <f t="shared" si="6"/>
        <v>5.1969052743815167</v>
      </c>
      <c r="X8" s="3" t="s">
        <v>8</v>
      </c>
      <c r="Y8" s="4">
        <v>7</v>
      </c>
      <c r="Z8" s="12">
        <f t="shared" si="7"/>
        <v>9.5437650909630385</v>
      </c>
      <c r="AA8" s="12">
        <f t="shared" si="8"/>
        <v>9.1976462113764406</v>
      </c>
      <c r="AB8" s="12">
        <f t="shared" si="9"/>
        <v>8.789513817434063</v>
      </c>
      <c r="AC8" s="12">
        <f t="shared" si="10"/>
        <v>6.1892461313472733</v>
      </c>
    </row>
    <row r="9" spans="1:29" ht="28.9" thickBot="1" x14ac:dyDescent="0.5">
      <c r="A9" s="3" t="s">
        <v>13</v>
      </c>
      <c r="B9" s="4">
        <v>8</v>
      </c>
      <c r="C9" s="4">
        <v>7.3140001296997097</v>
      </c>
      <c r="D9" s="4">
        <v>1.40570604801178</v>
      </c>
      <c r="E9" s="4">
        <v>1.54819512367249</v>
      </c>
      <c r="F9" s="4">
        <v>0.81675970554351796</v>
      </c>
      <c r="G9" s="4">
        <v>0.61406213045120195</v>
      </c>
      <c r="H9" s="4">
        <v>0.382816702127457</v>
      </c>
      <c r="I9" s="4">
        <v>0.50000512599945102</v>
      </c>
      <c r="L9" s="3" t="s">
        <v>13</v>
      </c>
      <c r="M9" s="4">
        <v>8</v>
      </c>
      <c r="N9" s="12">
        <f t="shared" si="0"/>
        <v>9.5396365711451914</v>
      </c>
      <c r="O9" s="12">
        <f t="shared" si="1"/>
        <v>7.5140679482473702</v>
      </c>
      <c r="P9" s="12">
        <f t="shared" si="2"/>
        <v>9.6126916050466136</v>
      </c>
      <c r="Q9" s="12">
        <f t="shared" si="3"/>
        <v>8.6020668507698002</v>
      </c>
      <c r="R9" s="12">
        <f t="shared" si="4"/>
        <v>9.3287258298486542</v>
      </c>
      <c r="S9" s="12">
        <f t="shared" si="5"/>
        <v>8.2448908777025114</v>
      </c>
      <c r="T9" s="12">
        <f t="shared" si="6"/>
        <v>5.966113175513251</v>
      </c>
      <c r="X9" s="3" t="s">
        <v>13</v>
      </c>
      <c r="Y9" s="4">
        <v>8</v>
      </c>
      <c r="Z9" s="12">
        <f t="shared" si="7"/>
        <v>9.5396365711451914</v>
      </c>
      <c r="AA9" s="12">
        <f t="shared" si="8"/>
        <v>9.6126916050466136</v>
      </c>
      <c r="AB9" s="12">
        <f t="shared" si="9"/>
        <v>8.6020668507698002</v>
      </c>
      <c r="AC9" s="12">
        <f t="shared" si="10"/>
        <v>8.2448908777025114</v>
      </c>
    </row>
    <row r="10" spans="1:29" ht="14.65" thickBot="1" x14ac:dyDescent="0.5">
      <c r="A10" s="3" t="s">
        <v>12</v>
      </c>
      <c r="B10" s="4">
        <v>9</v>
      </c>
      <c r="C10" s="4">
        <v>7.2839999198913601</v>
      </c>
      <c r="D10" s="4">
        <v>1.4943872690200799</v>
      </c>
      <c r="E10" s="4">
        <v>1.4781621694564799</v>
      </c>
      <c r="F10" s="4">
        <v>0.83087515830993697</v>
      </c>
      <c r="G10" s="4">
        <v>0.61292409896850597</v>
      </c>
      <c r="H10" s="4">
        <v>0.38439872860908503</v>
      </c>
      <c r="I10" s="4">
        <v>0.38539925217628501</v>
      </c>
      <c r="L10" s="3" t="s">
        <v>12</v>
      </c>
      <c r="M10" s="4">
        <v>9</v>
      </c>
      <c r="N10" s="12">
        <f t="shared" si="0"/>
        <v>9.4777038519414862</v>
      </c>
      <c r="O10" s="12">
        <f t="shared" si="1"/>
        <v>7.9881049784873683</v>
      </c>
      <c r="P10" s="12">
        <f t="shared" si="2"/>
        <v>9.1778593408343756</v>
      </c>
      <c r="Q10" s="12">
        <f t="shared" si="3"/>
        <v>8.7507299979616899</v>
      </c>
      <c r="R10" s="12">
        <f t="shared" si="4"/>
        <v>9.3114370521153553</v>
      </c>
      <c r="S10" s="12">
        <f t="shared" si="5"/>
        <v>8.2789636745114557</v>
      </c>
      <c r="T10" s="12">
        <f t="shared" si="6"/>
        <v>4.5986239673959117</v>
      </c>
      <c r="X10" s="3" t="s">
        <v>12</v>
      </c>
      <c r="Y10" s="4">
        <v>9</v>
      </c>
      <c r="Z10" s="12">
        <f t="shared" si="7"/>
        <v>9.4777038519414862</v>
      </c>
      <c r="AA10" s="12">
        <f t="shared" si="8"/>
        <v>9.1778593408343756</v>
      </c>
      <c r="AB10" s="12">
        <f t="shared" si="9"/>
        <v>8.7507299979616899</v>
      </c>
      <c r="AC10" s="12">
        <f t="shared" si="10"/>
        <v>8.2789636745114557</v>
      </c>
    </row>
    <row r="11" spans="1:29" ht="14.65" thickBot="1" x14ac:dyDescent="0.5">
      <c r="A11" s="3" t="s">
        <v>15</v>
      </c>
      <c r="B11" s="4">
        <v>10</v>
      </c>
      <c r="C11" s="4">
        <v>7.2839999198913601</v>
      </c>
      <c r="D11" s="4">
        <v>1.484414935112</v>
      </c>
      <c r="E11" s="4">
        <v>1.51004195213318</v>
      </c>
      <c r="F11" s="4">
        <v>0.84388679265975997</v>
      </c>
      <c r="G11" s="4">
        <v>0.60160738229751598</v>
      </c>
      <c r="H11" s="4">
        <v>0.30118373036384599</v>
      </c>
      <c r="I11" s="4">
        <v>0.47769924998283397</v>
      </c>
      <c r="L11" s="3" t="s">
        <v>15</v>
      </c>
      <c r="M11" s="4">
        <v>10</v>
      </c>
      <c r="N11" s="12">
        <f t="shared" si="0"/>
        <v>9.4777038519414862</v>
      </c>
      <c r="O11" s="12">
        <f t="shared" si="1"/>
        <v>7.9347988162965546</v>
      </c>
      <c r="P11" s="12">
        <f t="shared" si="2"/>
        <v>9.3757998424037723</v>
      </c>
      <c r="Q11" s="12">
        <f t="shared" si="3"/>
        <v>8.8877677922545253</v>
      </c>
      <c r="R11" s="12">
        <f t="shared" si="4"/>
        <v>9.139515446983685</v>
      </c>
      <c r="S11" s="12">
        <f t="shared" si="5"/>
        <v>6.486725832987581</v>
      </c>
      <c r="T11" s="12">
        <f t="shared" si="6"/>
        <v>5.6999571425564008</v>
      </c>
      <c r="X11" s="3" t="s">
        <v>15</v>
      </c>
      <c r="Y11" s="4">
        <v>10</v>
      </c>
      <c r="Z11" s="12">
        <f t="shared" si="7"/>
        <v>9.4777038519414862</v>
      </c>
      <c r="AA11" s="12">
        <f t="shared" si="8"/>
        <v>9.3757998424037723</v>
      </c>
      <c r="AB11" s="12">
        <f t="shared" si="9"/>
        <v>8.8877677922545253</v>
      </c>
      <c r="AC11" s="12">
        <f t="shared" si="10"/>
        <v>6.486725832987581</v>
      </c>
    </row>
    <row r="12" spans="1:29" ht="14.65" thickBot="1" x14ac:dyDescent="0.5">
      <c r="A12" s="3" t="s">
        <v>16</v>
      </c>
      <c r="B12" s="4">
        <v>11</v>
      </c>
      <c r="C12" s="4">
        <v>7.2129998207092303</v>
      </c>
      <c r="D12" s="4">
        <v>1.37538242340088</v>
      </c>
      <c r="E12" s="4">
        <v>1.3762899637222299</v>
      </c>
      <c r="F12" s="4">
        <v>0.83840399980545</v>
      </c>
      <c r="G12" s="4">
        <v>0.40598860383033802</v>
      </c>
      <c r="H12" s="4">
        <v>8.5242100059986101E-2</v>
      </c>
      <c r="I12" s="4">
        <v>0.33008265495300299</v>
      </c>
      <c r="L12" s="3" t="s">
        <v>16</v>
      </c>
      <c r="M12" s="4">
        <v>11</v>
      </c>
      <c r="N12" s="12">
        <f t="shared" si="0"/>
        <v>9.3311305701486926</v>
      </c>
      <c r="O12" s="12">
        <f t="shared" si="1"/>
        <v>7.3519758977182272</v>
      </c>
      <c r="P12" s="12">
        <f t="shared" si="2"/>
        <v>8.5453382316564319</v>
      </c>
      <c r="Q12" s="12">
        <f t="shared" si="3"/>
        <v>8.8300233291748835</v>
      </c>
      <c r="R12" s="12">
        <f t="shared" si="4"/>
        <v>6.1677087502422339</v>
      </c>
      <c r="S12" s="12">
        <f t="shared" si="5"/>
        <v>1.8358964205976216</v>
      </c>
      <c r="T12" s="12">
        <f t="shared" si="6"/>
        <v>3.9385805751232796</v>
      </c>
      <c r="X12" s="3" t="s">
        <v>16</v>
      </c>
      <c r="Y12" s="4">
        <v>11</v>
      </c>
      <c r="Z12" s="12">
        <f t="shared" si="7"/>
        <v>9.3311305701486926</v>
      </c>
      <c r="AA12" s="12">
        <f t="shared" si="8"/>
        <v>8.5453382316564319</v>
      </c>
      <c r="AB12" s="12">
        <f t="shared" si="9"/>
        <v>8.8300233291748835</v>
      </c>
      <c r="AC12" s="12">
        <f t="shared" si="10"/>
        <v>1.8358964205976216</v>
      </c>
    </row>
    <row r="13" spans="1:29" ht="14.65" thickBot="1" x14ac:dyDescent="0.5">
      <c r="A13" s="3" t="s">
        <v>18</v>
      </c>
      <c r="B13" s="4">
        <v>12</v>
      </c>
      <c r="C13" s="4">
        <v>7.0789999961853001</v>
      </c>
      <c r="D13" s="4">
        <v>1.1097062826156601</v>
      </c>
      <c r="E13" s="4">
        <v>1.41640365123749</v>
      </c>
      <c r="F13" s="4">
        <v>0.75950926542282104</v>
      </c>
      <c r="G13" s="4">
        <v>0.58013164997100797</v>
      </c>
      <c r="H13" s="4">
        <v>0.100106589496136</v>
      </c>
      <c r="I13" s="4">
        <v>0.21461322903633101</v>
      </c>
      <c r="L13" s="3" t="s">
        <v>18</v>
      </c>
      <c r="M13" s="4">
        <v>12</v>
      </c>
      <c r="N13" s="12">
        <f t="shared" si="0"/>
        <v>9.0545000546088801</v>
      </c>
      <c r="O13" s="12">
        <f t="shared" si="1"/>
        <v>5.9318293621663294</v>
      </c>
      <c r="P13" s="12">
        <f t="shared" si="2"/>
        <v>8.7944027722491693</v>
      </c>
      <c r="Q13" s="12">
        <f t="shared" si="3"/>
        <v>7.9991084655657829</v>
      </c>
      <c r="R13" s="12">
        <f t="shared" si="4"/>
        <v>8.8132598305984118</v>
      </c>
      <c r="S13" s="12">
        <f t="shared" si="5"/>
        <v>2.1560394359695403</v>
      </c>
      <c r="T13" s="12">
        <f t="shared" si="6"/>
        <v>2.5607873735968529</v>
      </c>
      <c r="X13" s="3" t="s">
        <v>18</v>
      </c>
      <c r="Y13" s="4">
        <v>12</v>
      </c>
      <c r="Z13" s="12">
        <f t="shared" si="7"/>
        <v>9.0545000546088801</v>
      </c>
      <c r="AA13" s="12">
        <f t="shared" si="8"/>
        <v>8.7944027722491693</v>
      </c>
      <c r="AB13" s="12">
        <f t="shared" si="9"/>
        <v>7.9991084655657829</v>
      </c>
      <c r="AC13" s="12">
        <f t="shared" si="10"/>
        <v>2.1560394359695403</v>
      </c>
    </row>
    <row r="14" spans="1:29" ht="14.65" thickBot="1" x14ac:dyDescent="0.5">
      <c r="A14" s="3" t="s">
        <v>20</v>
      </c>
      <c r="B14" s="4">
        <v>13</v>
      </c>
      <c r="C14" s="4">
        <v>7.0060000419616699</v>
      </c>
      <c r="D14" s="4">
        <v>1.4870972633361801</v>
      </c>
      <c r="E14" s="4">
        <v>1.4599449634552</v>
      </c>
      <c r="F14" s="4">
        <v>0.81532841920852706</v>
      </c>
      <c r="G14" s="4">
        <v>0.56776618957519498</v>
      </c>
      <c r="H14" s="4">
        <v>0.221060365438461</v>
      </c>
      <c r="I14" s="4">
        <v>0.31647232174873402</v>
      </c>
      <c r="L14" s="3" t="s">
        <v>20</v>
      </c>
      <c r="M14" s="4">
        <v>13</v>
      </c>
      <c r="N14" s="12">
        <f t="shared" si="0"/>
        <v>8.9037982529982393</v>
      </c>
      <c r="O14" s="12">
        <f t="shared" si="1"/>
        <v>7.9491369466364636</v>
      </c>
      <c r="P14" s="12">
        <f t="shared" si="2"/>
        <v>9.0647493196759878</v>
      </c>
      <c r="Q14" s="12">
        <f t="shared" si="3"/>
        <v>8.5869926243447932</v>
      </c>
      <c r="R14" s="12">
        <f t="shared" si="4"/>
        <v>8.6254058919299723</v>
      </c>
      <c r="S14" s="12">
        <f t="shared" si="5"/>
        <v>4.7610738515225979</v>
      </c>
      <c r="T14" s="12">
        <f t="shared" si="6"/>
        <v>3.7761806635407655</v>
      </c>
      <c r="X14" s="3" t="s">
        <v>20</v>
      </c>
      <c r="Y14" s="4">
        <v>13</v>
      </c>
      <c r="Z14" s="12">
        <f t="shared" si="7"/>
        <v>8.9037982529982393</v>
      </c>
      <c r="AA14" s="12">
        <f t="shared" si="8"/>
        <v>9.0647493196759878</v>
      </c>
      <c r="AB14" s="12">
        <f t="shared" si="9"/>
        <v>8.5869926243447932</v>
      </c>
      <c r="AC14" s="12">
        <f t="shared" si="10"/>
        <v>4.7610738515225979</v>
      </c>
    </row>
    <row r="15" spans="1:29" ht="28.9" thickBot="1" x14ac:dyDescent="0.5">
      <c r="A15" s="3" t="s">
        <v>22</v>
      </c>
      <c r="B15" s="4">
        <v>14</v>
      </c>
      <c r="C15" s="4">
        <v>6.9930000305175799</v>
      </c>
      <c r="D15" s="4">
        <v>1.54625928401947</v>
      </c>
      <c r="E15" s="4">
        <v>1.4199205636978101</v>
      </c>
      <c r="F15" s="4">
        <v>0.77428662776946999</v>
      </c>
      <c r="G15" s="4">
        <v>0.50574052333831798</v>
      </c>
      <c r="H15" s="4">
        <v>0.135638788342476</v>
      </c>
      <c r="I15" s="4">
        <v>0.39257878065109297</v>
      </c>
      <c r="L15" s="3" t="s">
        <v>22</v>
      </c>
      <c r="M15" s="4">
        <v>14</v>
      </c>
      <c r="N15" s="12">
        <f t="shared" si="0"/>
        <v>8.8769609054078327</v>
      </c>
      <c r="O15" s="12">
        <f t="shared" si="1"/>
        <v>8.2653818998388928</v>
      </c>
      <c r="P15" s="12">
        <f t="shared" si="2"/>
        <v>8.8162391637776523</v>
      </c>
      <c r="Q15" s="12">
        <f t="shared" si="3"/>
        <v>8.1547428068795877</v>
      </c>
      <c r="R15" s="12">
        <f t="shared" si="4"/>
        <v>7.6831226830430053</v>
      </c>
      <c r="S15" s="12">
        <f t="shared" si="5"/>
        <v>2.9213119554411726</v>
      </c>
      <c r="T15" s="12">
        <f t="shared" si="6"/>
        <v>4.6842908479941947</v>
      </c>
      <c r="X15" s="3" t="s">
        <v>22</v>
      </c>
      <c r="Y15" s="4">
        <v>14</v>
      </c>
      <c r="Z15" s="12">
        <f t="shared" si="7"/>
        <v>8.8769609054078327</v>
      </c>
      <c r="AA15" s="12">
        <f t="shared" si="8"/>
        <v>8.8162391637776523</v>
      </c>
      <c r="AB15" s="12">
        <f t="shared" si="9"/>
        <v>8.1547428068795877</v>
      </c>
      <c r="AC15" s="12">
        <f t="shared" si="10"/>
        <v>2.9213119554411726</v>
      </c>
    </row>
    <row r="16" spans="1:29" ht="14.65" thickBot="1" x14ac:dyDescent="0.5">
      <c r="A16" s="3" t="s">
        <v>25</v>
      </c>
      <c r="B16" s="4">
        <v>15</v>
      </c>
      <c r="C16" s="4">
        <v>6.9770002365112296</v>
      </c>
      <c r="D16" s="4">
        <v>1.53570663928986</v>
      </c>
      <c r="E16" s="4">
        <v>1.5582311153411901</v>
      </c>
      <c r="F16" s="4">
        <v>0.80978262424469005</v>
      </c>
      <c r="G16" s="4">
        <v>0.57311034202575695</v>
      </c>
      <c r="H16" s="4">
        <v>0.29838815331459001</v>
      </c>
      <c r="I16" s="4">
        <v>0.42785832285880998</v>
      </c>
      <c r="L16" s="3" t="s">
        <v>25</v>
      </c>
      <c r="M16" s="4">
        <v>15</v>
      </c>
      <c r="N16" s="12">
        <f t="shared" si="0"/>
        <v>8.8439307780906358</v>
      </c>
      <c r="O16" s="12">
        <f t="shared" si="1"/>
        <v>8.2089737413592765</v>
      </c>
      <c r="P16" s="12">
        <f t="shared" si="2"/>
        <v>9.6750047407663455</v>
      </c>
      <c r="Q16" s="12">
        <f t="shared" si="3"/>
        <v>8.5285846266242853</v>
      </c>
      <c r="R16" s="12">
        <f t="shared" si="4"/>
        <v>8.7065933329590663</v>
      </c>
      <c r="S16" s="12">
        <f t="shared" si="5"/>
        <v>6.4265162664163427</v>
      </c>
      <c r="T16" s="12">
        <f t="shared" si="6"/>
        <v>5.1052500155043443</v>
      </c>
      <c r="X16" s="3" t="s">
        <v>25</v>
      </c>
      <c r="Y16" s="4">
        <v>15</v>
      </c>
      <c r="Z16" s="12">
        <f t="shared" si="7"/>
        <v>8.8439307780906358</v>
      </c>
      <c r="AA16" s="12">
        <f t="shared" si="8"/>
        <v>9.6750047407663455</v>
      </c>
      <c r="AB16" s="12">
        <f t="shared" si="9"/>
        <v>8.5285846266242853</v>
      </c>
      <c r="AC16" s="12">
        <f t="shared" si="10"/>
        <v>6.4265162664163427</v>
      </c>
    </row>
    <row r="17" spans="1:29" ht="14.65" thickBot="1" x14ac:dyDescent="0.5">
      <c r="A17" s="3" t="s">
        <v>34</v>
      </c>
      <c r="B17" s="4">
        <v>16</v>
      </c>
      <c r="C17" s="4">
        <v>6.9510002136230504</v>
      </c>
      <c r="D17" s="4">
        <v>1.4879233837127701</v>
      </c>
      <c r="E17" s="4">
        <v>1.4725203514099099</v>
      </c>
      <c r="F17" s="4">
        <v>0.79895073175430298</v>
      </c>
      <c r="G17" s="4">
        <v>0.56251138448715199</v>
      </c>
      <c r="H17" s="4">
        <v>0.276731938123703</v>
      </c>
      <c r="I17" s="4">
        <v>0.33626917004585299</v>
      </c>
      <c r="L17" s="3" t="s">
        <v>34</v>
      </c>
      <c r="M17" s="4">
        <v>16</v>
      </c>
      <c r="N17" s="12">
        <f t="shared" si="0"/>
        <v>8.7902560829098242</v>
      </c>
      <c r="O17" s="12">
        <f t="shared" si="1"/>
        <v>7.9535528945168252</v>
      </c>
      <c r="P17" s="12">
        <f t="shared" si="2"/>
        <v>9.1428294817783566</v>
      </c>
      <c r="Q17" s="12">
        <f t="shared" si="3"/>
        <v>8.4145037498495725</v>
      </c>
      <c r="R17" s="12">
        <f t="shared" si="4"/>
        <v>8.5455758006008971</v>
      </c>
      <c r="S17" s="12">
        <f t="shared" si="5"/>
        <v>5.9600968806355761</v>
      </c>
      <c r="T17" s="12">
        <f t="shared" si="6"/>
        <v>4.0123987167517008</v>
      </c>
      <c r="X17" s="3" t="s">
        <v>34</v>
      </c>
      <c r="Y17" s="4">
        <v>16</v>
      </c>
      <c r="Z17" s="12">
        <f t="shared" si="7"/>
        <v>8.7902560829098242</v>
      </c>
      <c r="AA17" s="12">
        <f t="shared" si="8"/>
        <v>9.1428294817783566</v>
      </c>
      <c r="AB17" s="12">
        <f t="shared" si="9"/>
        <v>8.4145037498495725</v>
      </c>
      <c r="AC17" s="12">
        <f t="shared" si="10"/>
        <v>5.9600968806355761</v>
      </c>
    </row>
    <row r="18" spans="1:29" ht="14.65" thickBot="1" x14ac:dyDescent="0.5">
      <c r="A18" s="3" t="s">
        <v>26</v>
      </c>
      <c r="B18" s="4">
        <v>17</v>
      </c>
      <c r="C18" s="4">
        <v>6.8909997940063503</v>
      </c>
      <c r="D18" s="4">
        <v>1.4637807607650799</v>
      </c>
      <c r="E18" s="4">
        <v>1.46231269836426</v>
      </c>
      <c r="F18" s="4">
        <v>0.81809186935424805</v>
      </c>
      <c r="G18" s="4">
        <v>0.53977072238922097</v>
      </c>
      <c r="H18" s="4">
        <v>0.25134313106536899</v>
      </c>
      <c r="I18" s="4">
        <v>0.23150333762168901</v>
      </c>
      <c r="L18" s="3" t="s">
        <v>26</v>
      </c>
      <c r="M18" s="4">
        <v>17</v>
      </c>
      <c r="N18" s="12">
        <f t="shared" si="0"/>
        <v>8.6663906445024139</v>
      </c>
      <c r="O18" s="12">
        <f t="shared" si="1"/>
        <v>7.8245008003507337</v>
      </c>
      <c r="P18" s="12">
        <f t="shared" si="2"/>
        <v>9.079450506325708</v>
      </c>
      <c r="Q18" s="12">
        <f t="shared" si="3"/>
        <v>8.6160971243965463</v>
      </c>
      <c r="R18" s="12">
        <f t="shared" si="4"/>
        <v>8.2001035895968535</v>
      </c>
      <c r="S18" s="12">
        <f t="shared" si="5"/>
        <v>5.4132870300002907</v>
      </c>
      <c r="T18" s="12">
        <f t="shared" si="6"/>
        <v>2.7623219061989532</v>
      </c>
      <c r="X18" s="3" t="s">
        <v>26</v>
      </c>
      <c r="Y18" s="4">
        <v>17</v>
      </c>
      <c r="Z18" s="12">
        <f t="shared" si="7"/>
        <v>8.6663906445024139</v>
      </c>
      <c r="AA18" s="12">
        <f t="shared" si="8"/>
        <v>9.079450506325708</v>
      </c>
      <c r="AB18" s="12">
        <f t="shared" si="9"/>
        <v>8.6160971243965463</v>
      </c>
      <c r="AC18" s="12">
        <f t="shared" si="10"/>
        <v>5.4132870300002907</v>
      </c>
    </row>
    <row r="19" spans="1:29" ht="28.9" thickBot="1" x14ac:dyDescent="0.5">
      <c r="A19" s="3" t="s">
        <v>24</v>
      </c>
      <c r="B19" s="4">
        <v>18</v>
      </c>
      <c r="C19" s="4">
        <v>6.8629999160766602</v>
      </c>
      <c r="D19" s="4">
        <v>1.74194359779358</v>
      </c>
      <c r="E19" s="4">
        <v>1.4575836658477801</v>
      </c>
      <c r="F19" s="4">
        <v>0.84508949518203702</v>
      </c>
      <c r="G19" s="4">
        <v>0.59662789106368996</v>
      </c>
      <c r="H19" s="4">
        <v>0.31883442401885997</v>
      </c>
      <c r="I19" s="4">
        <v>0.283180981874466</v>
      </c>
      <c r="L19" s="3" t="s">
        <v>24</v>
      </c>
      <c r="M19" s="4">
        <v>18</v>
      </c>
      <c r="N19" s="12">
        <f t="shared" si="0"/>
        <v>8.6085874295037321</v>
      </c>
      <c r="O19" s="12">
        <f t="shared" si="1"/>
        <v>9.3113937827531927</v>
      </c>
      <c r="P19" s="12">
        <f t="shared" si="2"/>
        <v>9.0500881020162787</v>
      </c>
      <c r="Q19" s="12">
        <f t="shared" si="3"/>
        <v>8.9004345869408912</v>
      </c>
      <c r="R19" s="12">
        <f t="shared" si="4"/>
        <v>9.0638678761778362</v>
      </c>
      <c r="S19" s="12">
        <f t="shared" si="5"/>
        <v>6.8668765481799738</v>
      </c>
      <c r="T19" s="12">
        <f t="shared" si="6"/>
        <v>3.3789449330923178</v>
      </c>
      <c r="X19" s="3" t="s">
        <v>24</v>
      </c>
      <c r="Y19" s="4">
        <v>18</v>
      </c>
      <c r="Z19" s="12">
        <f t="shared" si="7"/>
        <v>8.6085874295037321</v>
      </c>
      <c r="AA19" s="12">
        <f t="shared" si="8"/>
        <v>9.0500881020162787</v>
      </c>
      <c r="AB19" s="12">
        <f t="shared" si="9"/>
        <v>8.9004345869408912</v>
      </c>
      <c r="AC19" s="12">
        <f t="shared" si="10"/>
        <v>6.8668765481799738</v>
      </c>
    </row>
    <row r="20" spans="1:29" ht="28.9" thickBot="1" x14ac:dyDescent="0.5">
      <c r="A20" s="3" t="s">
        <v>28</v>
      </c>
      <c r="B20" s="4">
        <v>19</v>
      </c>
      <c r="C20" s="4">
        <v>6.7140002250671396</v>
      </c>
      <c r="D20" s="4">
        <v>1.44163393974304</v>
      </c>
      <c r="E20" s="4">
        <v>1.49646008014679</v>
      </c>
      <c r="F20" s="4">
        <v>0.80533593893051103</v>
      </c>
      <c r="G20" s="4">
        <v>0.50819003582000699</v>
      </c>
      <c r="H20" s="4">
        <v>0.265428066253662</v>
      </c>
      <c r="I20" s="4">
        <v>0.492774158716202</v>
      </c>
      <c r="L20" s="3" t="s">
        <v>28</v>
      </c>
      <c r="M20" s="4">
        <v>19</v>
      </c>
      <c r="N20" s="12">
        <f t="shared" si="0"/>
        <v>8.300991046555664</v>
      </c>
      <c r="O20" s="12">
        <f t="shared" si="1"/>
        <v>7.7061170755082218</v>
      </c>
      <c r="P20" s="12">
        <f t="shared" si="2"/>
        <v>9.2914704547005655</v>
      </c>
      <c r="Q20" s="12">
        <f t="shared" si="3"/>
        <v>8.4817523893367603</v>
      </c>
      <c r="R20" s="12">
        <f t="shared" si="4"/>
        <v>7.7203352536043566</v>
      </c>
      <c r="S20" s="12">
        <f t="shared" si="5"/>
        <v>5.7166404443148098</v>
      </c>
      <c r="T20" s="12">
        <f t="shared" si="6"/>
        <v>5.8798325217018252</v>
      </c>
      <c r="X20" s="3" t="s">
        <v>28</v>
      </c>
      <c r="Y20" s="4">
        <v>19</v>
      </c>
      <c r="Z20" s="12">
        <f t="shared" si="7"/>
        <v>8.300991046555664</v>
      </c>
      <c r="AA20" s="12">
        <f t="shared" si="8"/>
        <v>9.2914704547005655</v>
      </c>
      <c r="AB20" s="12">
        <f t="shared" si="9"/>
        <v>8.4817523893367603</v>
      </c>
      <c r="AC20" s="12">
        <f t="shared" si="10"/>
        <v>5.7166404443148098</v>
      </c>
    </row>
    <row r="21" spans="1:29" ht="14.65" thickBot="1" x14ac:dyDescent="0.5">
      <c r="A21" s="3" t="s">
        <v>35</v>
      </c>
      <c r="B21" s="4">
        <v>20</v>
      </c>
      <c r="C21" s="4">
        <v>6.65199995040894</v>
      </c>
      <c r="D21" s="4">
        <v>1.25278460979462</v>
      </c>
      <c r="E21" s="4">
        <v>1.28402495384216</v>
      </c>
      <c r="F21" s="4">
        <v>0.81947970390319802</v>
      </c>
      <c r="G21" s="4">
        <v>0.37689527869224498</v>
      </c>
      <c r="H21" s="4">
        <v>8.2287982106208801E-2</v>
      </c>
      <c r="I21" s="4">
        <v>0.32666242122650102</v>
      </c>
      <c r="L21" s="3" t="s">
        <v>35</v>
      </c>
      <c r="M21" s="4">
        <v>20</v>
      </c>
      <c r="N21" s="12">
        <f t="shared" si="0"/>
        <v>8.1729970883304048</v>
      </c>
      <c r="O21" s="12">
        <f t="shared" si="1"/>
        <v>6.6966409483901268</v>
      </c>
      <c r="P21" s="12">
        <f t="shared" si="2"/>
        <v>7.9724678793652881</v>
      </c>
      <c r="Q21" s="12">
        <f t="shared" si="3"/>
        <v>8.6307137190777592</v>
      </c>
      <c r="R21" s="12">
        <f t="shared" si="4"/>
        <v>5.725727979513886</v>
      </c>
      <c r="S21" s="12">
        <f t="shared" si="5"/>
        <v>1.7722722891702358</v>
      </c>
      <c r="T21" s="12">
        <f t="shared" si="6"/>
        <v>3.8977699905153118</v>
      </c>
      <c r="X21" s="3" t="s">
        <v>35</v>
      </c>
      <c r="Y21" s="4">
        <v>20</v>
      </c>
      <c r="Z21" s="12">
        <f t="shared" si="7"/>
        <v>8.1729970883304048</v>
      </c>
      <c r="AA21" s="12">
        <f t="shared" si="8"/>
        <v>7.9724678793652881</v>
      </c>
      <c r="AB21" s="12">
        <f t="shared" si="9"/>
        <v>8.6307137190777592</v>
      </c>
      <c r="AC21" s="12">
        <f t="shared" si="10"/>
        <v>1.7722722891702358</v>
      </c>
    </row>
    <row r="22" spans="1:29" ht="43.15" thickBot="1" x14ac:dyDescent="0.5">
      <c r="A22" s="3" t="s">
        <v>27</v>
      </c>
      <c r="B22" s="4">
        <v>21</v>
      </c>
      <c r="C22" s="4">
        <v>6.6479997634887704</v>
      </c>
      <c r="D22" s="4">
        <v>1.62634336948395</v>
      </c>
      <c r="E22" s="4">
        <v>1.2664102315902701</v>
      </c>
      <c r="F22" s="4">
        <v>0.726798236370087</v>
      </c>
      <c r="G22" s="4">
        <v>0.60834527015686002</v>
      </c>
      <c r="H22" s="4">
        <v>0.32448956370353699</v>
      </c>
      <c r="I22" s="4">
        <v>0.36094194650650002</v>
      </c>
      <c r="L22" s="3" t="s">
        <v>27</v>
      </c>
      <c r="M22" s="4">
        <v>21</v>
      </c>
      <c r="N22" s="12">
        <f t="shared" si="0"/>
        <v>8.1647390643075113</v>
      </c>
      <c r="O22" s="12">
        <f t="shared" si="1"/>
        <v>8.6934637599151685</v>
      </c>
      <c r="P22" s="12">
        <f t="shared" si="2"/>
        <v>7.8630986596029162</v>
      </c>
      <c r="Q22" s="12">
        <f t="shared" si="3"/>
        <v>7.6545977646101786</v>
      </c>
      <c r="R22" s="12">
        <f t="shared" si="4"/>
        <v>9.2418762756280124</v>
      </c>
      <c r="S22" s="12">
        <f t="shared" si="5"/>
        <v>6.9886737668990335</v>
      </c>
      <c r="T22" s="12">
        <f t="shared" si="6"/>
        <v>4.30679685201906</v>
      </c>
      <c r="X22" s="3" t="s">
        <v>27</v>
      </c>
      <c r="Y22" s="4">
        <v>21</v>
      </c>
      <c r="Z22" s="12">
        <f t="shared" si="7"/>
        <v>8.1647390643075113</v>
      </c>
      <c r="AA22" s="12">
        <f t="shared" si="8"/>
        <v>7.8630986596029162</v>
      </c>
      <c r="AB22" s="12">
        <f t="shared" si="9"/>
        <v>7.6545977646101786</v>
      </c>
      <c r="AC22" s="12">
        <f t="shared" si="10"/>
        <v>6.9886737668990335</v>
      </c>
    </row>
    <row r="23" spans="1:29" ht="14.65" thickBot="1" x14ac:dyDescent="0.5">
      <c r="A23" s="3" t="s">
        <v>23</v>
      </c>
      <c r="B23" s="4">
        <v>22</v>
      </c>
      <c r="C23" s="4">
        <v>6.6350002288818404</v>
      </c>
      <c r="D23" s="4">
        <v>1.1073532104492201</v>
      </c>
      <c r="E23" s="4">
        <v>1.4313060045242301</v>
      </c>
      <c r="F23" s="4">
        <v>0.61655235290527299</v>
      </c>
      <c r="G23" s="4">
        <v>0.43745374679565402</v>
      </c>
      <c r="H23" s="4">
        <v>0.111092761158943</v>
      </c>
      <c r="I23" s="4">
        <v>0.16234989464283001</v>
      </c>
      <c r="L23" s="3" t="s">
        <v>23</v>
      </c>
      <c r="M23" s="4">
        <v>22</v>
      </c>
      <c r="N23" s="12">
        <f t="shared" si="0"/>
        <v>8.1379027011042844</v>
      </c>
      <c r="O23" s="12">
        <f t="shared" si="1"/>
        <v>5.9192512387594007</v>
      </c>
      <c r="P23" s="12">
        <f t="shared" si="2"/>
        <v>8.886930984064664</v>
      </c>
      <c r="Q23" s="12">
        <f t="shared" si="3"/>
        <v>6.4934943786939661</v>
      </c>
      <c r="R23" s="12">
        <f t="shared" si="4"/>
        <v>6.6457217677600919</v>
      </c>
      <c r="S23" s="12">
        <f t="shared" si="5"/>
        <v>2.3926534238654842</v>
      </c>
      <c r="T23" s="12">
        <f t="shared" si="6"/>
        <v>1.9371758310190601</v>
      </c>
      <c r="X23" s="3" t="s">
        <v>23</v>
      </c>
      <c r="Y23" s="4">
        <v>22</v>
      </c>
      <c r="Z23" s="12">
        <f t="shared" si="7"/>
        <v>8.1379027011042844</v>
      </c>
      <c r="AA23" s="12">
        <f t="shared" si="8"/>
        <v>8.886930984064664</v>
      </c>
      <c r="AB23" s="12">
        <f t="shared" si="9"/>
        <v>6.4934943786939661</v>
      </c>
      <c r="AC23" s="12">
        <f t="shared" si="10"/>
        <v>2.3926534238654842</v>
      </c>
    </row>
    <row r="24" spans="1:29" ht="28.9" thickBot="1" x14ac:dyDescent="0.5">
      <c r="A24" s="3" t="s">
        <v>39</v>
      </c>
      <c r="B24" s="4">
        <v>23</v>
      </c>
      <c r="C24" s="4">
        <v>6.6090002059936497</v>
      </c>
      <c r="D24" s="4">
        <v>1.35268235206604</v>
      </c>
      <c r="E24" s="4">
        <v>1.4338852167129501</v>
      </c>
      <c r="F24" s="4">
        <v>0.75444400310516402</v>
      </c>
      <c r="G24" s="4">
        <v>0.49094617366790799</v>
      </c>
      <c r="H24" s="4">
        <v>3.6872927099466303E-2</v>
      </c>
      <c r="I24" s="4">
        <v>8.8106758892536205E-2</v>
      </c>
      <c r="L24" s="3" t="s">
        <v>39</v>
      </c>
      <c r="M24" s="4">
        <v>23</v>
      </c>
      <c r="N24" s="12">
        <f t="shared" si="0"/>
        <v>8.0842280059234515</v>
      </c>
      <c r="O24" s="12">
        <f t="shared" si="1"/>
        <v>7.2306348259619355</v>
      </c>
      <c r="P24" s="12">
        <f t="shared" si="2"/>
        <v>8.9029452260520241</v>
      </c>
      <c r="Q24" s="12">
        <f t="shared" si="3"/>
        <v>7.9457614103946721</v>
      </c>
      <c r="R24" s="12">
        <f t="shared" si="4"/>
        <v>7.4583694780134788</v>
      </c>
      <c r="S24" s="12">
        <f t="shared" si="5"/>
        <v>0.79414837071387689</v>
      </c>
      <c r="T24" s="12">
        <f t="shared" si="6"/>
        <v>1.0512990122447399</v>
      </c>
      <c r="X24" s="3" t="s">
        <v>39</v>
      </c>
      <c r="Y24" s="4">
        <v>23</v>
      </c>
      <c r="Z24" s="12">
        <f t="shared" si="7"/>
        <v>8.0842280059234515</v>
      </c>
      <c r="AA24" s="12">
        <f t="shared" si="8"/>
        <v>8.9029452260520241</v>
      </c>
      <c r="AB24" s="12">
        <f t="shared" si="9"/>
        <v>7.9457614103946721</v>
      </c>
      <c r="AC24" s="12">
        <f t="shared" si="10"/>
        <v>0.79414837071387689</v>
      </c>
    </row>
    <row r="25" spans="1:29" ht="14.65" thickBot="1" x14ac:dyDescent="0.5">
      <c r="A25" s="3" t="s">
        <v>38</v>
      </c>
      <c r="B25" s="4">
        <v>24</v>
      </c>
      <c r="C25" s="4">
        <v>6.59899997711182</v>
      </c>
      <c r="D25" s="4">
        <v>1.1852954626083401</v>
      </c>
      <c r="E25" s="4">
        <v>1.44045114517212</v>
      </c>
      <c r="F25" s="4">
        <v>0.69513708353042603</v>
      </c>
      <c r="G25" s="4">
        <v>0.494519203901291</v>
      </c>
      <c r="H25" s="4">
        <v>5.9739887714386E-2</v>
      </c>
      <c r="I25" s="4">
        <v>0.109457060694695</v>
      </c>
      <c r="L25" s="3" t="s">
        <v>38</v>
      </c>
      <c r="M25" s="4">
        <v>24</v>
      </c>
      <c r="N25" s="12">
        <f t="shared" si="0"/>
        <v>8.0635834380598368</v>
      </c>
      <c r="O25" s="12">
        <f t="shared" si="1"/>
        <v>6.335884132664507</v>
      </c>
      <c r="P25" s="12">
        <f t="shared" si="2"/>
        <v>8.9437128556703644</v>
      </c>
      <c r="Q25" s="12">
        <f t="shared" si="3"/>
        <v>7.3211443003284575</v>
      </c>
      <c r="R25" s="12">
        <f t="shared" si="4"/>
        <v>7.5126503362134445</v>
      </c>
      <c r="S25" s="12">
        <f t="shared" si="5"/>
        <v>1.2866441106514777</v>
      </c>
      <c r="T25" s="12">
        <f t="shared" si="6"/>
        <v>1.3060530342728738</v>
      </c>
      <c r="X25" s="3" t="s">
        <v>38</v>
      </c>
      <c r="Y25" s="4">
        <v>24</v>
      </c>
      <c r="Z25" s="12">
        <f t="shared" si="7"/>
        <v>8.0635834380598368</v>
      </c>
      <c r="AA25" s="12">
        <f t="shared" si="8"/>
        <v>8.9437128556703644</v>
      </c>
      <c r="AB25" s="12">
        <f t="shared" si="9"/>
        <v>7.3211443003284575</v>
      </c>
      <c r="AC25" s="12">
        <f t="shared" si="10"/>
        <v>1.2866441106514777</v>
      </c>
    </row>
    <row r="26" spans="1:29" ht="14.65" thickBot="1" x14ac:dyDescent="0.5">
      <c r="A26" s="3" t="s">
        <v>21</v>
      </c>
      <c r="B26" s="4">
        <v>25</v>
      </c>
      <c r="C26" s="4">
        <v>6.5780000686645499</v>
      </c>
      <c r="D26" s="4">
        <v>1.1531838178634599</v>
      </c>
      <c r="E26" s="4">
        <v>1.2108621597289999</v>
      </c>
      <c r="F26" s="4">
        <v>0.70997899770736705</v>
      </c>
      <c r="G26" s="4">
        <v>0.41273000836372398</v>
      </c>
      <c r="H26" s="4">
        <v>0.13277411460876501</v>
      </c>
      <c r="I26" s="4">
        <v>0.120990432798862</v>
      </c>
      <c r="L26" s="3" t="s">
        <v>21</v>
      </c>
      <c r="M26" s="4">
        <v>25</v>
      </c>
      <c r="N26" s="12">
        <f t="shared" si="0"/>
        <v>8.0202310268108228</v>
      </c>
      <c r="O26" s="12">
        <f t="shared" si="1"/>
        <v>6.1642343906119015</v>
      </c>
      <c r="P26" s="12">
        <f t="shared" si="2"/>
        <v>7.5182025441890321</v>
      </c>
      <c r="Q26" s="12">
        <f t="shared" si="3"/>
        <v>7.4774584978542471</v>
      </c>
      <c r="R26" s="12">
        <f t="shared" si="4"/>
        <v>6.2701230035912348</v>
      </c>
      <c r="S26" s="12">
        <f t="shared" si="5"/>
        <v>2.8596142233322848</v>
      </c>
      <c r="T26" s="12">
        <f t="shared" si="6"/>
        <v>1.4436704299570198</v>
      </c>
      <c r="X26" s="3" t="s">
        <v>21</v>
      </c>
      <c r="Y26" s="4">
        <v>25</v>
      </c>
      <c r="Z26" s="12">
        <f t="shared" si="7"/>
        <v>8.0202310268108228</v>
      </c>
      <c r="AA26" s="12">
        <f t="shared" si="8"/>
        <v>7.5182025441890321</v>
      </c>
      <c r="AB26" s="12">
        <f t="shared" si="9"/>
        <v>7.4774584978542471</v>
      </c>
      <c r="AC26" s="12">
        <f t="shared" si="10"/>
        <v>2.8596142233322848</v>
      </c>
    </row>
    <row r="27" spans="1:29" ht="14.65" thickBot="1" x14ac:dyDescent="0.5">
      <c r="A27" s="3" t="s">
        <v>31</v>
      </c>
      <c r="B27" s="4">
        <v>26</v>
      </c>
      <c r="C27" s="4">
        <v>6.57200002670288</v>
      </c>
      <c r="D27" s="4">
        <v>1.69227766990662</v>
      </c>
      <c r="E27" s="4">
        <v>1.35381436347961</v>
      </c>
      <c r="F27" s="4">
        <v>0.94949239492416404</v>
      </c>
      <c r="G27" s="4">
        <v>0.54984056949615501</v>
      </c>
      <c r="H27" s="4">
        <v>0.46430778503418002</v>
      </c>
      <c r="I27" s="4">
        <v>0.34596598148345897</v>
      </c>
      <c r="L27" s="3" t="s">
        <v>31</v>
      </c>
      <c r="M27" s="4">
        <v>26</v>
      </c>
      <c r="N27" s="12">
        <f t="shared" si="0"/>
        <v>8.0078444829700821</v>
      </c>
      <c r="O27" s="12">
        <f t="shared" si="1"/>
        <v>9.0459092901857652</v>
      </c>
      <c r="P27" s="12">
        <f t="shared" si="2"/>
        <v>8.4057879834563742</v>
      </c>
      <c r="Q27" s="12">
        <f t="shared" si="3"/>
        <v>10</v>
      </c>
      <c r="R27" s="12">
        <f t="shared" si="4"/>
        <v>8.3530829676608587</v>
      </c>
      <c r="S27" s="12">
        <f t="shared" si="5"/>
        <v>10</v>
      </c>
      <c r="T27" s="12">
        <f t="shared" si="6"/>
        <v>4.1281020795176895</v>
      </c>
      <c r="X27" s="3" t="s">
        <v>31</v>
      </c>
      <c r="Y27" s="4">
        <v>26</v>
      </c>
      <c r="Z27" s="12">
        <f t="shared" si="7"/>
        <v>8.0078444829700821</v>
      </c>
      <c r="AA27" s="12">
        <f t="shared" si="8"/>
        <v>8.4057879834563742</v>
      </c>
      <c r="AB27" s="12">
        <f t="shared" si="9"/>
        <v>10</v>
      </c>
      <c r="AC27" s="12">
        <f t="shared" si="10"/>
        <v>10</v>
      </c>
    </row>
    <row r="28" spans="1:29" ht="14.65" thickBot="1" x14ac:dyDescent="0.5">
      <c r="A28" s="3" t="s">
        <v>46</v>
      </c>
      <c r="B28" s="4">
        <v>27</v>
      </c>
      <c r="C28" s="4">
        <v>6.52699995040894</v>
      </c>
      <c r="D28" s="4">
        <v>1.3432798385620099</v>
      </c>
      <c r="E28" s="4">
        <v>1.4884116649627701</v>
      </c>
      <c r="F28" s="4">
        <v>0.82194423675537098</v>
      </c>
      <c r="G28" s="4">
        <v>0.58876705169677701</v>
      </c>
      <c r="H28" s="4">
        <v>0.15306606888771099</v>
      </c>
      <c r="I28" s="4">
        <v>0.57473057508468595</v>
      </c>
      <c r="L28" s="3" t="s">
        <v>46</v>
      </c>
      <c r="M28" s="4">
        <v>27</v>
      </c>
      <c r="N28" s="12">
        <f t="shared" si="0"/>
        <v>7.9149458963581223</v>
      </c>
      <c r="O28" s="12">
        <f t="shared" si="1"/>
        <v>7.1803745845312861</v>
      </c>
      <c r="P28" s="12">
        <f t="shared" si="2"/>
        <v>9.2414981147219759</v>
      </c>
      <c r="Q28" s="12">
        <f t="shared" si="3"/>
        <v>8.6566700391636058</v>
      </c>
      <c r="R28" s="12">
        <f t="shared" si="4"/>
        <v>8.9444473621778453</v>
      </c>
      <c r="S28" s="12">
        <f t="shared" si="5"/>
        <v>3.2966509246973539</v>
      </c>
      <c r="T28" s="12">
        <f t="shared" si="6"/>
        <v>6.8577450071718227</v>
      </c>
      <c r="X28" s="3" t="s">
        <v>46</v>
      </c>
      <c r="Y28" s="4">
        <v>27</v>
      </c>
      <c r="Z28" s="12">
        <f t="shared" si="7"/>
        <v>7.9149458963581223</v>
      </c>
      <c r="AA28" s="12">
        <f t="shared" si="8"/>
        <v>9.2414981147219759</v>
      </c>
      <c r="AB28" s="12">
        <f t="shared" si="9"/>
        <v>8.6566700391636058</v>
      </c>
      <c r="AC28" s="12">
        <f t="shared" si="10"/>
        <v>3.2966509246973539</v>
      </c>
    </row>
    <row r="29" spans="1:29" ht="14.65" thickBot="1" x14ac:dyDescent="0.5">
      <c r="A29" s="3" t="s">
        <v>41</v>
      </c>
      <c r="B29" s="4">
        <v>28</v>
      </c>
      <c r="C29" s="4">
        <v>6.4539999961853001</v>
      </c>
      <c r="D29" s="4">
        <v>1.2175596952438399</v>
      </c>
      <c r="E29" s="4">
        <v>1.4122278690338099</v>
      </c>
      <c r="F29" s="4">
        <v>0.71921682357788097</v>
      </c>
      <c r="G29" s="4">
        <v>0.57939225435257002</v>
      </c>
      <c r="H29" s="4">
        <v>0.178061872720718</v>
      </c>
      <c r="I29" s="4">
        <v>0.17509692907333399</v>
      </c>
      <c r="L29" s="3" t="s">
        <v>41</v>
      </c>
      <c r="M29" s="4">
        <v>28</v>
      </c>
      <c r="N29" s="12">
        <f t="shared" si="0"/>
        <v>7.764244094747462</v>
      </c>
      <c r="O29" s="12">
        <f t="shared" si="1"/>
        <v>6.5083495187700189</v>
      </c>
      <c r="P29" s="12">
        <f t="shared" si="2"/>
        <v>8.7684754805789815</v>
      </c>
      <c r="Q29" s="12">
        <f t="shared" si="3"/>
        <v>7.5747507554847227</v>
      </c>
      <c r="R29" s="12">
        <f t="shared" si="4"/>
        <v>8.8020270600656794</v>
      </c>
      <c r="S29" s="12">
        <f t="shared" si="5"/>
        <v>3.8349964928460114</v>
      </c>
      <c r="T29" s="12">
        <f t="shared" si="6"/>
        <v>2.0892747718299876</v>
      </c>
      <c r="X29" s="3" t="s">
        <v>41</v>
      </c>
      <c r="Y29" s="4">
        <v>28</v>
      </c>
      <c r="Z29" s="12">
        <f t="shared" si="7"/>
        <v>7.764244094747462</v>
      </c>
      <c r="AA29" s="12">
        <f t="shared" si="8"/>
        <v>8.7684754805789815</v>
      </c>
      <c r="AB29" s="12">
        <f t="shared" si="9"/>
        <v>7.5747507554847227</v>
      </c>
      <c r="AC29" s="12">
        <f t="shared" si="10"/>
        <v>3.8349964928460114</v>
      </c>
    </row>
    <row r="30" spans="1:29" ht="28.9" thickBot="1" x14ac:dyDescent="0.5">
      <c r="A30" s="3" t="s">
        <v>53</v>
      </c>
      <c r="B30" s="4">
        <v>29</v>
      </c>
      <c r="C30" s="4">
        <v>6.4539999961853001</v>
      </c>
      <c r="D30" s="4">
        <v>0.87200194597244296</v>
      </c>
      <c r="E30" s="4">
        <v>1.2555851936340301</v>
      </c>
      <c r="F30" s="4">
        <v>0.54023998975753795</v>
      </c>
      <c r="G30" s="4">
        <v>0.53131061792373702</v>
      </c>
      <c r="H30" s="4">
        <v>7.72232785820961E-2</v>
      </c>
      <c r="I30" s="4">
        <v>0.28348839282989502</v>
      </c>
      <c r="L30" s="3" t="s">
        <v>53</v>
      </c>
      <c r="M30" s="4">
        <v>29</v>
      </c>
      <c r="N30" s="12">
        <f t="shared" si="0"/>
        <v>7.764244094747462</v>
      </c>
      <c r="O30" s="12">
        <f t="shared" si="1"/>
        <v>4.6612034445667829</v>
      </c>
      <c r="P30" s="12">
        <f t="shared" si="2"/>
        <v>7.7958863619440635</v>
      </c>
      <c r="Q30" s="12">
        <f t="shared" si="3"/>
        <v>5.6897769023277629</v>
      </c>
      <c r="R30" s="12">
        <f t="shared" si="4"/>
        <v>8.0715791437197115</v>
      </c>
      <c r="S30" s="12">
        <f t="shared" si="5"/>
        <v>1.6631915524830432</v>
      </c>
      <c r="T30" s="12">
        <f t="shared" si="6"/>
        <v>3.3826129925903405</v>
      </c>
      <c r="X30" s="3" t="s">
        <v>53</v>
      </c>
      <c r="Y30" s="4">
        <v>29</v>
      </c>
      <c r="Z30" s="12">
        <f t="shared" si="7"/>
        <v>7.764244094747462</v>
      </c>
      <c r="AA30" s="12">
        <f t="shared" si="8"/>
        <v>7.7958863619440635</v>
      </c>
      <c r="AB30" s="12">
        <f t="shared" si="9"/>
        <v>5.6897769023277629</v>
      </c>
      <c r="AC30" s="12">
        <f t="shared" si="10"/>
        <v>1.6631915524830432</v>
      </c>
    </row>
    <row r="31" spans="1:29" ht="14.65" thickBot="1" x14ac:dyDescent="0.5">
      <c r="A31" s="3" t="s">
        <v>33</v>
      </c>
      <c r="B31" s="4">
        <v>30</v>
      </c>
      <c r="C31" s="4">
        <v>6.4520001411437997</v>
      </c>
      <c r="D31" s="4">
        <v>1.23374843597412</v>
      </c>
      <c r="E31" s="4">
        <v>1.3731925487518299</v>
      </c>
      <c r="F31" s="4">
        <v>0.70615613460540805</v>
      </c>
      <c r="G31" s="4">
        <v>0.55002683401107799</v>
      </c>
      <c r="H31" s="4">
        <v>7.0983923971652998E-2</v>
      </c>
      <c r="I31" s="4">
        <v>0.21055693924426999</v>
      </c>
      <c r="L31" s="3" t="s">
        <v>33</v>
      </c>
      <c r="M31" s="4">
        <v>30</v>
      </c>
      <c r="N31" s="12">
        <f t="shared" si="0"/>
        <v>7.7601155749296149</v>
      </c>
      <c r="O31" s="12">
        <f t="shared" si="1"/>
        <v>6.5948848922330106</v>
      </c>
      <c r="P31" s="12">
        <f t="shared" si="2"/>
        <v>8.5261064859752551</v>
      </c>
      <c r="Q31" s="12">
        <f t="shared" si="3"/>
        <v>7.4371963206910019</v>
      </c>
      <c r="R31" s="12">
        <f t="shared" si="4"/>
        <v>8.35591266600143</v>
      </c>
      <c r="S31" s="12">
        <f t="shared" si="5"/>
        <v>1.5288118411890836</v>
      </c>
      <c r="T31" s="12">
        <f t="shared" si="6"/>
        <v>2.5123873018501048</v>
      </c>
      <c r="X31" s="3" t="s">
        <v>33</v>
      </c>
      <c r="Y31" s="4">
        <v>30</v>
      </c>
      <c r="Z31" s="12">
        <f t="shared" si="7"/>
        <v>7.7601155749296149</v>
      </c>
      <c r="AA31" s="12">
        <f t="shared" si="8"/>
        <v>8.5261064859752551</v>
      </c>
      <c r="AB31" s="12">
        <f t="shared" si="9"/>
        <v>7.4371963206910019</v>
      </c>
      <c r="AC31" s="12">
        <f t="shared" si="10"/>
        <v>1.5288118411890836</v>
      </c>
    </row>
    <row r="32" spans="1:29" ht="14.65" thickBot="1" x14ac:dyDescent="0.5">
      <c r="A32" s="3" t="s">
        <v>37</v>
      </c>
      <c r="B32" s="4">
        <v>31</v>
      </c>
      <c r="C32" s="4">
        <v>6.4419999122619602</v>
      </c>
      <c r="D32" s="4">
        <v>1.4309234619140601</v>
      </c>
      <c r="E32" s="4">
        <v>1.3877768516540501</v>
      </c>
      <c r="F32" s="4">
        <v>0.844465851783752</v>
      </c>
      <c r="G32" s="4">
        <v>0.47022211551666299</v>
      </c>
      <c r="H32" s="4">
        <v>0.17250242829322801</v>
      </c>
      <c r="I32" s="4">
        <v>0.12976230680942499</v>
      </c>
      <c r="L32" s="3" t="s">
        <v>37</v>
      </c>
      <c r="M32" s="4">
        <v>31</v>
      </c>
      <c r="N32" s="12">
        <f t="shared" si="0"/>
        <v>7.7394710070659798</v>
      </c>
      <c r="O32" s="12">
        <f t="shared" si="1"/>
        <v>7.6488652352113249</v>
      </c>
      <c r="P32" s="12">
        <f t="shared" si="2"/>
        <v>8.6166599336189016</v>
      </c>
      <c r="Q32" s="12">
        <f t="shared" si="3"/>
        <v>8.8938664100748213</v>
      </c>
      <c r="R32" s="12">
        <f t="shared" si="4"/>
        <v>7.1435331658755699</v>
      </c>
      <c r="S32" s="12">
        <f t="shared" si="5"/>
        <v>3.7152603047680803</v>
      </c>
      <c r="T32" s="12">
        <f t="shared" si="6"/>
        <v>1.5483373431286651</v>
      </c>
      <c r="X32" s="3" t="s">
        <v>37</v>
      </c>
      <c r="Y32" s="4">
        <v>31</v>
      </c>
      <c r="Z32" s="12">
        <f t="shared" si="7"/>
        <v>7.7394710070659798</v>
      </c>
      <c r="AA32" s="12">
        <f t="shared" si="8"/>
        <v>8.6166599336189016</v>
      </c>
      <c r="AB32" s="12">
        <f t="shared" si="9"/>
        <v>8.8938664100748213</v>
      </c>
      <c r="AC32" s="12">
        <f t="shared" si="10"/>
        <v>3.7152603047680803</v>
      </c>
    </row>
    <row r="33" spans="1:29" ht="14.65" thickBot="1" x14ac:dyDescent="0.5">
      <c r="A33" s="3" t="s">
        <v>43</v>
      </c>
      <c r="B33" s="4">
        <v>32</v>
      </c>
      <c r="C33" s="4">
        <v>6.4239997863769496</v>
      </c>
      <c r="D33" s="4">
        <v>1.12786877155304</v>
      </c>
      <c r="E33" s="4">
        <v>1.42579245567322</v>
      </c>
      <c r="F33" s="4">
        <v>0.647239029407501</v>
      </c>
      <c r="G33" s="4">
        <v>0.58020073175430298</v>
      </c>
      <c r="H33" s="4">
        <v>3.16127352416515E-2</v>
      </c>
      <c r="I33" s="4">
        <v>0.57212311029434204</v>
      </c>
      <c r="L33" s="3" t="s">
        <v>43</v>
      </c>
      <c r="M33" s="4">
        <v>32</v>
      </c>
      <c r="N33" s="12">
        <f t="shared" si="0"/>
        <v>7.702311375543756</v>
      </c>
      <c r="O33" s="12">
        <f t="shared" si="1"/>
        <v>6.0289152188984634</v>
      </c>
      <c r="P33" s="12">
        <f t="shared" si="2"/>
        <v>8.8526975441424423</v>
      </c>
      <c r="Q33" s="12">
        <f t="shared" si="3"/>
        <v>6.8166847135115383</v>
      </c>
      <c r="R33" s="12">
        <f t="shared" si="4"/>
        <v>8.8143093091189701</v>
      </c>
      <c r="S33" s="12">
        <f t="shared" si="5"/>
        <v>0.68085731621588752</v>
      </c>
      <c r="T33" s="12">
        <f t="shared" si="6"/>
        <v>6.8266324660568447</v>
      </c>
      <c r="X33" s="3" t="s">
        <v>43</v>
      </c>
      <c r="Y33" s="4">
        <v>32</v>
      </c>
      <c r="Z33" s="12">
        <f t="shared" si="7"/>
        <v>7.702311375543756</v>
      </c>
      <c r="AA33" s="12">
        <f t="shared" si="8"/>
        <v>8.8526975441424423</v>
      </c>
      <c r="AB33" s="12">
        <f t="shared" si="9"/>
        <v>6.8166847135115383</v>
      </c>
      <c r="AC33" s="12">
        <f t="shared" si="10"/>
        <v>0.68085731621588752</v>
      </c>
    </row>
    <row r="34" spans="1:29" ht="43.15" thickBot="1" x14ac:dyDescent="0.5">
      <c r="A34" s="3" t="s">
        <v>177</v>
      </c>
      <c r="B34" s="4">
        <v>33</v>
      </c>
      <c r="C34" s="4">
        <v>6.4219999313354501</v>
      </c>
      <c r="D34" s="4">
        <v>1.43362653255463</v>
      </c>
      <c r="E34" s="4">
        <v>1.38456535339355</v>
      </c>
      <c r="F34" s="4">
        <v>0.793984234333038</v>
      </c>
      <c r="G34" s="4">
        <v>0.36146658658981301</v>
      </c>
      <c r="H34" s="4">
        <v>6.3829235732555403E-2</v>
      </c>
      <c r="I34" s="4">
        <v>0.258360475301743</v>
      </c>
      <c r="L34" s="3" t="s">
        <v>177</v>
      </c>
      <c r="M34" s="4">
        <v>33</v>
      </c>
      <c r="N34" s="12">
        <f t="shared" si="0"/>
        <v>7.6981828557259089</v>
      </c>
      <c r="O34" s="12">
        <f t="shared" si="1"/>
        <v>7.6633142421647227</v>
      </c>
      <c r="P34" s="12">
        <f t="shared" si="2"/>
        <v>8.5967198486152103</v>
      </c>
      <c r="Q34" s="12">
        <f t="shared" si="3"/>
        <v>8.3621968809603118</v>
      </c>
      <c r="R34" s="12">
        <f t="shared" si="4"/>
        <v>5.4913379538157017</v>
      </c>
      <c r="S34" s="12">
        <f t="shared" si="5"/>
        <v>1.3747181888810376</v>
      </c>
      <c r="T34" s="12">
        <f t="shared" si="6"/>
        <v>3.0827840667603224</v>
      </c>
      <c r="X34" s="3" t="s">
        <v>177</v>
      </c>
      <c r="Y34" s="4">
        <v>33</v>
      </c>
      <c r="Z34" s="12">
        <f t="shared" si="7"/>
        <v>7.6981828557259089</v>
      </c>
      <c r="AA34" s="12">
        <f t="shared" si="8"/>
        <v>8.5967198486152103</v>
      </c>
      <c r="AB34" s="12">
        <f t="shared" si="9"/>
        <v>8.3621968809603118</v>
      </c>
      <c r="AC34" s="12">
        <f t="shared" si="10"/>
        <v>1.3747181888810376</v>
      </c>
    </row>
    <row r="35" spans="1:29" ht="14.65" thickBot="1" x14ac:dyDescent="0.5">
      <c r="A35" s="3" t="s">
        <v>45</v>
      </c>
      <c r="B35" s="4">
        <v>34</v>
      </c>
      <c r="C35" s="4">
        <v>6.4029998779296902</v>
      </c>
      <c r="D35" s="4">
        <v>1.3843978643417401</v>
      </c>
      <c r="E35" s="4">
        <v>1.5320909023284901</v>
      </c>
      <c r="F35" s="4">
        <v>0.88896059989929199</v>
      </c>
      <c r="G35" s="4">
        <v>0.40878123044967701</v>
      </c>
      <c r="H35" s="4">
        <v>7.0914097130298601E-2</v>
      </c>
      <c r="I35" s="4">
        <v>0.190133571624756</v>
      </c>
      <c r="L35" s="3" t="s">
        <v>45</v>
      </c>
      <c r="M35" s="4">
        <v>34</v>
      </c>
      <c r="N35" s="12">
        <f t="shared" si="0"/>
        <v>7.6589589642947615</v>
      </c>
      <c r="O35" s="12">
        <f t="shared" si="1"/>
        <v>7.4001670795864758</v>
      </c>
      <c r="P35" s="12">
        <f t="shared" si="2"/>
        <v>9.5127010347675487</v>
      </c>
      <c r="Q35" s="12">
        <f t="shared" si="3"/>
        <v>9.3624825712300019</v>
      </c>
      <c r="R35" s="12">
        <f t="shared" si="4"/>
        <v>6.2101338515227962</v>
      </c>
      <c r="S35" s="12">
        <f t="shared" si="5"/>
        <v>1.5273079499426929</v>
      </c>
      <c r="T35" s="12">
        <f t="shared" si="6"/>
        <v>2.2686935549118643</v>
      </c>
      <c r="X35" s="3" t="s">
        <v>45</v>
      </c>
      <c r="Y35" s="4">
        <v>34</v>
      </c>
      <c r="Z35" s="12">
        <f t="shared" si="7"/>
        <v>7.6589589642947615</v>
      </c>
      <c r="AA35" s="12">
        <f t="shared" si="8"/>
        <v>9.5127010347675487</v>
      </c>
      <c r="AB35" s="12">
        <f t="shared" si="9"/>
        <v>9.3624825712300019</v>
      </c>
      <c r="AC35" s="12">
        <f t="shared" si="10"/>
        <v>1.5273079499426929</v>
      </c>
    </row>
    <row r="36" spans="1:29" ht="14.65" thickBot="1" x14ac:dyDescent="0.5">
      <c r="A36" s="3" t="s">
        <v>36</v>
      </c>
      <c r="B36" s="4">
        <v>35</v>
      </c>
      <c r="C36" s="4">
        <v>6.375</v>
      </c>
      <c r="D36" s="4">
        <v>1.87076568603516</v>
      </c>
      <c r="E36" s="4">
        <v>1.27429687976837</v>
      </c>
      <c r="F36" s="4">
        <v>0.71009808778762795</v>
      </c>
      <c r="G36" s="4">
        <v>0.60413098335266102</v>
      </c>
      <c r="H36" s="4">
        <v>0.439299255609512</v>
      </c>
      <c r="I36" s="4">
        <v>0.33047387003898598</v>
      </c>
      <c r="L36" s="3" t="s">
        <v>36</v>
      </c>
      <c r="M36" s="4">
        <v>35</v>
      </c>
      <c r="N36" s="12">
        <f t="shared" si="0"/>
        <v>7.6011557492960824</v>
      </c>
      <c r="O36" s="12">
        <f t="shared" si="1"/>
        <v>10</v>
      </c>
      <c r="P36" s="12">
        <f t="shared" si="2"/>
        <v>7.9120665936665127</v>
      </c>
      <c r="Q36" s="12">
        <f t="shared" si="3"/>
        <v>7.4787127478187276</v>
      </c>
      <c r="R36" s="12">
        <f t="shared" si="4"/>
        <v>9.1778535583569862</v>
      </c>
      <c r="S36" s="12">
        <f t="shared" si="5"/>
        <v>9.4613803552135796</v>
      </c>
      <c r="T36" s="12">
        <f t="shared" si="6"/>
        <v>3.943248594224638</v>
      </c>
      <c r="X36" s="3" t="s">
        <v>36</v>
      </c>
      <c r="Y36" s="4">
        <v>35</v>
      </c>
      <c r="Z36" s="12">
        <f t="shared" si="7"/>
        <v>7.6011557492960824</v>
      </c>
      <c r="AA36" s="12">
        <f t="shared" si="8"/>
        <v>7.9120665936665127</v>
      </c>
      <c r="AB36" s="12">
        <f t="shared" si="9"/>
        <v>7.4787127478187276</v>
      </c>
      <c r="AC36" s="12">
        <f t="shared" si="10"/>
        <v>9.4613803552135796</v>
      </c>
    </row>
    <row r="37" spans="1:29" ht="14.65" thickBot="1" x14ac:dyDescent="0.5">
      <c r="A37" s="3" t="s">
        <v>42</v>
      </c>
      <c r="B37" s="4">
        <v>36</v>
      </c>
      <c r="C37" s="4">
        <v>6.3569998741149902</v>
      </c>
      <c r="D37" s="4">
        <v>1.07062232494354</v>
      </c>
      <c r="E37" s="4">
        <v>1.4021829366684</v>
      </c>
      <c r="F37" s="4">
        <v>0.59502792358398404</v>
      </c>
      <c r="G37" s="4">
        <v>0.47748741507530201</v>
      </c>
      <c r="H37" s="4">
        <v>4.6668741852045101E-2</v>
      </c>
      <c r="I37" s="4">
        <v>0.149014472961426</v>
      </c>
      <c r="L37" s="3" t="s">
        <v>42</v>
      </c>
      <c r="M37" s="4">
        <v>36</v>
      </c>
      <c r="N37" s="12">
        <f t="shared" si="0"/>
        <v>7.5639961177738595</v>
      </c>
      <c r="O37" s="12">
        <f t="shared" si="1"/>
        <v>5.7229097846699446</v>
      </c>
      <c r="P37" s="12">
        <f t="shared" si="2"/>
        <v>8.7061068323731998</v>
      </c>
      <c r="Q37" s="12">
        <f t="shared" si="3"/>
        <v>6.2668003110389208</v>
      </c>
      <c r="R37" s="12">
        <f t="shared" si="4"/>
        <v>7.2539063419651999</v>
      </c>
      <c r="S37" s="12">
        <f t="shared" si="5"/>
        <v>1.0051251207991179</v>
      </c>
      <c r="T37" s="12">
        <f t="shared" si="6"/>
        <v>1.7780561923245222</v>
      </c>
      <c r="X37" s="3" t="s">
        <v>42</v>
      </c>
      <c r="Y37" s="4">
        <v>36</v>
      </c>
      <c r="Z37" s="12">
        <f t="shared" si="7"/>
        <v>7.5639961177738595</v>
      </c>
      <c r="AA37" s="12">
        <f t="shared" si="8"/>
        <v>8.7061068323731998</v>
      </c>
      <c r="AB37" s="12">
        <f t="shared" si="9"/>
        <v>6.2668003110389208</v>
      </c>
      <c r="AC37" s="12">
        <f t="shared" si="10"/>
        <v>1.0051251207991179</v>
      </c>
    </row>
    <row r="38" spans="1:29" ht="28.9" thickBot="1" x14ac:dyDescent="0.5">
      <c r="A38" s="3" t="s">
        <v>44</v>
      </c>
      <c r="B38" s="4">
        <v>37</v>
      </c>
      <c r="C38" s="4">
        <v>6.3439998626709002</v>
      </c>
      <c r="D38" s="4">
        <v>1.53062355518341</v>
      </c>
      <c r="E38" s="4">
        <v>1.28667759895325</v>
      </c>
      <c r="F38" s="4">
        <v>0.59014832973480202</v>
      </c>
      <c r="G38" s="4">
        <v>0.44975057244300798</v>
      </c>
      <c r="H38" s="4">
        <v>0.27343225479125999</v>
      </c>
      <c r="I38" s="4">
        <v>0.14761601388454401</v>
      </c>
      <c r="L38" s="3" t="s">
        <v>44</v>
      </c>
      <c r="M38" s="4">
        <v>37</v>
      </c>
      <c r="N38" s="12">
        <f t="shared" si="0"/>
        <v>7.5371587701834528</v>
      </c>
      <c r="O38" s="12">
        <f t="shared" si="1"/>
        <v>8.1818025988458434</v>
      </c>
      <c r="P38" s="12">
        <f t="shared" si="2"/>
        <v>7.9889380639051124</v>
      </c>
      <c r="Q38" s="12">
        <f t="shared" si="3"/>
        <v>6.2154087056372598</v>
      </c>
      <c r="R38" s="12">
        <f t="shared" si="4"/>
        <v>6.8325330191839937</v>
      </c>
      <c r="S38" s="12">
        <f t="shared" si="5"/>
        <v>5.8890301563892855</v>
      </c>
      <c r="T38" s="12">
        <f t="shared" si="6"/>
        <v>1.7613696331471052</v>
      </c>
      <c r="X38" s="3" t="s">
        <v>44</v>
      </c>
      <c r="Y38" s="4">
        <v>37</v>
      </c>
      <c r="Z38" s="12">
        <f t="shared" si="7"/>
        <v>7.5371587701834528</v>
      </c>
      <c r="AA38" s="12">
        <f t="shared" si="8"/>
        <v>7.9889380639051124</v>
      </c>
      <c r="AB38" s="12">
        <f t="shared" si="9"/>
        <v>6.2154087056372598</v>
      </c>
      <c r="AC38" s="12">
        <f t="shared" si="10"/>
        <v>5.8890301563892855</v>
      </c>
    </row>
    <row r="39" spans="1:29" ht="43.15" thickBot="1" x14ac:dyDescent="0.5">
      <c r="A39" s="3" t="s">
        <v>51</v>
      </c>
      <c r="B39" s="4">
        <v>38</v>
      </c>
      <c r="C39" s="4">
        <v>6.1680002212524396</v>
      </c>
      <c r="D39" s="4">
        <v>1.36135590076447</v>
      </c>
      <c r="E39" s="4">
        <v>1.3802285194396999</v>
      </c>
      <c r="F39" s="4">
        <v>0.51998329162597701</v>
      </c>
      <c r="G39" s="4">
        <v>0.51863074302673295</v>
      </c>
      <c r="H39" s="4">
        <v>8.9648161083459906E-3</v>
      </c>
      <c r="I39" s="4">
        <v>0.325296461582184</v>
      </c>
      <c r="L39" s="3" t="s">
        <v>51</v>
      </c>
      <c r="M39" s="4">
        <v>38</v>
      </c>
      <c r="N39" s="12">
        <f t="shared" si="0"/>
        <v>7.1738234321456273</v>
      </c>
      <c r="O39" s="12">
        <f t="shared" si="1"/>
        <v>7.276998455374085</v>
      </c>
      <c r="P39" s="12">
        <f t="shared" si="2"/>
        <v>8.5697925920289961</v>
      </c>
      <c r="Q39" s="12">
        <f t="shared" si="3"/>
        <v>5.4764345075929555</v>
      </c>
      <c r="R39" s="12">
        <f t="shared" si="4"/>
        <v>7.8789486742523698</v>
      </c>
      <c r="S39" s="12">
        <f t="shared" si="5"/>
        <v>0.1930791685451935</v>
      </c>
      <c r="T39" s="12">
        <f t="shared" si="6"/>
        <v>3.881471217947952</v>
      </c>
      <c r="X39" s="3" t="s">
        <v>51</v>
      </c>
      <c r="Y39" s="4">
        <v>38</v>
      </c>
      <c r="Z39" s="12">
        <f t="shared" si="7"/>
        <v>7.1738234321456273</v>
      </c>
      <c r="AA39" s="12">
        <f t="shared" si="8"/>
        <v>8.5697925920289961</v>
      </c>
      <c r="AB39" s="12">
        <f t="shared" si="9"/>
        <v>5.4764345075929555</v>
      </c>
      <c r="AC39" s="12">
        <f t="shared" si="10"/>
        <v>0.1930791685451935</v>
      </c>
    </row>
    <row r="40" spans="1:29" ht="14.65" thickBot="1" x14ac:dyDescent="0.5">
      <c r="A40" s="3" t="s">
        <v>49</v>
      </c>
      <c r="B40" s="4">
        <v>39</v>
      </c>
      <c r="C40" s="4">
        <v>6.1050000190734899</v>
      </c>
      <c r="D40" s="4">
        <v>1.63295245170593</v>
      </c>
      <c r="E40" s="4">
        <v>1.25969874858856</v>
      </c>
      <c r="F40" s="4">
        <v>0.63210570812225297</v>
      </c>
      <c r="G40" s="4">
        <v>0.49633759260177601</v>
      </c>
      <c r="H40" s="4">
        <v>0.21515955030918099</v>
      </c>
      <c r="I40" s="4">
        <v>0.22828979790210699</v>
      </c>
      <c r="L40" s="3" t="s">
        <v>49</v>
      </c>
      <c r="M40" s="4">
        <v>39</v>
      </c>
      <c r="N40" s="12">
        <f t="shared" si="0"/>
        <v>7.0437652140114446</v>
      </c>
      <c r="O40" s="12">
        <f t="shared" si="1"/>
        <v>8.7287919801798175</v>
      </c>
      <c r="P40" s="12">
        <f t="shared" si="2"/>
        <v>7.8214272867110326</v>
      </c>
      <c r="Q40" s="12">
        <f t="shared" si="3"/>
        <v>6.6573014328644442</v>
      </c>
      <c r="R40" s="12">
        <f t="shared" si="4"/>
        <v>7.5402749832934646</v>
      </c>
      <c r="S40" s="12">
        <f t="shared" si="5"/>
        <v>4.633985413217701</v>
      </c>
      <c r="T40" s="12">
        <f t="shared" si="6"/>
        <v>2.7239776159825082</v>
      </c>
      <c r="X40" s="3" t="s">
        <v>49</v>
      </c>
      <c r="Y40" s="4">
        <v>39</v>
      </c>
      <c r="Z40" s="12">
        <f t="shared" si="7"/>
        <v>7.0437652140114446</v>
      </c>
      <c r="AA40" s="12">
        <f t="shared" si="8"/>
        <v>7.8214272867110326</v>
      </c>
      <c r="AB40" s="12">
        <f t="shared" si="9"/>
        <v>6.6573014328644442</v>
      </c>
      <c r="AC40" s="12">
        <f t="shared" si="10"/>
        <v>4.633985413217701</v>
      </c>
    </row>
    <row r="41" spans="1:29" ht="14.65" thickBot="1" x14ac:dyDescent="0.5">
      <c r="A41" s="3" t="s">
        <v>55</v>
      </c>
      <c r="B41" s="4">
        <v>40</v>
      </c>
      <c r="C41" s="4">
        <v>6.09800004959106</v>
      </c>
      <c r="D41" s="4">
        <v>1.3253935575485201</v>
      </c>
      <c r="E41" s="4">
        <v>1.50505924224854</v>
      </c>
      <c r="F41" s="4">
        <v>0.71273291110992398</v>
      </c>
      <c r="G41" s="4">
        <v>0.29581746459007302</v>
      </c>
      <c r="H41" s="4">
        <v>2.4210851639509201E-2</v>
      </c>
      <c r="I41" s="4">
        <v>0.13654448091983801</v>
      </c>
      <c r="L41" s="3" t="s">
        <v>55</v>
      </c>
      <c r="M41" s="4">
        <v>40</v>
      </c>
      <c r="N41" s="12">
        <f t="shared" si="0"/>
        <v>7.02931441026176</v>
      </c>
      <c r="O41" s="12">
        <f t="shared" si="1"/>
        <v>7.0847651709793542</v>
      </c>
      <c r="P41" s="12">
        <f t="shared" si="2"/>
        <v>9.3448623638223598</v>
      </c>
      <c r="Q41" s="12">
        <f t="shared" si="3"/>
        <v>7.5064625574684039</v>
      </c>
      <c r="R41" s="12">
        <f t="shared" si="4"/>
        <v>4.4940078307940086</v>
      </c>
      <c r="S41" s="12">
        <f t="shared" si="5"/>
        <v>0.52143970917323557</v>
      </c>
      <c r="T41" s="12">
        <f t="shared" si="6"/>
        <v>1.6292629501169509</v>
      </c>
      <c r="X41" s="3" t="s">
        <v>55</v>
      </c>
      <c r="Y41" s="4">
        <v>40</v>
      </c>
      <c r="Z41" s="12">
        <f t="shared" si="7"/>
        <v>7.02931441026176</v>
      </c>
      <c r="AA41" s="12">
        <f t="shared" si="8"/>
        <v>9.3448623638223598</v>
      </c>
      <c r="AB41" s="12">
        <f t="shared" si="9"/>
        <v>7.5064625574684039</v>
      </c>
      <c r="AC41" s="12">
        <f t="shared" si="10"/>
        <v>0.52143970917323557</v>
      </c>
    </row>
    <row r="42" spans="1:29" ht="14.65" thickBot="1" x14ac:dyDescent="0.5">
      <c r="A42" s="3" t="s">
        <v>59</v>
      </c>
      <c r="B42" s="4">
        <v>41</v>
      </c>
      <c r="C42" s="4">
        <v>6.0869998931884801</v>
      </c>
      <c r="D42" s="4">
        <v>1.4884122610092201</v>
      </c>
      <c r="E42" s="4">
        <v>1.3231104612350499</v>
      </c>
      <c r="F42" s="4">
        <v>0.65313303470611594</v>
      </c>
      <c r="G42" s="4">
        <v>0.53674691915512096</v>
      </c>
      <c r="H42" s="4">
        <v>0.25704216957092302</v>
      </c>
      <c r="I42" s="4">
        <v>0.172668486833572</v>
      </c>
      <c r="L42" s="3" t="s">
        <v>59</v>
      </c>
      <c r="M42" s="4">
        <v>41</v>
      </c>
      <c r="N42" s="12">
        <f t="shared" si="0"/>
        <v>7.0066055824892217</v>
      </c>
      <c r="O42" s="12">
        <f t="shared" si="1"/>
        <v>7.956166141595812</v>
      </c>
      <c r="P42" s="12">
        <f t="shared" si="2"/>
        <v>8.215148484057659</v>
      </c>
      <c r="Q42" s="12">
        <f t="shared" si="3"/>
        <v>6.8787600427097857</v>
      </c>
      <c r="R42" s="12">
        <f t="shared" si="4"/>
        <v>8.1541664931118412</v>
      </c>
      <c r="S42" s="12">
        <f t="shared" si="5"/>
        <v>5.5360297168396784</v>
      </c>
      <c r="T42" s="12">
        <f t="shared" si="6"/>
        <v>2.0602983464110354</v>
      </c>
      <c r="X42" s="3" t="s">
        <v>59</v>
      </c>
      <c r="Y42" s="4">
        <v>41</v>
      </c>
      <c r="Z42" s="12">
        <f t="shared" si="7"/>
        <v>7.0066055824892217</v>
      </c>
      <c r="AA42" s="12">
        <f t="shared" si="8"/>
        <v>8.215148484057659</v>
      </c>
      <c r="AB42" s="12">
        <f t="shared" si="9"/>
        <v>6.8787600427097857</v>
      </c>
      <c r="AC42" s="12">
        <f t="shared" si="10"/>
        <v>5.5360297168396784</v>
      </c>
    </row>
    <row r="43" spans="1:29" ht="14.65" thickBot="1" x14ac:dyDescent="0.5">
      <c r="A43" s="3" t="s">
        <v>71</v>
      </c>
      <c r="B43" s="4">
        <v>42</v>
      </c>
      <c r="C43" s="4">
        <v>6.0840001106262198</v>
      </c>
      <c r="D43" s="4">
        <v>1.29121541976929</v>
      </c>
      <c r="E43" s="4">
        <v>1.28464603424072</v>
      </c>
      <c r="F43" s="4">
        <v>0.61878442764282204</v>
      </c>
      <c r="G43" s="4">
        <v>0.40226498246192899</v>
      </c>
      <c r="H43" s="4">
        <v>6.5600708127021803E-2</v>
      </c>
      <c r="I43" s="4">
        <v>0.41660892963409402</v>
      </c>
      <c r="L43" s="3" t="s">
        <v>71</v>
      </c>
      <c r="M43" s="4">
        <v>42</v>
      </c>
      <c r="N43" s="12">
        <f t="shared" si="0"/>
        <v>7.0004128027624297</v>
      </c>
      <c r="O43" s="12">
        <f t="shared" si="1"/>
        <v>6.9020691870067914</v>
      </c>
      <c r="P43" s="12">
        <f t="shared" si="2"/>
        <v>7.976324146732372</v>
      </c>
      <c r="Q43" s="12">
        <f t="shared" si="3"/>
        <v>6.5170024631134025</v>
      </c>
      <c r="R43" s="12">
        <f t="shared" si="4"/>
        <v>6.1111401375278662</v>
      </c>
      <c r="S43" s="12">
        <f t="shared" si="5"/>
        <v>1.4128711652377874</v>
      </c>
      <c r="T43" s="12">
        <f t="shared" si="6"/>
        <v>4.9710210853501744</v>
      </c>
      <c r="X43" s="3" t="s">
        <v>71</v>
      </c>
      <c r="Y43" s="4">
        <v>42</v>
      </c>
      <c r="Z43" s="12">
        <f t="shared" si="7"/>
        <v>7.0004128027624297</v>
      </c>
      <c r="AA43" s="12">
        <f t="shared" si="8"/>
        <v>7.976324146732372</v>
      </c>
      <c r="AB43" s="12">
        <f t="shared" si="9"/>
        <v>6.5170024631134025</v>
      </c>
      <c r="AC43" s="12">
        <f t="shared" si="10"/>
        <v>1.4128711652377874</v>
      </c>
    </row>
    <row r="44" spans="1:29" ht="14.65" thickBot="1" x14ac:dyDescent="0.5">
      <c r="A44" s="3" t="s">
        <v>67</v>
      </c>
      <c r="B44" s="4">
        <v>43</v>
      </c>
      <c r="C44" s="4">
        <v>6.0710000991821298</v>
      </c>
      <c r="D44" s="4">
        <v>0.737299203872681</v>
      </c>
      <c r="E44" s="4">
        <v>1.28721570968628</v>
      </c>
      <c r="F44" s="4">
        <v>0.65309596061706499</v>
      </c>
      <c r="G44" s="4">
        <v>0.44755184650421098</v>
      </c>
      <c r="H44" s="4">
        <v>0.130687981843948</v>
      </c>
      <c r="I44" s="4">
        <v>0.30167421698570301</v>
      </c>
      <c r="L44" s="3" t="s">
        <v>67</v>
      </c>
      <c r="M44" s="4">
        <v>43</v>
      </c>
      <c r="N44" s="12">
        <f t="shared" si="0"/>
        <v>6.9735754551720239</v>
      </c>
      <c r="O44" s="12">
        <f t="shared" si="1"/>
        <v>3.9411627515752063</v>
      </c>
      <c r="P44" s="12">
        <f t="shared" si="2"/>
        <v>7.9922791754012614</v>
      </c>
      <c r="Q44" s="12">
        <f t="shared" si="3"/>
        <v>6.8783695805086236</v>
      </c>
      <c r="R44" s="12">
        <f t="shared" si="4"/>
        <v>6.7991303544683852</v>
      </c>
      <c r="S44" s="12">
        <f t="shared" si="5"/>
        <v>2.814684268848247</v>
      </c>
      <c r="T44" s="12">
        <f t="shared" si="6"/>
        <v>3.5996081381634126</v>
      </c>
      <c r="X44" s="3" t="s">
        <v>67</v>
      </c>
      <c r="Y44" s="4">
        <v>43</v>
      </c>
      <c r="Z44" s="12">
        <f t="shared" si="7"/>
        <v>6.9735754551720239</v>
      </c>
      <c r="AA44" s="12">
        <f t="shared" si="8"/>
        <v>7.9922791754012614</v>
      </c>
      <c r="AB44" s="12">
        <f t="shared" si="9"/>
        <v>6.8783695805086236</v>
      </c>
      <c r="AC44" s="12">
        <f t="shared" si="10"/>
        <v>2.814684268848247</v>
      </c>
    </row>
    <row r="45" spans="1:29" ht="14.65" thickBot="1" x14ac:dyDescent="0.5">
      <c r="A45" s="3" t="s">
        <v>58</v>
      </c>
      <c r="B45" s="4">
        <v>44</v>
      </c>
      <c r="C45" s="4">
        <v>6.0079998970031703</v>
      </c>
      <c r="D45" s="4">
        <v>1.00082039833069</v>
      </c>
      <c r="E45" s="4">
        <v>1.2861688137054399</v>
      </c>
      <c r="F45" s="4">
        <v>0.68563622236251798</v>
      </c>
      <c r="G45" s="4">
        <v>0.45519819855690002</v>
      </c>
      <c r="H45" s="4">
        <v>0.140134647488594</v>
      </c>
      <c r="I45" s="4">
        <v>0.150112465023994</v>
      </c>
      <c r="L45" s="3" t="s">
        <v>58</v>
      </c>
      <c r="M45" s="4">
        <v>44</v>
      </c>
      <c r="N45" s="12">
        <f t="shared" si="0"/>
        <v>6.8435172370378217</v>
      </c>
      <c r="O45" s="12">
        <f t="shared" si="1"/>
        <v>5.3497902265451334</v>
      </c>
      <c r="P45" s="12">
        <f t="shared" si="2"/>
        <v>7.9857790333632819</v>
      </c>
      <c r="Q45" s="12">
        <f t="shared" si="3"/>
        <v>7.2210817698785226</v>
      </c>
      <c r="R45" s="12">
        <f t="shared" si="4"/>
        <v>6.9152924142352434</v>
      </c>
      <c r="S45" s="12">
        <f t="shared" si="5"/>
        <v>3.0181412417687117</v>
      </c>
      <c r="T45" s="12">
        <f t="shared" si="6"/>
        <v>1.7911575478316319</v>
      </c>
      <c r="X45" s="3" t="s">
        <v>58</v>
      </c>
      <c r="Y45" s="4">
        <v>44</v>
      </c>
      <c r="Z45" s="12">
        <f t="shared" si="7"/>
        <v>6.8435172370378217</v>
      </c>
      <c r="AA45" s="12">
        <f t="shared" si="8"/>
        <v>7.9857790333632819</v>
      </c>
      <c r="AB45" s="12">
        <f t="shared" si="9"/>
        <v>7.2210817698785226</v>
      </c>
      <c r="AC45" s="12">
        <f t="shared" si="10"/>
        <v>3.0181412417687117</v>
      </c>
    </row>
    <row r="46" spans="1:29" ht="28.9" thickBot="1" x14ac:dyDescent="0.5">
      <c r="A46" s="3" t="s">
        <v>52</v>
      </c>
      <c r="B46" s="4">
        <v>45</v>
      </c>
      <c r="C46" s="4">
        <v>6.0029997825622603</v>
      </c>
      <c r="D46" s="4">
        <v>0.909784495830536</v>
      </c>
      <c r="E46" s="4">
        <v>1.1821250915527299</v>
      </c>
      <c r="F46" s="4">
        <v>0.59601855278015103</v>
      </c>
      <c r="G46" s="4">
        <v>0.43245252966880798</v>
      </c>
      <c r="H46" s="4">
        <v>8.9980959892272894E-2</v>
      </c>
      <c r="I46" s="4">
        <v>7.8257985413074493E-2</v>
      </c>
      <c r="L46" s="3" t="s">
        <v>52</v>
      </c>
      <c r="M46" s="4">
        <v>45</v>
      </c>
      <c r="N46" s="12">
        <f t="shared" si="0"/>
        <v>6.8331949531060241</v>
      </c>
      <c r="O46" s="12">
        <f t="shared" si="1"/>
        <v>4.863166470402307</v>
      </c>
      <c r="P46" s="12">
        <f t="shared" si="2"/>
        <v>7.3397750515636782</v>
      </c>
      <c r="Q46" s="12">
        <f t="shared" si="3"/>
        <v>6.2772335614942456</v>
      </c>
      <c r="R46" s="12">
        <f t="shared" si="4"/>
        <v>6.5697441409398083</v>
      </c>
      <c r="S46" s="12">
        <f t="shared" si="5"/>
        <v>1.9379593190678235</v>
      </c>
      <c r="T46" s="12">
        <f t="shared" si="6"/>
        <v>0.933782422587764</v>
      </c>
      <c r="X46" s="3" t="s">
        <v>52</v>
      </c>
      <c r="Y46" s="4">
        <v>45</v>
      </c>
      <c r="Z46" s="12">
        <f t="shared" si="7"/>
        <v>6.8331949531060241</v>
      </c>
      <c r="AA46" s="12">
        <f t="shared" si="8"/>
        <v>7.3397750515636782</v>
      </c>
      <c r="AB46" s="12">
        <f t="shared" si="9"/>
        <v>6.2772335614942456</v>
      </c>
      <c r="AC46" s="12">
        <f t="shared" si="10"/>
        <v>1.9379593190678235</v>
      </c>
    </row>
    <row r="47" spans="1:29" ht="14.65" thickBot="1" x14ac:dyDescent="0.5">
      <c r="A47" s="3" t="s">
        <v>70</v>
      </c>
      <c r="B47" s="4">
        <v>46</v>
      </c>
      <c r="C47" s="4">
        <v>5.97300004959106</v>
      </c>
      <c r="D47" s="4">
        <v>1.29178786277771</v>
      </c>
      <c r="E47" s="4">
        <v>1.44571197032928</v>
      </c>
      <c r="F47" s="4">
        <v>0.69947534799575795</v>
      </c>
      <c r="G47" s="4">
        <v>0.52034211158752397</v>
      </c>
      <c r="H47" s="4">
        <v>5.9307806193828597E-2</v>
      </c>
      <c r="I47" s="4">
        <v>0.158465966582298</v>
      </c>
      <c r="L47" s="3" t="s">
        <v>70</v>
      </c>
      <c r="M47" s="4">
        <v>46</v>
      </c>
      <c r="N47" s="12">
        <f t="shared" si="0"/>
        <v>6.7712632182894774</v>
      </c>
      <c r="O47" s="12">
        <f t="shared" si="1"/>
        <v>6.9051291266491166</v>
      </c>
      <c r="P47" s="12">
        <f t="shared" si="2"/>
        <v>8.9763771426524155</v>
      </c>
      <c r="Q47" s="12">
        <f t="shared" si="3"/>
        <v>7.3668346553910524</v>
      </c>
      <c r="R47" s="12">
        <f t="shared" si="4"/>
        <v>7.9049474898538321</v>
      </c>
      <c r="S47" s="12">
        <f t="shared" si="5"/>
        <v>1.2773381818153804</v>
      </c>
      <c r="T47" s="12">
        <f t="shared" si="6"/>
        <v>1.8908323973825198</v>
      </c>
      <c r="X47" s="3" t="s">
        <v>70</v>
      </c>
      <c r="Y47" s="4">
        <v>46</v>
      </c>
      <c r="Z47" s="12">
        <f t="shared" si="7"/>
        <v>6.7712632182894774</v>
      </c>
      <c r="AA47" s="12">
        <f t="shared" si="8"/>
        <v>8.9763771426524155</v>
      </c>
      <c r="AB47" s="12">
        <f t="shared" si="9"/>
        <v>7.3668346553910524</v>
      </c>
      <c r="AC47" s="12">
        <f t="shared" si="10"/>
        <v>1.2773381818153804</v>
      </c>
    </row>
    <row r="48" spans="1:29" ht="28.9" thickBot="1" x14ac:dyDescent="0.5">
      <c r="A48" s="3" t="s">
        <v>54</v>
      </c>
      <c r="B48" s="4">
        <v>47</v>
      </c>
      <c r="C48" s="4">
        <v>5.9710001945495597</v>
      </c>
      <c r="D48" s="4">
        <v>0.78644108772277799</v>
      </c>
      <c r="E48" s="4">
        <v>1.5489691495895399</v>
      </c>
      <c r="F48" s="4">
        <v>0.49827262759208701</v>
      </c>
      <c r="G48" s="4">
        <v>0.65824866294860795</v>
      </c>
      <c r="H48" s="4">
        <v>0.24652822315692899</v>
      </c>
      <c r="I48" s="4">
        <v>0.415983647108078</v>
      </c>
      <c r="L48" s="3" t="s">
        <v>54</v>
      </c>
      <c r="M48" s="4">
        <v>47</v>
      </c>
      <c r="N48" s="12">
        <f t="shared" si="0"/>
        <v>6.7671346984716294</v>
      </c>
      <c r="O48" s="12">
        <f t="shared" si="1"/>
        <v>4.2038460165983462</v>
      </c>
      <c r="P48" s="12">
        <f t="shared" si="2"/>
        <v>9.6174975060090606</v>
      </c>
      <c r="Q48" s="12">
        <f t="shared" si="3"/>
        <v>5.2477790265174695</v>
      </c>
      <c r="R48" s="12">
        <f t="shared" si="4"/>
        <v>10</v>
      </c>
      <c r="S48" s="12">
        <f t="shared" si="5"/>
        <v>5.3095862508267189</v>
      </c>
      <c r="T48" s="12">
        <f t="shared" si="6"/>
        <v>4.963560149205918</v>
      </c>
      <c r="X48" s="3" t="s">
        <v>54</v>
      </c>
      <c r="Y48" s="4">
        <v>47</v>
      </c>
      <c r="Z48" s="12">
        <f t="shared" si="7"/>
        <v>6.7671346984716294</v>
      </c>
      <c r="AA48" s="12">
        <f t="shared" si="8"/>
        <v>9.6174975060090606</v>
      </c>
      <c r="AB48" s="12">
        <f t="shared" si="9"/>
        <v>5.2477790265174695</v>
      </c>
      <c r="AC48" s="12">
        <f t="shared" si="10"/>
        <v>5.3095862508267189</v>
      </c>
    </row>
    <row r="49" spans="1:29" ht="14.65" thickBot="1" x14ac:dyDescent="0.5">
      <c r="A49" s="3" t="s">
        <v>60</v>
      </c>
      <c r="B49" s="4">
        <v>48</v>
      </c>
      <c r="C49" s="4">
        <v>5.9640002250671396</v>
      </c>
      <c r="D49" s="4">
        <v>1.3950666189193699</v>
      </c>
      <c r="E49" s="4">
        <v>1.44492328166962</v>
      </c>
      <c r="F49" s="4">
        <v>0.85314434766769398</v>
      </c>
      <c r="G49" s="4">
        <v>0.25645071268081698</v>
      </c>
      <c r="H49" s="4">
        <v>2.8028091415762901E-2</v>
      </c>
      <c r="I49" s="4">
        <v>0.17278964817524001</v>
      </c>
      <c r="L49" s="3" t="s">
        <v>60</v>
      </c>
      <c r="M49" s="4">
        <v>48</v>
      </c>
      <c r="N49" s="12">
        <f t="shared" si="0"/>
        <v>6.7526838947219652</v>
      </c>
      <c r="O49" s="12">
        <f t="shared" si="1"/>
        <v>7.4571958922126091</v>
      </c>
      <c r="P49" s="12">
        <f t="shared" si="2"/>
        <v>8.9714802012128079</v>
      </c>
      <c r="Q49" s="12">
        <f t="shared" si="3"/>
        <v>8.985267836040272</v>
      </c>
      <c r="R49" s="12">
        <f t="shared" si="4"/>
        <v>3.8959549349033633</v>
      </c>
      <c r="S49" s="12">
        <f t="shared" si="5"/>
        <v>0.60365327309124517</v>
      </c>
      <c r="T49" s="12">
        <f t="shared" si="6"/>
        <v>2.0617440561433975</v>
      </c>
      <c r="X49" s="3" t="s">
        <v>60</v>
      </c>
      <c r="Y49" s="4">
        <v>48</v>
      </c>
      <c r="Z49" s="12">
        <f t="shared" si="7"/>
        <v>6.7526838947219652</v>
      </c>
      <c r="AA49" s="12">
        <f t="shared" si="8"/>
        <v>8.9714802012128079</v>
      </c>
      <c r="AB49" s="12">
        <f t="shared" si="9"/>
        <v>8.985267836040272</v>
      </c>
      <c r="AC49" s="12">
        <f t="shared" si="10"/>
        <v>0.60365327309124517</v>
      </c>
    </row>
    <row r="50" spans="1:29" ht="14.65" thickBot="1" x14ac:dyDescent="0.5">
      <c r="A50" s="3" t="s">
        <v>74</v>
      </c>
      <c r="B50" s="4">
        <v>49</v>
      </c>
      <c r="C50" s="4">
        <v>5.9629998207092303</v>
      </c>
      <c r="D50" s="4">
        <v>1.28177809715271</v>
      </c>
      <c r="E50" s="4">
        <v>1.46928238868713</v>
      </c>
      <c r="F50" s="4">
        <v>0.547349333763123</v>
      </c>
      <c r="G50" s="4">
        <v>0.37378311157226601</v>
      </c>
      <c r="H50" s="4">
        <v>3.2962881028652198E-2</v>
      </c>
      <c r="I50" s="4">
        <v>5.2263822406530401E-2</v>
      </c>
      <c r="L50" s="3" t="s">
        <v>74</v>
      </c>
      <c r="M50" s="4">
        <v>49</v>
      </c>
      <c r="N50" s="12">
        <f t="shared" si="0"/>
        <v>6.7506186504258627</v>
      </c>
      <c r="O50" s="12">
        <f t="shared" si="1"/>
        <v>6.8516228767765606</v>
      </c>
      <c r="P50" s="12">
        <f t="shared" si="2"/>
        <v>9.1227250798158384</v>
      </c>
      <c r="Q50" s="12">
        <f t="shared" si="3"/>
        <v>5.7646521097921983</v>
      </c>
      <c r="R50" s="12">
        <f t="shared" si="4"/>
        <v>5.6784484741361139</v>
      </c>
      <c r="S50" s="12">
        <f t="shared" si="5"/>
        <v>0.70993599700736509</v>
      </c>
      <c r="T50" s="12">
        <f t="shared" si="6"/>
        <v>0.62361736560002412</v>
      </c>
      <c r="X50" s="3" t="s">
        <v>74</v>
      </c>
      <c r="Y50" s="4">
        <v>49</v>
      </c>
      <c r="Z50" s="12">
        <f t="shared" si="7"/>
        <v>6.7506186504258627</v>
      </c>
      <c r="AA50" s="12">
        <f t="shared" si="8"/>
        <v>9.1227250798158384</v>
      </c>
      <c r="AB50" s="12">
        <f t="shared" si="9"/>
        <v>5.7646521097921983</v>
      </c>
      <c r="AC50" s="12">
        <f t="shared" si="10"/>
        <v>0.70993599700736509</v>
      </c>
    </row>
    <row r="51" spans="1:29" ht="14.65" thickBot="1" x14ac:dyDescent="0.5">
      <c r="A51" s="3" t="s">
        <v>172</v>
      </c>
      <c r="B51" s="4">
        <v>50</v>
      </c>
      <c r="C51" s="4">
        <v>5.9559998512268102</v>
      </c>
      <c r="D51" s="4">
        <v>0.90797531604766801</v>
      </c>
      <c r="E51" s="4">
        <v>1.0814177989959699</v>
      </c>
      <c r="F51" s="4">
        <v>0.45019176602363598</v>
      </c>
      <c r="G51" s="4">
        <v>0.54750937223434404</v>
      </c>
      <c r="H51" s="4">
        <v>9.6581071615219102E-2</v>
      </c>
      <c r="I51" s="4">
        <v>0.24001564085483601</v>
      </c>
      <c r="L51" s="3" t="s">
        <v>172</v>
      </c>
      <c r="M51" s="4">
        <v>50</v>
      </c>
      <c r="N51" s="12">
        <f t="shared" si="0"/>
        <v>6.7361678466761976</v>
      </c>
      <c r="O51" s="12">
        <f t="shared" si="1"/>
        <v>4.8534956719887319</v>
      </c>
      <c r="P51" s="12">
        <f t="shared" si="2"/>
        <v>6.7144868492400747</v>
      </c>
      <c r="Q51" s="12">
        <f t="shared" si="3"/>
        <v>4.7413941220623759</v>
      </c>
      <c r="R51" s="12">
        <f t="shared" si="4"/>
        <v>8.3176678214854221</v>
      </c>
      <c r="S51" s="12">
        <f t="shared" si="5"/>
        <v>2.080108814201969</v>
      </c>
      <c r="T51" s="12">
        <f t="shared" si="6"/>
        <v>2.8638915938531118</v>
      </c>
      <c r="X51" s="3" t="s">
        <v>172</v>
      </c>
      <c r="Y51" s="4">
        <v>50</v>
      </c>
      <c r="Z51" s="12">
        <f t="shared" si="7"/>
        <v>6.7361678466761976</v>
      </c>
      <c r="AA51" s="12">
        <f t="shared" si="8"/>
        <v>6.7144868492400747</v>
      </c>
      <c r="AB51" s="12">
        <f t="shared" si="9"/>
        <v>4.7413941220623759</v>
      </c>
      <c r="AC51" s="12">
        <f t="shared" si="10"/>
        <v>2.080108814201969</v>
      </c>
    </row>
    <row r="52" spans="1:29" ht="14.65" thickBot="1" x14ac:dyDescent="0.5">
      <c r="A52" s="3" t="s">
        <v>56</v>
      </c>
      <c r="B52" s="4">
        <v>51</v>
      </c>
      <c r="C52" s="4">
        <v>5.9200000762939498</v>
      </c>
      <c r="D52" s="4">
        <v>1.41691517829895</v>
      </c>
      <c r="E52" s="4">
        <v>1.4363378286361701</v>
      </c>
      <c r="F52" s="4">
        <v>0.91347587108612105</v>
      </c>
      <c r="G52" s="4">
        <v>0.50562554597854603</v>
      </c>
      <c r="H52" s="4">
        <v>0.163760736584663</v>
      </c>
      <c r="I52" s="4">
        <v>0.12057276815176</v>
      </c>
      <c r="L52" s="3" t="s">
        <v>56</v>
      </c>
      <c r="M52" s="4">
        <v>51</v>
      </c>
      <c r="N52" s="12">
        <f t="shared" si="0"/>
        <v>6.6618495680189298</v>
      </c>
      <c r="O52" s="12">
        <f t="shared" si="1"/>
        <v>7.5739852878203786</v>
      </c>
      <c r="P52" s="12">
        <f t="shared" si="2"/>
        <v>8.9181734112363635</v>
      </c>
      <c r="Q52" s="12">
        <f t="shared" si="3"/>
        <v>9.6206760156207505</v>
      </c>
      <c r="R52" s="12">
        <f t="shared" si="4"/>
        <v>7.6813759668513324</v>
      </c>
      <c r="S52" s="12">
        <f t="shared" si="5"/>
        <v>3.5269866640855003</v>
      </c>
      <c r="T52" s="12">
        <f t="shared" si="6"/>
        <v>1.4386868119410234</v>
      </c>
      <c r="X52" s="3" t="s">
        <v>56</v>
      </c>
      <c r="Y52" s="4">
        <v>51</v>
      </c>
      <c r="Z52" s="12">
        <f t="shared" si="7"/>
        <v>6.6618495680189298</v>
      </c>
      <c r="AA52" s="12">
        <f t="shared" si="8"/>
        <v>8.9181734112363635</v>
      </c>
      <c r="AB52" s="12">
        <f t="shared" si="9"/>
        <v>9.6206760156207505</v>
      </c>
      <c r="AC52" s="12">
        <f t="shared" si="10"/>
        <v>3.5269866640855003</v>
      </c>
    </row>
    <row r="53" spans="1:29" ht="14.65" thickBot="1" x14ac:dyDescent="0.5">
      <c r="A53" s="3" t="s">
        <v>66</v>
      </c>
      <c r="B53" s="4">
        <v>52</v>
      </c>
      <c r="C53" s="4">
        <v>5.90199995040894</v>
      </c>
      <c r="D53" s="4">
        <v>1.3145823478698699</v>
      </c>
      <c r="E53" s="4">
        <v>1.47351610660553</v>
      </c>
      <c r="F53" s="4">
        <v>0.62894994020462003</v>
      </c>
      <c r="G53" s="4">
        <v>0.23423178493976601</v>
      </c>
      <c r="H53" s="4">
        <v>1.18656428530812E-2</v>
      </c>
      <c r="I53" s="4">
        <v>1.0164656676352E-2</v>
      </c>
      <c r="L53" s="3" t="s">
        <v>66</v>
      </c>
      <c r="M53" s="4">
        <v>52</v>
      </c>
      <c r="N53" s="12">
        <f t="shared" si="0"/>
        <v>6.624689936496706</v>
      </c>
      <c r="O53" s="12">
        <f t="shared" si="1"/>
        <v>7.0269748781631396</v>
      </c>
      <c r="P53" s="12">
        <f t="shared" si="2"/>
        <v>9.149012092395882</v>
      </c>
      <c r="Q53" s="12">
        <f t="shared" si="3"/>
        <v>6.6240650643110657</v>
      </c>
      <c r="R53" s="12">
        <f t="shared" si="4"/>
        <v>3.5584088221392012</v>
      </c>
      <c r="S53" s="12">
        <f t="shared" si="5"/>
        <v>0.25555554387716567</v>
      </c>
      <c r="T53" s="12">
        <f t="shared" si="6"/>
        <v>0.12128574082142309</v>
      </c>
      <c r="X53" s="3" t="s">
        <v>66</v>
      </c>
      <c r="Y53" s="4">
        <v>52</v>
      </c>
      <c r="Z53" s="12">
        <f t="shared" si="7"/>
        <v>6.624689936496706</v>
      </c>
      <c r="AA53" s="12">
        <f t="shared" si="8"/>
        <v>9.149012092395882</v>
      </c>
      <c r="AB53" s="12">
        <f t="shared" si="9"/>
        <v>6.6240650643110657</v>
      </c>
      <c r="AC53" s="12">
        <f t="shared" si="10"/>
        <v>0.25555554387716567</v>
      </c>
    </row>
    <row r="54" spans="1:29" ht="14.65" thickBot="1" x14ac:dyDescent="0.5">
      <c r="A54" s="3" t="s">
        <v>78</v>
      </c>
      <c r="B54" s="4">
        <v>53</v>
      </c>
      <c r="C54" s="4">
        <v>5.8720002174377397</v>
      </c>
      <c r="D54" s="4">
        <v>1.09186446666718</v>
      </c>
      <c r="E54" s="4">
        <v>1.1462174654007</v>
      </c>
      <c r="F54" s="4">
        <v>0.61758464574813798</v>
      </c>
      <c r="G54" s="4">
        <v>0.23333580791950201</v>
      </c>
      <c r="H54" s="4">
        <v>0.14609611034393299</v>
      </c>
      <c r="I54" s="4">
        <v>6.9436646997928606E-2</v>
      </c>
      <c r="L54" s="3" t="s">
        <v>78</v>
      </c>
      <c r="M54" s="4">
        <v>53</v>
      </c>
      <c r="N54" s="12">
        <f t="shared" si="0"/>
        <v>6.5627582016801593</v>
      </c>
      <c r="O54" s="12">
        <f t="shared" si="1"/>
        <v>5.8364576323892381</v>
      </c>
      <c r="P54" s="12">
        <f t="shared" si="2"/>
        <v>7.1168258049273811</v>
      </c>
      <c r="Q54" s="12">
        <f t="shared" si="3"/>
        <v>6.5043664283110392</v>
      </c>
      <c r="R54" s="12">
        <f t="shared" si="4"/>
        <v>3.5447972939934318</v>
      </c>
      <c r="S54" s="12">
        <f t="shared" si="5"/>
        <v>3.1465358766960612</v>
      </c>
      <c r="T54" s="12">
        <f t="shared" si="6"/>
        <v>0.82852529499519445</v>
      </c>
      <c r="X54" s="3" t="s">
        <v>78</v>
      </c>
      <c r="Y54" s="4">
        <v>53</v>
      </c>
      <c r="Z54" s="12">
        <f t="shared" si="7"/>
        <v>6.5627582016801593</v>
      </c>
      <c r="AA54" s="12">
        <f t="shared" si="8"/>
        <v>7.1168258049273811</v>
      </c>
      <c r="AB54" s="12">
        <f t="shared" si="9"/>
        <v>6.5043664283110392</v>
      </c>
      <c r="AC54" s="12">
        <f t="shared" si="10"/>
        <v>3.1465358766960612</v>
      </c>
    </row>
    <row r="55" spans="1:29" ht="14.65" thickBot="1" x14ac:dyDescent="0.5">
      <c r="A55" s="3" t="s">
        <v>101</v>
      </c>
      <c r="B55" s="4">
        <v>54</v>
      </c>
      <c r="C55" s="4">
        <v>5.8499999046325701</v>
      </c>
      <c r="D55" s="4">
        <v>1.26074862480164</v>
      </c>
      <c r="E55" s="4">
        <v>1.4047149419784499</v>
      </c>
      <c r="F55" s="4">
        <v>0.63856697082519498</v>
      </c>
      <c r="G55" s="4">
        <v>0.32570791244506803</v>
      </c>
      <c r="H55" s="4">
        <v>7.3842726647853907E-2</v>
      </c>
      <c r="I55" s="4">
        <v>0.153074786067009</v>
      </c>
      <c r="L55" s="3" t="s">
        <v>101</v>
      </c>
      <c r="M55" s="4">
        <v>54</v>
      </c>
      <c r="N55" s="12">
        <f t="shared" si="0"/>
        <v>6.5173405461350615</v>
      </c>
      <c r="O55" s="12">
        <f t="shared" si="1"/>
        <v>6.7392118329561068</v>
      </c>
      <c r="P55" s="12">
        <f t="shared" si="2"/>
        <v>8.7218279684339528</v>
      </c>
      <c r="Q55" s="12">
        <f t="shared" si="3"/>
        <v>6.7253510848414679</v>
      </c>
      <c r="R55" s="12">
        <f t="shared" si="4"/>
        <v>4.9480983521647852</v>
      </c>
      <c r="S55" s="12">
        <f t="shared" si="5"/>
        <v>1.5903831257625365</v>
      </c>
      <c r="T55" s="12">
        <f t="shared" si="6"/>
        <v>1.826504270666732</v>
      </c>
      <c r="X55" s="3" t="s">
        <v>101</v>
      </c>
      <c r="Y55" s="4">
        <v>54</v>
      </c>
      <c r="Z55" s="12">
        <f t="shared" si="7"/>
        <v>6.5173405461350615</v>
      </c>
      <c r="AA55" s="12">
        <f t="shared" si="8"/>
        <v>8.7218279684339528</v>
      </c>
      <c r="AB55" s="12">
        <f t="shared" si="9"/>
        <v>6.7253510848414679</v>
      </c>
      <c r="AC55" s="12">
        <f t="shared" si="10"/>
        <v>1.5903831257625365</v>
      </c>
    </row>
    <row r="56" spans="1:29" ht="28.9" thickBot="1" x14ac:dyDescent="0.5">
      <c r="A56" s="3" t="s">
        <v>57</v>
      </c>
      <c r="B56" s="4">
        <v>55</v>
      </c>
      <c r="C56" s="4">
        <v>5.8379998207092303</v>
      </c>
      <c r="D56" s="4">
        <v>1.40167844295502</v>
      </c>
      <c r="E56" s="4">
        <v>1.12827444076538</v>
      </c>
      <c r="F56" s="4">
        <v>0.90021407604217496</v>
      </c>
      <c r="G56" s="4">
        <v>0.25792166590690602</v>
      </c>
      <c r="H56" s="4">
        <v>6.3282668590545696E-2</v>
      </c>
      <c r="I56" s="4">
        <v>0.20667436718940699</v>
      </c>
      <c r="L56" s="3" t="s">
        <v>57</v>
      </c>
      <c r="M56" s="4">
        <v>55</v>
      </c>
      <c r="N56" s="12">
        <f t="shared" si="0"/>
        <v>6.4925674584535802</v>
      </c>
      <c r="O56" s="12">
        <f t="shared" si="1"/>
        <v>7.492538768581392</v>
      </c>
      <c r="P56" s="12">
        <f t="shared" si="2"/>
        <v>7.0054181666757227</v>
      </c>
      <c r="Q56" s="12">
        <f t="shared" si="3"/>
        <v>9.4810035430992059</v>
      </c>
      <c r="R56" s="12">
        <f t="shared" si="4"/>
        <v>3.9183014022626725</v>
      </c>
      <c r="S56" s="12">
        <f t="shared" si="5"/>
        <v>1.3629465331038362</v>
      </c>
      <c r="T56" s="12">
        <f t="shared" si="6"/>
        <v>2.4660600482142629</v>
      </c>
      <c r="X56" s="3" t="s">
        <v>57</v>
      </c>
      <c r="Y56" s="4">
        <v>55</v>
      </c>
      <c r="Z56" s="12">
        <f t="shared" si="7"/>
        <v>6.4925674584535802</v>
      </c>
      <c r="AA56" s="12">
        <f t="shared" si="8"/>
        <v>7.0054181666757227</v>
      </c>
      <c r="AB56" s="12">
        <f t="shared" si="9"/>
        <v>9.4810035430992059</v>
      </c>
      <c r="AC56" s="12">
        <f t="shared" si="10"/>
        <v>1.3629465331038362</v>
      </c>
    </row>
    <row r="57" spans="1:29" ht="14.65" thickBot="1" x14ac:dyDescent="0.5">
      <c r="A57" s="3" t="s">
        <v>62</v>
      </c>
      <c r="B57" s="4">
        <v>56</v>
      </c>
      <c r="C57" s="4">
        <v>5.8379998207092303</v>
      </c>
      <c r="D57" s="4">
        <v>0.728870630264282</v>
      </c>
      <c r="E57" s="4">
        <v>1.25182557106018</v>
      </c>
      <c r="F57" s="4">
        <v>0.58946520090103105</v>
      </c>
      <c r="G57" s="4">
        <v>0.24072904884815199</v>
      </c>
      <c r="H57" s="4">
        <v>1.00912861526012E-2</v>
      </c>
      <c r="I57" s="4">
        <v>0.208779126405716</v>
      </c>
      <c r="L57" s="3" t="s">
        <v>62</v>
      </c>
      <c r="M57" s="4">
        <v>56</v>
      </c>
      <c r="N57" s="12">
        <f t="shared" si="0"/>
        <v>6.4925674584535802</v>
      </c>
      <c r="O57" s="12">
        <f t="shared" si="1"/>
        <v>3.8961086132011902</v>
      </c>
      <c r="P57" s="12">
        <f t="shared" si="2"/>
        <v>7.7725429914598152</v>
      </c>
      <c r="Q57" s="12">
        <f t="shared" si="3"/>
        <v>6.2082140315416812</v>
      </c>
      <c r="R57" s="12">
        <f t="shared" si="4"/>
        <v>3.6571141332792445</v>
      </c>
      <c r="S57" s="12">
        <f t="shared" si="5"/>
        <v>0.21734044695930158</v>
      </c>
      <c r="T57" s="12">
        <f t="shared" si="6"/>
        <v>2.4911742541268596</v>
      </c>
      <c r="X57" s="3" t="s">
        <v>62</v>
      </c>
      <c r="Y57" s="4">
        <v>56</v>
      </c>
      <c r="Z57" s="12">
        <f t="shared" si="7"/>
        <v>6.4925674584535802</v>
      </c>
      <c r="AA57" s="12">
        <f t="shared" si="8"/>
        <v>7.7725429914598152</v>
      </c>
      <c r="AB57" s="12">
        <f t="shared" si="9"/>
        <v>6.2082140315416812</v>
      </c>
      <c r="AC57" s="12">
        <f t="shared" si="10"/>
        <v>0.21734044695930158</v>
      </c>
    </row>
    <row r="58" spans="1:29" ht="14.65" thickBot="1" x14ac:dyDescent="0.5">
      <c r="A58" s="3" t="s">
        <v>98</v>
      </c>
      <c r="B58" s="4">
        <v>57</v>
      </c>
      <c r="C58" s="4">
        <v>5.8249998092651403</v>
      </c>
      <c r="D58" s="4">
        <v>1.21768391132355</v>
      </c>
      <c r="E58" s="4">
        <v>1.15009129047394</v>
      </c>
      <c r="F58" s="4">
        <v>0.68515831232070901</v>
      </c>
      <c r="G58" s="4">
        <v>0.45700374245643599</v>
      </c>
      <c r="H58" s="4">
        <v>4.3879006989300303E-3</v>
      </c>
      <c r="I58" s="4">
        <v>0.133519917726517</v>
      </c>
      <c r="L58" s="3" t="s">
        <v>98</v>
      </c>
      <c r="M58" s="4">
        <v>57</v>
      </c>
      <c r="N58" s="12">
        <f t="shared" si="0"/>
        <v>6.4657301108631735</v>
      </c>
      <c r="O58" s="12">
        <f t="shared" si="1"/>
        <v>6.5090135040068517</v>
      </c>
      <c r="P58" s="12">
        <f t="shared" si="2"/>
        <v>7.1408782549006258</v>
      </c>
      <c r="Q58" s="12">
        <f t="shared" si="3"/>
        <v>7.2160484484494747</v>
      </c>
      <c r="R58" s="12">
        <f t="shared" si="4"/>
        <v>6.9427219253176977</v>
      </c>
      <c r="S58" s="12">
        <f t="shared" si="5"/>
        <v>9.4504137995597357E-2</v>
      </c>
      <c r="T58" s="12">
        <f t="shared" si="6"/>
        <v>1.5931735474697775</v>
      </c>
      <c r="X58" s="3" t="s">
        <v>98</v>
      </c>
      <c r="Y58" s="4">
        <v>57</v>
      </c>
      <c r="Z58" s="12">
        <f t="shared" si="7"/>
        <v>6.4657301108631735</v>
      </c>
      <c r="AA58" s="12">
        <f t="shared" si="8"/>
        <v>7.1408782549006258</v>
      </c>
      <c r="AB58" s="12">
        <f t="shared" si="9"/>
        <v>7.2160484484494747</v>
      </c>
      <c r="AC58" s="12">
        <f t="shared" si="10"/>
        <v>9.4504137995597357E-2</v>
      </c>
    </row>
    <row r="59" spans="1:29" ht="14.65" thickBot="1" x14ac:dyDescent="0.5">
      <c r="A59" s="3" t="s">
        <v>61</v>
      </c>
      <c r="B59" s="4">
        <v>58</v>
      </c>
      <c r="C59" s="4">
        <v>5.8229999542236301</v>
      </c>
      <c r="D59" s="4">
        <v>0.83375656604766801</v>
      </c>
      <c r="E59" s="4">
        <v>1.2276190519332899</v>
      </c>
      <c r="F59" s="4">
        <v>0.47363024950027499</v>
      </c>
      <c r="G59" s="4">
        <v>0.55873292684555098</v>
      </c>
      <c r="H59" s="4">
        <v>6.0477726161479901E-2</v>
      </c>
      <c r="I59" s="4">
        <v>0.22556072473526001</v>
      </c>
      <c r="L59" s="3" t="s">
        <v>61</v>
      </c>
      <c r="M59" s="4">
        <v>58</v>
      </c>
      <c r="N59" s="12">
        <f t="shared" si="0"/>
        <v>6.461601591045306</v>
      </c>
      <c r="O59" s="12">
        <f t="shared" si="1"/>
        <v>4.4567664046410034</v>
      </c>
      <c r="P59" s="12">
        <f t="shared" si="2"/>
        <v>7.622245525952696</v>
      </c>
      <c r="Q59" s="12">
        <f t="shared" si="3"/>
        <v>4.9882468994193871</v>
      </c>
      <c r="R59" s="12">
        <f t="shared" si="4"/>
        <v>8.4881741246950835</v>
      </c>
      <c r="S59" s="12">
        <f t="shared" si="5"/>
        <v>1.302535260248282</v>
      </c>
      <c r="T59" s="12">
        <f t="shared" si="6"/>
        <v>2.691414031069014</v>
      </c>
      <c r="X59" s="3" t="s">
        <v>61</v>
      </c>
      <c r="Y59" s="4">
        <v>58</v>
      </c>
      <c r="Z59" s="12">
        <f t="shared" si="7"/>
        <v>6.461601591045306</v>
      </c>
      <c r="AA59" s="12">
        <f t="shared" si="8"/>
        <v>7.622245525952696</v>
      </c>
      <c r="AB59" s="12">
        <f t="shared" si="9"/>
        <v>4.9882468994193871</v>
      </c>
      <c r="AC59" s="12">
        <f t="shared" si="10"/>
        <v>1.302535260248282</v>
      </c>
    </row>
    <row r="60" spans="1:29" ht="28.9" thickBot="1" x14ac:dyDescent="0.5">
      <c r="A60" s="3" t="s">
        <v>80</v>
      </c>
      <c r="B60" s="4">
        <v>59</v>
      </c>
      <c r="C60" s="4">
        <v>5.82200002670288</v>
      </c>
      <c r="D60" s="4">
        <v>1.13077676296234</v>
      </c>
      <c r="E60" s="4">
        <v>1.4931491613388099</v>
      </c>
      <c r="F60" s="4">
        <v>0.437726080417633</v>
      </c>
      <c r="G60" s="4">
        <v>0.41827192902565002</v>
      </c>
      <c r="H60" s="4">
        <v>0.259270340204239</v>
      </c>
      <c r="I60" s="4">
        <v>0.24992498755455</v>
      </c>
      <c r="L60" s="3" t="s">
        <v>80</v>
      </c>
      <c r="M60" s="4">
        <v>59</v>
      </c>
      <c r="N60" s="12">
        <f t="shared" si="0"/>
        <v>6.4595373311363824</v>
      </c>
      <c r="O60" s="12">
        <f t="shared" si="1"/>
        <v>6.044459610326034</v>
      </c>
      <c r="P60" s="12">
        <f t="shared" si="2"/>
        <v>9.2709130708515826</v>
      </c>
      <c r="Q60" s="12">
        <f t="shared" si="3"/>
        <v>4.6101062289455639</v>
      </c>
      <c r="R60" s="12">
        <f t="shared" si="4"/>
        <v>6.3543149051304058</v>
      </c>
      <c r="S60" s="12">
        <f t="shared" si="5"/>
        <v>5.5840188030694513</v>
      </c>
      <c r="T60" s="12">
        <f t="shared" si="6"/>
        <v>2.9821309494751529</v>
      </c>
      <c r="X60" s="3" t="s">
        <v>80</v>
      </c>
      <c r="Y60" s="4">
        <v>59</v>
      </c>
      <c r="Z60" s="12">
        <f t="shared" si="7"/>
        <v>6.4595373311363824</v>
      </c>
      <c r="AA60" s="12">
        <f t="shared" si="8"/>
        <v>9.2709130708515826</v>
      </c>
      <c r="AB60" s="12">
        <f t="shared" si="9"/>
        <v>4.6101062289455639</v>
      </c>
      <c r="AC60" s="12">
        <f t="shared" si="10"/>
        <v>5.5840188030694513</v>
      </c>
    </row>
    <row r="61" spans="1:29" ht="28.9" thickBot="1" x14ac:dyDescent="0.5">
      <c r="A61" s="3" t="s">
        <v>64</v>
      </c>
      <c r="B61" s="4">
        <v>60</v>
      </c>
      <c r="C61" s="4">
        <v>5.8189997673034703</v>
      </c>
      <c r="D61" s="4">
        <v>1.28455626964569</v>
      </c>
      <c r="E61" s="4">
        <v>1.3843690156936601</v>
      </c>
      <c r="F61" s="4">
        <v>0.60604155063629195</v>
      </c>
      <c r="G61" s="4">
        <v>0.437454283237457</v>
      </c>
      <c r="H61" s="4">
        <v>0.119282886385918</v>
      </c>
      <c r="I61" s="4">
        <v>0.20196442306041701</v>
      </c>
      <c r="L61" s="3" t="s">
        <v>64</v>
      </c>
      <c r="M61" s="4">
        <v>60</v>
      </c>
      <c r="N61" s="12">
        <f t="shared" si="0"/>
        <v>6.4533435670224328</v>
      </c>
      <c r="O61" s="12">
        <f t="shared" si="1"/>
        <v>6.8664733335372254</v>
      </c>
      <c r="P61" s="12">
        <f t="shared" si="2"/>
        <v>8.5955007944206656</v>
      </c>
      <c r="Q61" s="12">
        <f t="shared" si="3"/>
        <v>6.3827952059025863</v>
      </c>
      <c r="R61" s="12">
        <f t="shared" si="4"/>
        <v>6.6457299172913133</v>
      </c>
      <c r="S61" s="12">
        <f t="shared" si="5"/>
        <v>2.5690477358060448</v>
      </c>
      <c r="T61" s="12">
        <f t="shared" si="6"/>
        <v>2.4098605049241222</v>
      </c>
      <c r="X61" s="3" t="s">
        <v>64</v>
      </c>
      <c r="Y61" s="4">
        <v>60</v>
      </c>
      <c r="Z61" s="12">
        <f t="shared" si="7"/>
        <v>6.4533435670224328</v>
      </c>
      <c r="AA61" s="12">
        <f t="shared" si="8"/>
        <v>8.5955007944206656</v>
      </c>
      <c r="AB61" s="12">
        <f t="shared" si="9"/>
        <v>6.3827952059025863</v>
      </c>
      <c r="AC61" s="12">
        <f t="shared" si="10"/>
        <v>2.5690477358060448</v>
      </c>
    </row>
    <row r="62" spans="1:29" ht="28.9" thickBot="1" x14ac:dyDescent="0.5">
      <c r="A62" s="3" t="s">
        <v>76</v>
      </c>
      <c r="B62" s="4">
        <v>61</v>
      </c>
      <c r="C62" s="4">
        <v>5.8099999427795401</v>
      </c>
      <c r="D62" s="4">
        <v>1.3469113111496001</v>
      </c>
      <c r="E62" s="4">
        <v>1.1863033771514899</v>
      </c>
      <c r="F62" s="4">
        <v>0.83464723825454701</v>
      </c>
      <c r="G62" s="4">
        <v>0.47120362520217901</v>
      </c>
      <c r="H62" s="4">
        <v>0.15535335242748299</v>
      </c>
      <c r="I62" s="4">
        <v>0.266845703125</v>
      </c>
      <c r="L62" s="3" t="s">
        <v>76</v>
      </c>
      <c r="M62" s="4">
        <v>61</v>
      </c>
      <c r="N62" s="12">
        <f t="shared" si="0"/>
        <v>6.4347642434549002</v>
      </c>
      <c r="O62" s="12">
        <f t="shared" si="1"/>
        <v>7.1997862757692559</v>
      </c>
      <c r="P62" s="12">
        <f t="shared" si="2"/>
        <v>7.3657178867299669</v>
      </c>
      <c r="Q62" s="12">
        <f t="shared" si="3"/>
        <v>8.7904573297947302</v>
      </c>
      <c r="R62" s="12">
        <f t="shared" si="4"/>
        <v>7.1584440914993195</v>
      </c>
      <c r="S62" s="12">
        <f t="shared" si="5"/>
        <v>3.3459131514679785</v>
      </c>
      <c r="T62" s="12">
        <f t="shared" si="6"/>
        <v>3.1840306878072049</v>
      </c>
      <c r="X62" s="3" t="s">
        <v>76</v>
      </c>
      <c r="Y62" s="4">
        <v>61</v>
      </c>
      <c r="Z62" s="12">
        <f t="shared" si="7"/>
        <v>6.4347642434549002</v>
      </c>
      <c r="AA62" s="12">
        <f t="shared" si="8"/>
        <v>7.3657178867299669</v>
      </c>
      <c r="AB62" s="12">
        <f t="shared" si="9"/>
        <v>8.7904573297947302</v>
      </c>
      <c r="AC62" s="12">
        <f t="shared" si="10"/>
        <v>3.3459131514679785</v>
      </c>
    </row>
    <row r="63" spans="1:29" ht="14.65" thickBot="1" x14ac:dyDescent="0.5">
      <c r="A63" s="3" t="s">
        <v>65</v>
      </c>
      <c r="B63" s="4">
        <v>62</v>
      </c>
      <c r="C63" s="4">
        <v>5.7579998970031703</v>
      </c>
      <c r="D63" s="4">
        <v>1.3412059545517001</v>
      </c>
      <c r="E63" s="4">
        <v>1.4525188207626301</v>
      </c>
      <c r="F63" s="4">
        <v>0.79082822799682595</v>
      </c>
      <c r="G63" s="4">
        <v>0.57257580757141102</v>
      </c>
      <c r="H63" s="4">
        <v>4.5128978788852699E-2</v>
      </c>
      <c r="I63" s="4">
        <v>0.24264909327030201</v>
      </c>
      <c r="L63" s="3" t="s">
        <v>65</v>
      </c>
      <c r="M63" s="4">
        <v>62</v>
      </c>
      <c r="N63" s="12">
        <f t="shared" si="0"/>
        <v>6.3274148530932557</v>
      </c>
      <c r="O63" s="12">
        <f t="shared" si="1"/>
        <v>7.1692888348524741</v>
      </c>
      <c r="P63" s="12">
        <f t="shared" si="2"/>
        <v>9.0186406487292583</v>
      </c>
      <c r="Q63" s="12">
        <f t="shared" si="3"/>
        <v>8.3289580013959927</v>
      </c>
      <c r="R63" s="12">
        <f t="shared" si="4"/>
        <v>8.6984727778492168</v>
      </c>
      <c r="S63" s="12">
        <f t="shared" si="5"/>
        <v>0.9719625697322849</v>
      </c>
      <c r="T63" s="12">
        <f t="shared" si="6"/>
        <v>2.8953142220143602</v>
      </c>
      <c r="X63" s="3" t="s">
        <v>65</v>
      </c>
      <c r="Y63" s="4">
        <v>62</v>
      </c>
      <c r="Z63" s="12">
        <f t="shared" si="7"/>
        <v>6.3274148530932557</v>
      </c>
      <c r="AA63" s="12">
        <f t="shared" si="8"/>
        <v>9.0186406487292583</v>
      </c>
      <c r="AB63" s="12">
        <f t="shared" si="9"/>
        <v>8.3289580013959927</v>
      </c>
      <c r="AC63" s="12">
        <f t="shared" si="10"/>
        <v>0.9719625697322849</v>
      </c>
    </row>
    <row r="64" spans="1:29" ht="14.65" thickBot="1" x14ac:dyDescent="0.5">
      <c r="A64" s="3" t="s">
        <v>68</v>
      </c>
      <c r="B64" s="4">
        <v>63</v>
      </c>
      <c r="C64" s="4">
        <v>5.7150001525878897</v>
      </c>
      <c r="D64" s="4">
        <v>1.0352252721786499</v>
      </c>
      <c r="E64" s="4">
        <v>1.2187703847885101</v>
      </c>
      <c r="F64" s="4">
        <v>0.63016611337661699</v>
      </c>
      <c r="G64" s="4">
        <v>0.45000287890434298</v>
      </c>
      <c r="H64" s="4">
        <v>4.7049086540937403E-2</v>
      </c>
      <c r="I64" s="4">
        <v>0.12681971490383101</v>
      </c>
      <c r="L64" s="3" t="s">
        <v>68</v>
      </c>
      <c r="M64" s="4">
        <v>63</v>
      </c>
      <c r="N64" s="12">
        <f t="shared" si="0"/>
        <v>6.2386457706863219</v>
      </c>
      <c r="O64" s="12">
        <f t="shared" si="1"/>
        <v>5.5336982066026277</v>
      </c>
      <c r="P64" s="12">
        <f t="shared" si="2"/>
        <v>7.5673044483857375</v>
      </c>
      <c r="Q64" s="12">
        <f t="shared" si="3"/>
        <v>6.6368737311155437</v>
      </c>
      <c r="R64" s="12">
        <f t="shared" si="4"/>
        <v>6.8363660153682151</v>
      </c>
      <c r="S64" s="12">
        <f t="shared" si="5"/>
        <v>1.0133167708457416</v>
      </c>
      <c r="T64" s="12">
        <f t="shared" si="6"/>
        <v>1.5132260304135587</v>
      </c>
      <c r="X64" s="3" t="s">
        <v>68</v>
      </c>
      <c r="Y64" s="4">
        <v>63</v>
      </c>
      <c r="Z64" s="12">
        <f t="shared" si="7"/>
        <v>6.2386457706863219</v>
      </c>
      <c r="AA64" s="12">
        <f t="shared" si="8"/>
        <v>7.5673044483857375</v>
      </c>
      <c r="AB64" s="12">
        <f t="shared" si="9"/>
        <v>6.6368737311155437</v>
      </c>
      <c r="AC64" s="12">
        <f t="shared" si="10"/>
        <v>1.0133167708457416</v>
      </c>
    </row>
    <row r="65" spans="1:29" ht="14.65" thickBot="1" x14ac:dyDescent="0.5">
      <c r="A65" s="3" t="s">
        <v>81</v>
      </c>
      <c r="B65" s="4">
        <v>64</v>
      </c>
      <c r="C65" s="4">
        <v>5.6290001869201696</v>
      </c>
      <c r="D65" s="4">
        <v>1.1893955469131501</v>
      </c>
      <c r="E65" s="4">
        <v>1.20956099033356</v>
      </c>
      <c r="F65" s="4">
        <v>0.63800746202468905</v>
      </c>
      <c r="G65" s="4">
        <v>0.49124732613563499</v>
      </c>
      <c r="H65" s="4">
        <v>4.2181555181741701E-2</v>
      </c>
      <c r="I65" s="4">
        <v>0.36093375086784402</v>
      </c>
      <c r="L65" s="3" t="s">
        <v>81</v>
      </c>
      <c r="M65" s="4">
        <v>64</v>
      </c>
      <c r="N65" s="12">
        <f t="shared" si="0"/>
        <v>6.0611066214852771</v>
      </c>
      <c r="O65" s="12">
        <f t="shared" si="1"/>
        <v>6.3578007432556474</v>
      </c>
      <c r="P65" s="12">
        <f t="shared" si="2"/>
        <v>7.5101236270467169</v>
      </c>
      <c r="Q65" s="12">
        <f t="shared" si="3"/>
        <v>6.7194583699182422</v>
      </c>
      <c r="R65" s="12">
        <f t="shared" si="4"/>
        <v>7.4629445342905099</v>
      </c>
      <c r="S65" s="12">
        <f t="shared" si="5"/>
        <v>0.9084826173792564</v>
      </c>
      <c r="T65" s="12">
        <f t="shared" si="6"/>
        <v>4.3066990608060802</v>
      </c>
      <c r="X65" s="3" t="s">
        <v>81</v>
      </c>
      <c r="Y65" s="4">
        <v>64</v>
      </c>
      <c r="Z65" s="12">
        <f t="shared" si="7"/>
        <v>6.0611066214852771</v>
      </c>
      <c r="AA65" s="12">
        <f t="shared" si="8"/>
        <v>7.5101236270467169</v>
      </c>
      <c r="AB65" s="12">
        <f t="shared" si="9"/>
        <v>6.7194583699182422</v>
      </c>
      <c r="AC65" s="12">
        <f t="shared" si="10"/>
        <v>0.9084826173792564</v>
      </c>
    </row>
    <row r="66" spans="1:29" ht="14.65" thickBot="1" x14ac:dyDescent="0.5">
      <c r="A66" s="3" t="s">
        <v>77</v>
      </c>
      <c r="B66" s="4">
        <v>65</v>
      </c>
      <c r="C66" s="4">
        <v>5.6209998130798304</v>
      </c>
      <c r="D66" s="4">
        <v>1.3559380769729601</v>
      </c>
      <c r="E66" s="4">
        <v>1.13136327266693</v>
      </c>
      <c r="F66" s="4">
        <v>0.84471470117569003</v>
      </c>
      <c r="G66" s="4">
        <v>0.35511153936386097</v>
      </c>
      <c r="H66" s="4">
        <v>4.1237976402044303E-2</v>
      </c>
      <c r="I66" s="4">
        <v>0.27125430107116699</v>
      </c>
      <c r="L66" s="3" t="s">
        <v>77</v>
      </c>
      <c r="M66" s="4">
        <v>65</v>
      </c>
      <c r="N66" s="12">
        <f t="shared" si="0"/>
        <v>6.04459057343949</v>
      </c>
      <c r="O66" s="12">
        <f t="shared" si="1"/>
        <v>7.2480379937195192</v>
      </c>
      <c r="P66" s="12">
        <f t="shared" si="2"/>
        <v>7.0245966203702412</v>
      </c>
      <c r="Q66" s="12">
        <f t="shared" si="3"/>
        <v>8.8964872777433612</v>
      </c>
      <c r="R66" s="12">
        <f t="shared" si="4"/>
        <v>5.3947931739526513</v>
      </c>
      <c r="S66" s="12">
        <f t="shared" si="5"/>
        <v>0.88816034818387912</v>
      </c>
      <c r="T66" s="12">
        <f t="shared" si="6"/>
        <v>3.2366345370969354</v>
      </c>
      <c r="X66" s="3" t="s">
        <v>77</v>
      </c>
      <c r="Y66" s="4">
        <v>65</v>
      </c>
      <c r="Z66" s="12">
        <f t="shared" si="7"/>
        <v>6.04459057343949</v>
      </c>
      <c r="AA66" s="12">
        <f t="shared" si="8"/>
        <v>7.0245966203702412</v>
      </c>
      <c r="AB66" s="12">
        <f t="shared" si="9"/>
        <v>8.8964872777433612</v>
      </c>
      <c r="AC66" s="12">
        <f t="shared" si="10"/>
        <v>0.88816034818387912</v>
      </c>
    </row>
    <row r="67" spans="1:29" ht="14.65" thickBot="1" x14ac:dyDescent="0.5">
      <c r="A67" s="3" t="s">
        <v>84</v>
      </c>
      <c r="B67" s="4">
        <v>66</v>
      </c>
      <c r="C67" s="4">
        <v>5.6110000610351598</v>
      </c>
      <c r="D67" s="4">
        <v>1.32087934017181</v>
      </c>
      <c r="E67" s="4">
        <v>1.4766710996627801</v>
      </c>
      <c r="F67" s="4">
        <v>0.695168316364288</v>
      </c>
      <c r="G67" s="4">
        <v>0.479131430387497</v>
      </c>
      <c r="H67" s="4">
        <v>0.183248922228813</v>
      </c>
      <c r="I67" s="4">
        <v>9.8890811204910306E-2</v>
      </c>
      <c r="L67" s="3" t="s">
        <v>84</v>
      </c>
      <c r="M67" s="4">
        <v>66</v>
      </c>
      <c r="N67" s="12">
        <f t="shared" ref="N67:N130" si="11">(C67-$C$159)/($C$158-$C$159)*10</f>
        <v>6.0239469899630542</v>
      </c>
      <c r="O67" s="12">
        <f t="shared" ref="O67:O130" si="12">(D67-$D$159)/($D$158-$D$159)*10</f>
        <v>7.0606348514507911</v>
      </c>
      <c r="P67" s="12">
        <f t="shared" ref="P67:P130" si="13">(E67-$E$159)/($E$158-$E$159)*10</f>
        <v>9.1686013384874645</v>
      </c>
      <c r="Q67" s="12">
        <f t="shared" ref="Q67:Q130" si="14">(F67-$F$159)/($F$158-$F$159)*10</f>
        <v>7.3214732427615825</v>
      </c>
      <c r="R67" s="12">
        <f t="shared" ref="R67:R130" si="15">(G67-$G$159)/($G$158-$G$159)*10</f>
        <v>7.2788819386467125</v>
      </c>
      <c r="S67" s="12">
        <f t="shared" ref="S67:S130" si="16">(H67-$H$159)/($H$158-$H$159)*10</f>
        <v>3.9467122485427018</v>
      </c>
      <c r="T67" s="12">
        <f t="shared" ref="T67:T130" si="17">(I67-$I$159)/($I$158-$I$159)*10</f>
        <v>1.1799754462266385</v>
      </c>
      <c r="X67" s="3" t="s">
        <v>84</v>
      </c>
      <c r="Y67" s="4">
        <v>66</v>
      </c>
      <c r="Z67" s="12">
        <f t="shared" ref="Z67:Z130" si="18">(C67-$C$159)/($C$158-$C$159)*10</f>
        <v>6.0239469899630542</v>
      </c>
      <c r="AA67" s="12">
        <f t="shared" ref="AA67:AA130" si="19">(E67-$E$159)/($E$158-$E$159)*10</f>
        <v>9.1686013384874645</v>
      </c>
      <c r="AB67" s="12">
        <f t="shared" ref="AB67:AB130" si="20">(F67-$F$159)/($F$158-$F$159)*10</f>
        <v>7.3214732427615825</v>
      </c>
      <c r="AC67" s="12">
        <f t="shared" ref="AC67:AC130" si="21">(H67-$H$159)/($H$158-$H$159)*10</f>
        <v>3.9467122485427018</v>
      </c>
    </row>
    <row r="68" spans="1:29" ht="14.65" thickBot="1" x14ac:dyDescent="0.5">
      <c r="A68" s="3" t="s">
        <v>69</v>
      </c>
      <c r="B68" s="4">
        <v>67</v>
      </c>
      <c r="C68" s="4">
        <v>5.5689997673034703</v>
      </c>
      <c r="D68" s="4">
        <v>1.1565575599670399</v>
      </c>
      <c r="E68" s="4">
        <v>1.44494521617889</v>
      </c>
      <c r="F68" s="4">
        <v>0.63771426677703902</v>
      </c>
      <c r="G68" s="4">
        <v>0.29540026187896701</v>
      </c>
      <c r="H68" s="4">
        <v>0.156313821673393</v>
      </c>
      <c r="I68" s="4">
        <v>0.15513750910759</v>
      </c>
      <c r="L68" s="3" t="s">
        <v>69</v>
      </c>
      <c r="M68" s="4">
        <v>67</v>
      </c>
      <c r="N68" s="12">
        <f t="shared" si="11"/>
        <v>5.937241183077866</v>
      </c>
      <c r="O68" s="12">
        <f t="shared" si="12"/>
        <v>6.182268408066701</v>
      </c>
      <c r="P68" s="12">
        <f t="shared" si="13"/>
        <v>8.9716163918453038</v>
      </c>
      <c r="Q68" s="12">
        <f t="shared" si="14"/>
        <v>6.7163704542148883</v>
      </c>
      <c r="R68" s="12">
        <f t="shared" si="15"/>
        <v>4.4876697592628467</v>
      </c>
      <c r="S68" s="12">
        <f t="shared" si="16"/>
        <v>3.3665991980273589</v>
      </c>
      <c r="T68" s="12">
        <f t="shared" si="17"/>
        <v>1.8511168965578084</v>
      </c>
      <c r="X68" s="3" t="s">
        <v>69</v>
      </c>
      <c r="Y68" s="4">
        <v>67</v>
      </c>
      <c r="Z68" s="12">
        <f t="shared" si="18"/>
        <v>5.937241183077866</v>
      </c>
      <c r="AA68" s="12">
        <f t="shared" si="19"/>
        <v>8.9716163918453038</v>
      </c>
      <c r="AB68" s="12">
        <f t="shared" si="20"/>
        <v>6.7163704542148883</v>
      </c>
      <c r="AC68" s="12">
        <f t="shared" si="21"/>
        <v>3.3665991980273589</v>
      </c>
    </row>
    <row r="69" spans="1:29" ht="14.65" thickBot="1" x14ac:dyDescent="0.5">
      <c r="A69" s="3" t="s">
        <v>73</v>
      </c>
      <c r="B69" s="4">
        <v>68</v>
      </c>
      <c r="C69" s="4">
        <v>5.5250000953674299</v>
      </c>
      <c r="D69" s="4">
        <v>1.1018030643463099</v>
      </c>
      <c r="E69" s="4">
        <v>1.3575643301010101</v>
      </c>
      <c r="F69" s="4">
        <v>0.52016901969909701</v>
      </c>
      <c r="G69" s="4">
        <v>0.46573323011398299</v>
      </c>
      <c r="H69" s="4">
        <v>9.2610210180282607E-2</v>
      </c>
      <c r="I69" s="4">
        <v>0.15207366645336201</v>
      </c>
      <c r="L69" s="3" t="s">
        <v>73</v>
      </c>
      <c r="M69" s="4">
        <v>68</v>
      </c>
      <c r="N69" s="12">
        <f t="shared" si="11"/>
        <v>5.846407840761989</v>
      </c>
      <c r="O69" s="12">
        <f t="shared" si="12"/>
        <v>5.8895834607776854</v>
      </c>
      <c r="P69" s="12">
        <f t="shared" si="13"/>
        <v>8.4290714004556673</v>
      </c>
      <c r="Q69" s="12">
        <f t="shared" si="14"/>
        <v>5.478390585115144</v>
      </c>
      <c r="R69" s="12">
        <f t="shared" si="15"/>
        <v>7.0753387941229224</v>
      </c>
      <c r="S69" s="12">
        <f t="shared" si="16"/>
        <v>1.9945866333786566</v>
      </c>
      <c r="T69" s="12">
        <f t="shared" si="17"/>
        <v>1.8145588072971215</v>
      </c>
      <c r="X69" s="3" t="s">
        <v>73</v>
      </c>
      <c r="Y69" s="4">
        <v>68</v>
      </c>
      <c r="Z69" s="12">
        <f t="shared" si="18"/>
        <v>5.846407840761989</v>
      </c>
      <c r="AA69" s="12">
        <f t="shared" si="19"/>
        <v>8.4290714004556673</v>
      </c>
      <c r="AB69" s="12">
        <f t="shared" si="20"/>
        <v>5.478390585115144</v>
      </c>
      <c r="AC69" s="12">
        <f t="shared" si="21"/>
        <v>1.9945866333786566</v>
      </c>
    </row>
    <row r="70" spans="1:29" ht="14.65" thickBot="1" x14ac:dyDescent="0.5">
      <c r="A70" s="3" t="s">
        <v>87</v>
      </c>
      <c r="B70" s="4">
        <v>69</v>
      </c>
      <c r="C70" s="4">
        <v>5.5</v>
      </c>
      <c r="D70" s="4">
        <v>1.19827437400818</v>
      </c>
      <c r="E70" s="4">
        <v>1.3377531766891499</v>
      </c>
      <c r="F70" s="4">
        <v>0.63760560750961304</v>
      </c>
      <c r="G70" s="4">
        <v>0.30074059963226302</v>
      </c>
      <c r="H70" s="4">
        <v>9.9671579897403703E-2</v>
      </c>
      <c r="I70" s="4">
        <v>4.6693041920661899E-2</v>
      </c>
      <c r="L70" s="3" t="s">
        <v>87</v>
      </c>
      <c r="M70" s="4">
        <v>69</v>
      </c>
      <c r="N70" s="12">
        <f t="shared" si="11"/>
        <v>5.794797405490101</v>
      </c>
      <c r="O70" s="12">
        <f t="shared" si="12"/>
        <v>6.4052616688077268</v>
      </c>
      <c r="P70" s="12">
        <f t="shared" si="13"/>
        <v>8.3060646132770994</v>
      </c>
      <c r="Q70" s="12">
        <f t="shared" si="14"/>
        <v>6.7152260609790204</v>
      </c>
      <c r="R70" s="12">
        <f t="shared" si="15"/>
        <v>4.5687992480699195</v>
      </c>
      <c r="S70" s="12">
        <f t="shared" si="16"/>
        <v>2.1466704438321313</v>
      </c>
      <c r="T70" s="12">
        <f t="shared" si="17"/>
        <v>0.5571462333527345</v>
      </c>
      <c r="X70" s="3" t="s">
        <v>87</v>
      </c>
      <c r="Y70" s="4">
        <v>69</v>
      </c>
      <c r="Z70" s="12">
        <f t="shared" si="18"/>
        <v>5.794797405490101</v>
      </c>
      <c r="AA70" s="12">
        <f t="shared" si="19"/>
        <v>8.3060646132770994</v>
      </c>
      <c r="AB70" s="12">
        <f t="shared" si="20"/>
        <v>6.7152260609790204</v>
      </c>
      <c r="AC70" s="12">
        <f t="shared" si="21"/>
        <v>2.1466704438321313</v>
      </c>
    </row>
    <row r="71" spans="1:29" ht="14.65" thickBot="1" x14ac:dyDescent="0.5">
      <c r="A71" s="3" t="s">
        <v>63</v>
      </c>
      <c r="B71" s="4">
        <v>70</v>
      </c>
      <c r="C71" s="4">
        <v>5.4930000305175799</v>
      </c>
      <c r="D71" s="4">
        <v>0.93253731727600098</v>
      </c>
      <c r="E71" s="4">
        <v>1.50728487968445</v>
      </c>
      <c r="F71" s="4">
        <v>0.57925069332122803</v>
      </c>
      <c r="G71" s="4">
        <v>0.47350779175758401</v>
      </c>
      <c r="H71" s="4">
        <v>9.1065913438796997E-2</v>
      </c>
      <c r="I71" s="4">
        <v>0.22415065765380901</v>
      </c>
      <c r="L71" s="3" t="s">
        <v>63</v>
      </c>
      <c r="M71" s="4">
        <v>70</v>
      </c>
      <c r="N71" s="12">
        <f t="shared" si="11"/>
        <v>5.7803466017404359</v>
      </c>
      <c r="O71" s="12">
        <f t="shared" si="12"/>
        <v>4.9847895128565796</v>
      </c>
      <c r="P71" s="12">
        <f t="shared" si="13"/>
        <v>9.3586812720264518</v>
      </c>
      <c r="Q71" s="12">
        <f t="shared" si="14"/>
        <v>6.1006354175958695</v>
      </c>
      <c r="R71" s="12">
        <f t="shared" si="15"/>
        <v>7.1934485918515652</v>
      </c>
      <c r="S71" s="12">
        <f t="shared" si="16"/>
        <v>1.9613264384979714</v>
      </c>
      <c r="T71" s="12">
        <f t="shared" si="17"/>
        <v>2.6745889639735787</v>
      </c>
      <c r="X71" s="3" t="s">
        <v>63</v>
      </c>
      <c r="Y71" s="4">
        <v>70</v>
      </c>
      <c r="Z71" s="12">
        <f t="shared" si="18"/>
        <v>5.7803466017404359</v>
      </c>
      <c r="AA71" s="12">
        <f t="shared" si="19"/>
        <v>9.3586812720264518</v>
      </c>
      <c r="AB71" s="12">
        <f t="shared" si="20"/>
        <v>6.1006354175958695</v>
      </c>
      <c r="AC71" s="12">
        <f t="shared" si="21"/>
        <v>1.9613264384979714</v>
      </c>
    </row>
    <row r="72" spans="1:29" ht="57.4" thickBot="1" x14ac:dyDescent="0.5">
      <c r="A72" s="3" t="s">
        <v>178</v>
      </c>
      <c r="B72" s="4">
        <v>71</v>
      </c>
      <c r="C72" s="4">
        <v>5.4720001220703098</v>
      </c>
      <c r="D72" s="4">
        <v>1.55167484283447</v>
      </c>
      <c r="E72" s="4">
        <v>1.2627909183502199</v>
      </c>
      <c r="F72" s="4">
        <v>0.943062424659729</v>
      </c>
      <c r="G72" s="4">
        <v>0.49096864461898798</v>
      </c>
      <c r="H72" s="4">
        <v>0.29393374919891402</v>
      </c>
      <c r="I72" s="4">
        <v>0.37446579337120101</v>
      </c>
      <c r="L72" s="3" t="s">
        <v>178</v>
      </c>
      <c r="M72" s="4">
        <v>71</v>
      </c>
      <c r="N72" s="12">
        <f t="shared" si="11"/>
        <v>5.736994190491421</v>
      </c>
      <c r="O72" s="12">
        <f t="shared" si="12"/>
        <v>8.2943302542770034</v>
      </c>
      <c r="P72" s="12">
        <f t="shared" si="13"/>
        <v>7.8406264650670385</v>
      </c>
      <c r="Q72" s="12">
        <f t="shared" si="14"/>
        <v>9.9322799182088382</v>
      </c>
      <c r="R72" s="12">
        <f t="shared" si="15"/>
        <v>7.4587108528212811</v>
      </c>
      <c r="S72" s="12">
        <f t="shared" si="16"/>
        <v>6.3305798152248531</v>
      </c>
      <c r="T72" s="12">
        <f t="shared" si="17"/>
        <v>4.4681647996012703</v>
      </c>
      <c r="X72" s="3" t="s">
        <v>178</v>
      </c>
      <c r="Y72" s="4">
        <v>71</v>
      </c>
      <c r="Z72" s="12">
        <f t="shared" si="18"/>
        <v>5.736994190491421</v>
      </c>
      <c r="AA72" s="12">
        <f t="shared" si="19"/>
        <v>7.8406264650670385</v>
      </c>
      <c r="AB72" s="12">
        <f t="shared" si="20"/>
        <v>9.9322799182088382</v>
      </c>
      <c r="AC72" s="12">
        <f t="shared" si="21"/>
        <v>6.3305798152248531</v>
      </c>
    </row>
    <row r="73" spans="1:29" ht="28.9" thickBot="1" x14ac:dyDescent="0.5">
      <c r="A73" s="3" t="s">
        <v>102</v>
      </c>
      <c r="B73" s="4">
        <v>72</v>
      </c>
      <c r="C73" s="4">
        <v>5.4299998283386204</v>
      </c>
      <c r="D73" s="4">
        <v>0.85769921541214</v>
      </c>
      <c r="E73" s="4">
        <v>1.25391757488251</v>
      </c>
      <c r="F73" s="4">
        <v>0.46800905466079701</v>
      </c>
      <c r="G73" s="4">
        <v>0.58521467447280895</v>
      </c>
      <c r="H73" s="4">
        <v>9.9331893026828794E-2</v>
      </c>
      <c r="I73" s="4">
        <v>0.193513423204422</v>
      </c>
      <c r="L73" s="3" t="s">
        <v>102</v>
      </c>
      <c r="M73" s="4">
        <v>72</v>
      </c>
      <c r="N73" s="12">
        <f t="shared" si="11"/>
        <v>5.6502883836062336</v>
      </c>
      <c r="O73" s="12">
        <f t="shared" si="12"/>
        <v>4.5847495590424252</v>
      </c>
      <c r="P73" s="12">
        <f t="shared" si="13"/>
        <v>7.7855321730385141</v>
      </c>
      <c r="Q73" s="12">
        <f t="shared" si="14"/>
        <v>4.9290447944891325</v>
      </c>
      <c r="R73" s="12">
        <f t="shared" si="15"/>
        <v>8.8904802609298876</v>
      </c>
      <c r="S73" s="12">
        <f t="shared" si="16"/>
        <v>2.1393544590150793</v>
      </c>
      <c r="T73" s="12">
        <f t="shared" si="17"/>
        <v>2.3090222955431092</v>
      </c>
      <c r="X73" s="3" t="s">
        <v>102</v>
      </c>
      <c r="Y73" s="4">
        <v>72</v>
      </c>
      <c r="Z73" s="12">
        <f t="shared" si="18"/>
        <v>5.6502883836062336</v>
      </c>
      <c r="AA73" s="12">
        <f t="shared" si="19"/>
        <v>7.7855321730385141</v>
      </c>
      <c r="AB73" s="12">
        <f t="shared" si="20"/>
        <v>4.9290447944891325</v>
      </c>
      <c r="AC73" s="12">
        <f t="shared" si="21"/>
        <v>2.1393544590150793</v>
      </c>
    </row>
    <row r="74" spans="1:29" ht="14.65" thickBot="1" x14ac:dyDescent="0.5">
      <c r="A74" s="3" t="s">
        <v>99</v>
      </c>
      <c r="B74" s="4">
        <v>73</v>
      </c>
      <c r="C74" s="4">
        <v>5.3949999809265101</v>
      </c>
      <c r="D74" s="4">
        <v>1.0693175792694101</v>
      </c>
      <c r="E74" s="4">
        <v>1.25818979740143</v>
      </c>
      <c r="F74" s="4">
        <v>0.65078467130661</v>
      </c>
      <c r="G74" s="4">
        <v>0.20871552824974099</v>
      </c>
      <c r="H74" s="4">
        <v>4.0903780609369299E-2</v>
      </c>
      <c r="I74" s="4">
        <v>0.22012588381767301</v>
      </c>
      <c r="L74" s="3" t="s">
        <v>99</v>
      </c>
      <c r="M74" s="4">
        <v>73</v>
      </c>
      <c r="N74" s="12">
        <f t="shared" si="11"/>
        <v>5.5780343648578885</v>
      </c>
      <c r="O74" s="12">
        <f t="shared" si="12"/>
        <v>5.7159353907954502</v>
      </c>
      <c r="P74" s="12">
        <f t="shared" si="13"/>
        <v>7.8120582593919554</v>
      </c>
      <c r="Q74" s="12">
        <f t="shared" si="14"/>
        <v>6.8540272127044064</v>
      </c>
      <c r="R74" s="12">
        <f t="shared" si="15"/>
        <v>3.1707702574708647</v>
      </c>
      <c r="S74" s="12">
        <f t="shared" si="16"/>
        <v>0.88096262711507556</v>
      </c>
      <c r="T74" s="12">
        <f t="shared" si="17"/>
        <v>2.6265649438913159</v>
      </c>
      <c r="X74" s="3" t="s">
        <v>99</v>
      </c>
      <c r="Y74" s="4">
        <v>73</v>
      </c>
      <c r="Z74" s="12">
        <f t="shared" si="18"/>
        <v>5.5780343648578885</v>
      </c>
      <c r="AA74" s="12">
        <f t="shared" si="19"/>
        <v>7.8120582593919554</v>
      </c>
      <c r="AB74" s="12">
        <f t="shared" si="20"/>
        <v>6.8540272127044064</v>
      </c>
      <c r="AC74" s="12">
        <f t="shared" si="21"/>
        <v>0.88096262711507556</v>
      </c>
    </row>
    <row r="75" spans="1:29" ht="14.65" thickBot="1" x14ac:dyDescent="0.5">
      <c r="A75" s="3" t="s">
        <v>94</v>
      </c>
      <c r="B75" s="4">
        <v>74</v>
      </c>
      <c r="C75" s="4">
        <v>5.3359999656677202</v>
      </c>
      <c r="D75" s="4">
        <v>0.99101239442825295</v>
      </c>
      <c r="E75" s="4">
        <v>1.2390888929367101</v>
      </c>
      <c r="F75" s="4">
        <v>0.60459005832672097</v>
      </c>
      <c r="G75" s="4">
        <v>0.41842114925384499</v>
      </c>
      <c r="H75" s="4">
        <v>0.11980327218771</v>
      </c>
      <c r="I75" s="4">
        <v>0.172170460224152</v>
      </c>
      <c r="L75" s="3" t="s">
        <v>94</v>
      </c>
      <c r="M75" s="4">
        <v>74</v>
      </c>
      <c r="N75" s="12">
        <f t="shared" si="11"/>
        <v>5.4562341707465789</v>
      </c>
      <c r="O75" s="12">
        <f t="shared" si="12"/>
        <v>5.2973624747659995</v>
      </c>
      <c r="P75" s="12">
        <f t="shared" si="13"/>
        <v>7.6934613841083896</v>
      </c>
      <c r="Q75" s="12">
        <f t="shared" si="14"/>
        <v>6.3675081713004094</v>
      </c>
      <c r="R75" s="12">
        <f t="shared" si="15"/>
        <v>6.3565818330650039</v>
      </c>
      <c r="S75" s="12">
        <f t="shared" si="16"/>
        <v>2.5802555125990549</v>
      </c>
      <c r="T75" s="12">
        <f t="shared" si="17"/>
        <v>2.0543558411011595</v>
      </c>
      <c r="X75" s="3" t="s">
        <v>94</v>
      </c>
      <c r="Y75" s="4">
        <v>74</v>
      </c>
      <c r="Z75" s="12">
        <f t="shared" si="18"/>
        <v>5.4562341707465789</v>
      </c>
      <c r="AA75" s="12">
        <f t="shared" si="19"/>
        <v>7.6934613841083896</v>
      </c>
      <c r="AB75" s="12">
        <f t="shared" si="20"/>
        <v>6.3675081713004094</v>
      </c>
      <c r="AC75" s="12">
        <f t="shared" si="21"/>
        <v>2.5802555125990549</v>
      </c>
    </row>
    <row r="76" spans="1:29" ht="14.65" thickBot="1" x14ac:dyDescent="0.5">
      <c r="A76" s="3" t="s">
        <v>116</v>
      </c>
      <c r="B76" s="4">
        <v>75</v>
      </c>
      <c r="C76" s="4">
        <v>5.3239998817443803</v>
      </c>
      <c r="D76" s="4">
        <v>1.2860119342803999</v>
      </c>
      <c r="E76" s="4">
        <v>1.34313309192657</v>
      </c>
      <c r="F76" s="4">
        <v>0.687763452529907</v>
      </c>
      <c r="G76" s="4">
        <v>0.17586351931095101</v>
      </c>
      <c r="H76" s="4">
        <v>3.66369374096394E-2</v>
      </c>
      <c r="I76" s="4">
        <v>7.84016624093056E-2</v>
      </c>
      <c r="L76" s="3" t="s">
        <v>116</v>
      </c>
      <c r="M76" s="4">
        <v>75</v>
      </c>
      <c r="N76" s="12">
        <f t="shared" si="11"/>
        <v>5.4314610830650967</v>
      </c>
      <c r="O76" s="12">
        <f t="shared" si="12"/>
        <v>6.8742544503578742</v>
      </c>
      <c r="P76" s="12">
        <f t="shared" si="13"/>
        <v>8.3394683265738667</v>
      </c>
      <c r="Q76" s="12">
        <f t="shared" si="14"/>
        <v>7.2434856372371339</v>
      </c>
      <c r="R76" s="12">
        <f t="shared" si="15"/>
        <v>2.6716882116125373</v>
      </c>
      <c r="S76" s="12">
        <f t="shared" si="16"/>
        <v>0.78906575746823571</v>
      </c>
      <c r="T76" s="12">
        <f t="shared" si="17"/>
        <v>0.93549679145252151</v>
      </c>
      <c r="X76" s="3" t="s">
        <v>116</v>
      </c>
      <c r="Y76" s="4">
        <v>75</v>
      </c>
      <c r="Z76" s="12">
        <f t="shared" si="18"/>
        <v>5.4314610830650967</v>
      </c>
      <c r="AA76" s="12">
        <f t="shared" si="19"/>
        <v>8.3394683265738667</v>
      </c>
      <c r="AB76" s="12">
        <f t="shared" si="20"/>
        <v>7.2434856372371339</v>
      </c>
      <c r="AC76" s="12">
        <f t="shared" si="21"/>
        <v>0.78906575746823571</v>
      </c>
    </row>
    <row r="77" spans="1:29" ht="14.65" thickBot="1" x14ac:dyDescent="0.5">
      <c r="A77" s="3" t="s">
        <v>75</v>
      </c>
      <c r="B77" s="4">
        <v>76</v>
      </c>
      <c r="C77" s="4">
        <v>5.3109998703002903</v>
      </c>
      <c r="D77" s="4">
        <v>0.92557930946350098</v>
      </c>
      <c r="E77" s="4">
        <v>1.3682180643081701</v>
      </c>
      <c r="F77" s="4">
        <v>0.64102238416671797</v>
      </c>
      <c r="G77" s="4">
        <v>0.47430723905563399</v>
      </c>
      <c r="H77" s="4">
        <v>5.5267781019210802E-2</v>
      </c>
      <c r="I77" s="4">
        <v>0.23381833732128099</v>
      </c>
      <c r="L77" s="3" t="s">
        <v>75</v>
      </c>
      <c r="M77" s="4">
        <v>76</v>
      </c>
      <c r="N77" s="12">
        <f t="shared" si="11"/>
        <v>5.4046237354746909</v>
      </c>
      <c r="O77" s="12">
        <f t="shared" si="12"/>
        <v>4.9475961440427296</v>
      </c>
      <c r="P77" s="12">
        <f t="shared" si="13"/>
        <v>8.4952200788810543</v>
      </c>
      <c r="Q77" s="12">
        <f t="shared" si="14"/>
        <v>6.7512113587588711</v>
      </c>
      <c r="R77" s="12">
        <f t="shared" si="15"/>
        <v>7.2055936571293122</v>
      </c>
      <c r="S77" s="12">
        <f t="shared" si="16"/>
        <v>1.1903263912566588</v>
      </c>
      <c r="T77" s="12">
        <f t="shared" si="17"/>
        <v>2.7899447234279515</v>
      </c>
      <c r="X77" s="3" t="s">
        <v>75</v>
      </c>
      <c r="Y77" s="4">
        <v>76</v>
      </c>
      <c r="Z77" s="12">
        <f t="shared" si="18"/>
        <v>5.4046237354746909</v>
      </c>
      <c r="AA77" s="12">
        <f t="shared" si="19"/>
        <v>8.4952200788810543</v>
      </c>
      <c r="AB77" s="12">
        <f t="shared" si="20"/>
        <v>6.7512113587588711</v>
      </c>
      <c r="AC77" s="12">
        <f t="shared" si="21"/>
        <v>1.1903263912566588</v>
      </c>
    </row>
    <row r="78" spans="1:29" ht="14.65" thickBot="1" x14ac:dyDescent="0.5">
      <c r="A78" s="3" t="s">
        <v>72</v>
      </c>
      <c r="B78" s="4">
        <v>77</v>
      </c>
      <c r="C78" s="4">
        <v>5.2930002212524396</v>
      </c>
      <c r="D78" s="4">
        <v>1.22255623340607</v>
      </c>
      <c r="E78" s="4">
        <v>0.96798300743103005</v>
      </c>
      <c r="F78" s="4">
        <v>0.701288521289825</v>
      </c>
      <c r="G78" s="4">
        <v>0.25577229261398299</v>
      </c>
      <c r="H78" s="4">
        <v>4.3103110045194598E-2</v>
      </c>
      <c r="I78" s="4">
        <v>0.24800297617912301</v>
      </c>
      <c r="L78" s="3" t="s">
        <v>72</v>
      </c>
      <c r="M78" s="4">
        <v>77</v>
      </c>
      <c r="N78" s="12">
        <f t="shared" si="11"/>
        <v>5.367465088339646</v>
      </c>
      <c r="O78" s="12">
        <f t="shared" si="12"/>
        <v>6.5350580381721448</v>
      </c>
      <c r="P78" s="12">
        <f t="shared" si="13"/>
        <v>6.0101740323840644</v>
      </c>
      <c r="Q78" s="12">
        <f t="shared" si="14"/>
        <v>7.3859308935890624</v>
      </c>
      <c r="R78" s="12">
        <f t="shared" si="15"/>
        <v>3.8856484944193821</v>
      </c>
      <c r="S78" s="12">
        <f t="shared" si="16"/>
        <v>0.92833054785031355</v>
      </c>
      <c r="T78" s="12">
        <f t="shared" si="17"/>
        <v>2.9591973098099587</v>
      </c>
      <c r="X78" s="3" t="s">
        <v>72</v>
      </c>
      <c r="Y78" s="4">
        <v>77</v>
      </c>
      <c r="Z78" s="12">
        <f t="shared" si="18"/>
        <v>5.367465088339646</v>
      </c>
      <c r="AA78" s="12">
        <f t="shared" si="19"/>
        <v>6.0101740323840644</v>
      </c>
      <c r="AB78" s="12">
        <f t="shared" si="20"/>
        <v>7.3859308935890624</v>
      </c>
      <c r="AC78" s="12">
        <f t="shared" si="21"/>
        <v>0.92833054785031355</v>
      </c>
    </row>
    <row r="79" spans="1:29" ht="14.65" thickBot="1" x14ac:dyDescent="0.5">
      <c r="A79" s="3" t="s">
        <v>79</v>
      </c>
      <c r="B79" s="4">
        <v>78</v>
      </c>
      <c r="C79" s="4">
        <v>5.2789998054504403</v>
      </c>
      <c r="D79" s="4">
        <v>0.95148438215255704</v>
      </c>
      <c r="E79" s="4">
        <v>1.1378535032272299</v>
      </c>
      <c r="F79" s="4">
        <v>0.54145205020904497</v>
      </c>
      <c r="G79" s="4">
        <v>0.26028794050216703</v>
      </c>
      <c r="H79" s="4">
        <v>5.7471618056297302E-2</v>
      </c>
      <c r="I79" s="4">
        <v>0.31993144750595098</v>
      </c>
      <c r="L79" s="3" t="s">
        <v>79</v>
      </c>
      <c r="M79" s="4">
        <v>78</v>
      </c>
      <c r="N79" s="12">
        <f t="shared" si="11"/>
        <v>5.3385624964531386</v>
      </c>
      <c r="O79" s="12">
        <f t="shared" si="12"/>
        <v>5.0860692456311938</v>
      </c>
      <c r="P79" s="12">
        <f t="shared" si="13"/>
        <v>7.0648942442729821</v>
      </c>
      <c r="Q79" s="12">
        <f t="shared" si="14"/>
        <v>5.7025422541935233</v>
      </c>
      <c r="R79" s="12">
        <f t="shared" si="15"/>
        <v>3.9542494372296009</v>
      </c>
      <c r="S79" s="12">
        <f t="shared" si="16"/>
        <v>1.2377913941732968</v>
      </c>
      <c r="T79" s="12">
        <f t="shared" si="17"/>
        <v>3.8174553119048946</v>
      </c>
      <c r="X79" s="3" t="s">
        <v>79</v>
      </c>
      <c r="Y79" s="4">
        <v>78</v>
      </c>
      <c r="Z79" s="12">
        <f t="shared" si="18"/>
        <v>5.3385624964531386</v>
      </c>
      <c r="AA79" s="12">
        <f t="shared" si="19"/>
        <v>7.0648942442729821</v>
      </c>
      <c r="AB79" s="12">
        <f t="shared" si="20"/>
        <v>5.7025422541935233</v>
      </c>
      <c r="AC79" s="12">
        <f t="shared" si="21"/>
        <v>1.2377913941732968</v>
      </c>
    </row>
    <row r="80" spans="1:29" ht="14.65" thickBot="1" x14ac:dyDescent="0.5">
      <c r="A80" s="3" t="s">
        <v>96</v>
      </c>
      <c r="B80" s="4">
        <v>79</v>
      </c>
      <c r="C80" s="4">
        <v>5.2729997634887704</v>
      </c>
      <c r="D80" s="4">
        <v>1.08116579055786</v>
      </c>
      <c r="E80" s="4">
        <v>1.1608374118804901</v>
      </c>
      <c r="F80" s="4">
        <v>0.74141550064086903</v>
      </c>
      <c r="G80" s="4">
        <v>0.47278770804405201</v>
      </c>
      <c r="H80" s="4">
        <v>2.2794274613261199E-2</v>
      </c>
      <c r="I80" s="4">
        <v>2.8806841000914601E-2</v>
      </c>
      <c r="L80" s="3" t="s">
        <v>96</v>
      </c>
      <c r="M80" s="4">
        <v>79</v>
      </c>
      <c r="N80" s="12">
        <f t="shared" si="11"/>
        <v>5.3261759526123971</v>
      </c>
      <c r="O80" s="12">
        <f t="shared" si="12"/>
        <v>5.779268877062032</v>
      </c>
      <c r="P80" s="12">
        <f t="shared" si="13"/>
        <v>7.2076005623488744</v>
      </c>
      <c r="Q80" s="12">
        <f t="shared" si="14"/>
        <v>7.8085459620778312</v>
      </c>
      <c r="R80" s="12">
        <f t="shared" si="15"/>
        <v>7.1825092044427654</v>
      </c>
      <c r="S80" s="12">
        <f t="shared" si="16"/>
        <v>0.49093026970424791</v>
      </c>
      <c r="T80" s="12">
        <f t="shared" si="17"/>
        <v>0.34372622340007902</v>
      </c>
      <c r="X80" s="3" t="s">
        <v>96</v>
      </c>
      <c r="Y80" s="4">
        <v>79</v>
      </c>
      <c r="Z80" s="12">
        <f t="shared" si="18"/>
        <v>5.3261759526123971</v>
      </c>
      <c r="AA80" s="12">
        <f t="shared" si="19"/>
        <v>7.2076005623488744</v>
      </c>
      <c r="AB80" s="12">
        <f t="shared" si="20"/>
        <v>7.8085459620778312</v>
      </c>
      <c r="AC80" s="12">
        <f t="shared" si="21"/>
        <v>0.49093026970424791</v>
      </c>
    </row>
    <row r="81" spans="1:29" ht="14.65" thickBot="1" x14ac:dyDescent="0.5">
      <c r="A81" s="3" t="s">
        <v>93</v>
      </c>
      <c r="B81" s="4">
        <v>80</v>
      </c>
      <c r="C81" s="4">
        <v>5.2690000534057599</v>
      </c>
      <c r="D81" s="4">
        <v>0.72688353061676003</v>
      </c>
      <c r="E81" s="4">
        <v>0.672690689563751</v>
      </c>
      <c r="F81" s="4">
        <v>0.40204778313636802</v>
      </c>
      <c r="G81" s="4">
        <v>0.23521526157855999</v>
      </c>
      <c r="H81" s="4">
        <v>0.124348066747189</v>
      </c>
      <c r="I81" s="4">
        <v>0.31544601917266801</v>
      </c>
      <c r="L81" s="3" t="s">
        <v>93</v>
      </c>
      <c r="M81" s="4">
        <v>80</v>
      </c>
      <c r="N81" s="12">
        <f t="shared" si="11"/>
        <v>5.3179189129766815</v>
      </c>
      <c r="O81" s="12">
        <f t="shared" si="12"/>
        <v>3.8854867610774568</v>
      </c>
      <c r="P81" s="12">
        <f t="shared" si="13"/>
        <v>4.1767139332047156</v>
      </c>
      <c r="Q81" s="12">
        <f t="shared" si="14"/>
        <v>4.2343444274609441</v>
      </c>
      <c r="R81" s="12">
        <f t="shared" si="15"/>
        <v>3.5733496293774341</v>
      </c>
      <c r="S81" s="12">
        <f t="shared" si="16"/>
        <v>2.6781387423438336</v>
      </c>
      <c r="T81" s="12">
        <f t="shared" si="17"/>
        <v>3.7639347144439612</v>
      </c>
      <c r="X81" s="3" t="s">
        <v>93</v>
      </c>
      <c r="Y81" s="4">
        <v>80</v>
      </c>
      <c r="Z81" s="12">
        <f t="shared" si="18"/>
        <v>5.3179189129766815</v>
      </c>
      <c r="AA81" s="12">
        <f t="shared" si="19"/>
        <v>4.1767139332047156</v>
      </c>
      <c r="AB81" s="12">
        <f t="shared" si="20"/>
        <v>4.2343444274609441</v>
      </c>
      <c r="AC81" s="12">
        <f t="shared" si="21"/>
        <v>2.6781387423438336</v>
      </c>
    </row>
    <row r="82" spans="1:29" ht="14.65" thickBot="1" x14ac:dyDescent="0.5">
      <c r="A82" s="3" t="s">
        <v>85</v>
      </c>
      <c r="B82" s="4">
        <v>81</v>
      </c>
      <c r="C82" s="4">
        <v>5.2620000839233398</v>
      </c>
      <c r="D82" s="4">
        <v>0.99553859233856201</v>
      </c>
      <c r="E82" s="4">
        <v>1.2744446992874101</v>
      </c>
      <c r="F82" s="4">
        <v>0.492345720529556</v>
      </c>
      <c r="G82" s="4">
        <v>0.44332346320152299</v>
      </c>
      <c r="H82" s="4">
        <v>1.5317135490477101E-2</v>
      </c>
      <c r="I82" s="4">
        <v>0.61170458793640103</v>
      </c>
      <c r="L82" s="3" t="s">
        <v>85</v>
      </c>
      <c r="M82" s="4">
        <v>81</v>
      </c>
      <c r="N82" s="12">
        <f t="shared" si="11"/>
        <v>5.3034681092270164</v>
      </c>
      <c r="O82" s="12">
        <f t="shared" si="12"/>
        <v>5.3215568350971534</v>
      </c>
      <c r="P82" s="12">
        <f t="shared" si="13"/>
        <v>7.9129844001031904</v>
      </c>
      <c r="Q82" s="12">
        <f t="shared" si="14"/>
        <v>5.1853571778095144</v>
      </c>
      <c r="R82" s="12">
        <f t="shared" si="15"/>
        <v>6.7348934856269507</v>
      </c>
      <c r="S82" s="12">
        <f t="shared" si="16"/>
        <v>0.32989185157318718</v>
      </c>
      <c r="T82" s="12">
        <f t="shared" si="17"/>
        <v>7.2989227746702614</v>
      </c>
      <c r="X82" s="3" t="s">
        <v>85</v>
      </c>
      <c r="Y82" s="4">
        <v>81</v>
      </c>
      <c r="Z82" s="12">
        <f t="shared" si="18"/>
        <v>5.3034681092270164</v>
      </c>
      <c r="AA82" s="12">
        <f t="shared" si="19"/>
        <v>7.9129844001031904</v>
      </c>
      <c r="AB82" s="12">
        <f t="shared" si="20"/>
        <v>5.1853571778095144</v>
      </c>
      <c r="AC82" s="12">
        <f t="shared" si="21"/>
        <v>0.32989185157318718</v>
      </c>
    </row>
    <row r="83" spans="1:29" ht="14.65" thickBot="1" x14ac:dyDescent="0.5">
      <c r="A83" s="3" t="s">
        <v>30</v>
      </c>
      <c r="B83" s="4">
        <v>82</v>
      </c>
      <c r="C83" s="4">
        <v>5.25</v>
      </c>
      <c r="D83" s="4">
        <v>1.1284312009811399</v>
      </c>
      <c r="E83" s="4">
        <v>1.4313375949859599</v>
      </c>
      <c r="F83" s="4">
        <v>0.61714422702789296</v>
      </c>
      <c r="G83" s="4">
        <v>0.153997123241425</v>
      </c>
      <c r="H83" s="4">
        <v>6.4491122961044298E-2</v>
      </c>
      <c r="I83" s="4">
        <v>6.5019629895687103E-2</v>
      </c>
      <c r="L83" s="3" t="s">
        <v>30</v>
      </c>
      <c r="M83" s="4">
        <v>82</v>
      </c>
      <c r="N83" s="12">
        <f t="shared" si="11"/>
        <v>5.2786950215455342</v>
      </c>
      <c r="O83" s="12">
        <f t="shared" si="12"/>
        <v>6.0319216318998254</v>
      </c>
      <c r="P83" s="12">
        <f t="shared" si="13"/>
        <v>8.8871271281821755</v>
      </c>
      <c r="Q83" s="12">
        <f t="shared" si="14"/>
        <v>6.4997279633522957</v>
      </c>
      <c r="R83" s="12">
        <f t="shared" si="15"/>
        <v>2.3394976991156939</v>
      </c>
      <c r="S83" s="12">
        <f t="shared" si="16"/>
        <v>1.3889735438378832</v>
      </c>
      <c r="T83" s="12">
        <f t="shared" si="17"/>
        <v>0.77582098745939676</v>
      </c>
      <c r="X83" s="3" t="s">
        <v>30</v>
      </c>
      <c r="Y83" s="4">
        <v>82</v>
      </c>
      <c r="Z83" s="12">
        <f t="shared" si="18"/>
        <v>5.2786950215455342</v>
      </c>
      <c r="AA83" s="12">
        <f t="shared" si="19"/>
        <v>8.8871271281821755</v>
      </c>
      <c r="AB83" s="12">
        <f t="shared" si="20"/>
        <v>6.4997279633522957</v>
      </c>
      <c r="AC83" s="12">
        <f t="shared" si="21"/>
        <v>1.3889735438378832</v>
      </c>
    </row>
    <row r="84" spans="1:29" ht="28.9" thickBot="1" x14ac:dyDescent="0.5">
      <c r="A84" s="3" t="s">
        <v>95</v>
      </c>
      <c r="B84" s="4">
        <v>83</v>
      </c>
      <c r="C84" s="4">
        <v>5.23699998855591</v>
      </c>
      <c r="D84" s="4">
        <v>1.1211290359497099</v>
      </c>
      <c r="E84" s="4">
        <v>1.23837649822235</v>
      </c>
      <c r="F84" s="4">
        <v>0.66746467351913497</v>
      </c>
      <c r="G84" s="4">
        <v>0.19498905539512601</v>
      </c>
      <c r="H84" s="4">
        <v>8.8174194097518893E-2</v>
      </c>
      <c r="I84" s="4">
        <v>0.19791102409362801</v>
      </c>
      <c r="L84" s="3" t="s">
        <v>95</v>
      </c>
      <c r="M84" s="4">
        <v>83</v>
      </c>
      <c r="N84" s="12">
        <f t="shared" si="11"/>
        <v>5.2518576739551284</v>
      </c>
      <c r="O84" s="12">
        <f t="shared" si="12"/>
        <v>5.9928886034134727</v>
      </c>
      <c r="P84" s="12">
        <f t="shared" si="13"/>
        <v>7.6890381492166764</v>
      </c>
      <c r="Q84" s="12">
        <f t="shared" si="14"/>
        <v>7.029700049071435</v>
      </c>
      <c r="R84" s="12">
        <f t="shared" si="15"/>
        <v>2.9622400525916381</v>
      </c>
      <c r="S84" s="12">
        <f t="shared" si="16"/>
        <v>1.8990462133006869</v>
      </c>
      <c r="T84" s="12">
        <f t="shared" si="17"/>
        <v>2.3614949268052325</v>
      </c>
      <c r="X84" s="3" t="s">
        <v>95</v>
      </c>
      <c r="Y84" s="4">
        <v>83</v>
      </c>
      <c r="Z84" s="12">
        <f t="shared" si="18"/>
        <v>5.2518576739551284</v>
      </c>
      <c r="AA84" s="12">
        <f t="shared" si="19"/>
        <v>7.6890381492166764</v>
      </c>
      <c r="AB84" s="12">
        <f t="shared" si="20"/>
        <v>7.029700049071435</v>
      </c>
      <c r="AC84" s="12">
        <f t="shared" si="21"/>
        <v>1.8990462133006869</v>
      </c>
    </row>
    <row r="85" spans="1:29" ht="14.65" thickBot="1" x14ac:dyDescent="0.5">
      <c r="A85" s="3" t="s">
        <v>104</v>
      </c>
      <c r="B85" s="4">
        <v>84</v>
      </c>
      <c r="C85" s="4">
        <v>5.2350001335143999</v>
      </c>
      <c r="D85" s="4">
        <v>0.87811458110809304</v>
      </c>
      <c r="E85" s="4">
        <v>0.77486443519592296</v>
      </c>
      <c r="F85" s="4">
        <v>0.59771066904068004</v>
      </c>
      <c r="G85" s="4">
        <v>0.40815833210945102</v>
      </c>
      <c r="H85" s="4">
        <v>8.7763182818889604E-2</v>
      </c>
      <c r="I85" s="4">
        <v>3.2209955155849498E-2</v>
      </c>
      <c r="L85" s="3" t="s">
        <v>104</v>
      </c>
      <c r="M85" s="4">
        <v>84</v>
      </c>
      <c r="N85" s="12">
        <f t="shared" si="11"/>
        <v>5.2477291541372608</v>
      </c>
      <c r="O85" s="12">
        <f t="shared" si="12"/>
        <v>4.6938779541607936</v>
      </c>
      <c r="P85" s="12">
        <f t="shared" si="13"/>
        <v>4.8111072934968888</v>
      </c>
      <c r="Q85" s="12">
        <f t="shared" si="14"/>
        <v>6.295054833887523</v>
      </c>
      <c r="R85" s="12">
        <f t="shared" si="15"/>
        <v>6.2006708875201699</v>
      </c>
      <c r="S85" s="12">
        <f t="shared" si="16"/>
        <v>1.8901940834877218</v>
      </c>
      <c r="T85" s="12">
        <f t="shared" si="17"/>
        <v>0.38433253549927743</v>
      </c>
      <c r="X85" s="3" t="s">
        <v>104</v>
      </c>
      <c r="Y85" s="4">
        <v>84</v>
      </c>
      <c r="Z85" s="12">
        <f t="shared" si="18"/>
        <v>5.2477291541372608</v>
      </c>
      <c r="AA85" s="12">
        <f t="shared" si="19"/>
        <v>4.8111072934968888</v>
      </c>
      <c r="AB85" s="12">
        <f t="shared" si="20"/>
        <v>6.295054833887523</v>
      </c>
      <c r="AC85" s="12">
        <f t="shared" si="21"/>
        <v>1.8901940834877218</v>
      </c>
    </row>
    <row r="86" spans="1:29" ht="14.65" thickBot="1" x14ac:dyDescent="0.5">
      <c r="A86" s="3" t="s">
        <v>92</v>
      </c>
      <c r="B86" s="4">
        <v>85</v>
      </c>
      <c r="C86" s="4">
        <v>5.2340002059936497</v>
      </c>
      <c r="D86" s="4">
        <v>1.1536017656326301</v>
      </c>
      <c r="E86" s="4">
        <v>1.15240025520325</v>
      </c>
      <c r="F86" s="4">
        <v>0.54077577590942405</v>
      </c>
      <c r="G86" s="4">
        <v>0.398155838251114</v>
      </c>
      <c r="H86" s="4">
        <v>0.18098750710487399</v>
      </c>
      <c r="I86" s="4">
        <v>4.5269340276718098E-2</v>
      </c>
      <c r="L86" s="3" t="s">
        <v>92</v>
      </c>
      <c r="M86" s="4">
        <v>85</v>
      </c>
      <c r="N86" s="12">
        <f t="shared" si="11"/>
        <v>5.2456648942283373</v>
      </c>
      <c r="O86" s="12">
        <f t="shared" si="12"/>
        <v>6.1664684906506722</v>
      </c>
      <c r="P86" s="12">
        <f t="shared" si="13"/>
        <v>7.1552145394751037</v>
      </c>
      <c r="Q86" s="12">
        <f t="shared" si="14"/>
        <v>5.6954197716624764</v>
      </c>
      <c r="R86" s="12">
        <f t="shared" si="15"/>
        <v>6.0487147283761296</v>
      </c>
      <c r="S86" s="12">
        <f t="shared" si="16"/>
        <v>3.8980071611668237</v>
      </c>
      <c r="T86" s="12">
        <f t="shared" si="17"/>
        <v>0.54015847723932553</v>
      </c>
      <c r="X86" s="3" t="s">
        <v>92</v>
      </c>
      <c r="Y86" s="4">
        <v>85</v>
      </c>
      <c r="Z86" s="12">
        <f t="shared" si="18"/>
        <v>5.2456648942283373</v>
      </c>
      <c r="AA86" s="12">
        <f t="shared" si="19"/>
        <v>7.1552145394751037</v>
      </c>
      <c r="AB86" s="12">
        <f t="shared" si="20"/>
        <v>5.6954197716624764</v>
      </c>
      <c r="AC86" s="12">
        <f t="shared" si="21"/>
        <v>3.8980071611668237</v>
      </c>
    </row>
    <row r="87" spans="1:29" ht="28.9" thickBot="1" x14ac:dyDescent="0.5">
      <c r="A87" s="3" t="s">
        <v>110</v>
      </c>
      <c r="B87" s="4">
        <v>86</v>
      </c>
      <c r="C87" s="4">
        <v>5.2300000190734899</v>
      </c>
      <c r="D87" s="4">
        <v>1.07937383651733</v>
      </c>
      <c r="E87" s="4">
        <v>1.40241670608521</v>
      </c>
      <c r="F87" s="4">
        <v>0.57487374544143699</v>
      </c>
      <c r="G87" s="4">
        <v>0.55258983373642001</v>
      </c>
      <c r="H87" s="4">
        <v>0.113945253193378</v>
      </c>
      <c r="I87" s="4">
        <v>0.18696784973144501</v>
      </c>
      <c r="L87" s="3" t="s">
        <v>110</v>
      </c>
      <c r="M87" s="4">
        <v>86</v>
      </c>
      <c r="N87" s="12">
        <f t="shared" si="11"/>
        <v>5.2374068702054632</v>
      </c>
      <c r="O87" s="12">
        <f t="shared" si="12"/>
        <v>5.7696901572153578</v>
      </c>
      <c r="P87" s="12">
        <f t="shared" si="13"/>
        <v>8.7075582988428497</v>
      </c>
      <c r="Q87" s="12">
        <f t="shared" si="14"/>
        <v>6.0545376510082747</v>
      </c>
      <c r="R87" s="12">
        <f t="shared" si="15"/>
        <v>8.3948493151677379</v>
      </c>
      <c r="S87" s="12">
        <f t="shared" si="16"/>
        <v>2.4540887933849724</v>
      </c>
      <c r="T87" s="12">
        <f t="shared" si="17"/>
        <v>2.2309198319726438</v>
      </c>
      <c r="X87" s="3" t="s">
        <v>110</v>
      </c>
      <c r="Y87" s="4">
        <v>86</v>
      </c>
      <c r="Z87" s="12">
        <f t="shared" si="18"/>
        <v>5.2374068702054632</v>
      </c>
      <c r="AA87" s="12">
        <f t="shared" si="19"/>
        <v>8.7075582988428497</v>
      </c>
      <c r="AB87" s="12">
        <f t="shared" si="20"/>
        <v>6.0545376510082747</v>
      </c>
      <c r="AC87" s="12">
        <f t="shared" si="21"/>
        <v>2.4540887933849724</v>
      </c>
    </row>
    <row r="88" spans="1:29" ht="14.65" thickBot="1" x14ac:dyDescent="0.5">
      <c r="A88" s="3" t="s">
        <v>114</v>
      </c>
      <c r="B88" s="4">
        <v>87</v>
      </c>
      <c r="C88" s="4">
        <v>5.2270002365112296</v>
      </c>
      <c r="D88" s="4">
        <v>1.2894874811172501</v>
      </c>
      <c r="E88" s="4">
        <v>1.2394145727157599</v>
      </c>
      <c r="F88" s="4">
        <v>0.81019890308380105</v>
      </c>
      <c r="G88" s="4">
        <v>9.5731250941753401E-2</v>
      </c>
      <c r="H88" s="4">
        <v>4.3289776891469997E-2</v>
      </c>
      <c r="I88" s="4">
        <v>0</v>
      </c>
      <c r="L88" s="3" t="s">
        <v>114</v>
      </c>
      <c r="M88" s="4">
        <v>87</v>
      </c>
      <c r="N88" s="12">
        <f t="shared" si="11"/>
        <v>5.2312140904786721</v>
      </c>
      <c r="O88" s="12">
        <f t="shared" si="12"/>
        <v>6.8928326553292081</v>
      </c>
      <c r="P88" s="12">
        <f t="shared" si="13"/>
        <v>7.6954835189350259</v>
      </c>
      <c r="Q88" s="12">
        <f t="shared" si="14"/>
        <v>8.5329688517253643</v>
      </c>
      <c r="R88" s="12">
        <f t="shared" si="15"/>
        <v>1.4543326303608082</v>
      </c>
      <c r="S88" s="12">
        <f t="shared" si="16"/>
        <v>0.93235087342511858</v>
      </c>
      <c r="T88" s="12">
        <f t="shared" si="17"/>
        <v>0</v>
      </c>
      <c r="X88" s="3" t="s">
        <v>114</v>
      </c>
      <c r="Y88" s="4">
        <v>87</v>
      </c>
      <c r="Z88" s="12">
        <f t="shared" si="18"/>
        <v>5.2312140904786721</v>
      </c>
      <c r="AA88" s="12">
        <f t="shared" si="19"/>
        <v>7.6954835189350259</v>
      </c>
      <c r="AB88" s="12">
        <f t="shared" si="20"/>
        <v>8.5329688517253643</v>
      </c>
      <c r="AC88" s="12">
        <f t="shared" si="21"/>
        <v>0.93235087342511858</v>
      </c>
    </row>
    <row r="89" spans="1:29" ht="14.65" thickBot="1" x14ac:dyDescent="0.5">
      <c r="A89" s="3" t="s">
        <v>115</v>
      </c>
      <c r="B89" s="4">
        <v>88</v>
      </c>
      <c r="C89" s="4">
        <v>5.2249999046325701</v>
      </c>
      <c r="D89" s="4">
        <v>1.0749875307083101</v>
      </c>
      <c r="E89" s="4">
        <v>1.1296242475509599</v>
      </c>
      <c r="F89" s="4">
        <v>0.73508107662200906</v>
      </c>
      <c r="G89" s="4">
        <v>0.288515985012054</v>
      </c>
      <c r="H89" s="4">
        <v>3.7513829767704003E-2</v>
      </c>
      <c r="I89" s="4">
        <v>0.26445075869560197</v>
      </c>
      <c r="L89" s="3" t="s">
        <v>115</v>
      </c>
      <c r="M89" s="4">
        <v>88</v>
      </c>
      <c r="N89" s="12">
        <f t="shared" si="11"/>
        <v>5.2270845862736461</v>
      </c>
      <c r="O89" s="12">
        <f t="shared" si="12"/>
        <v>5.7462435768030566</v>
      </c>
      <c r="P89" s="12">
        <f t="shared" si="13"/>
        <v>7.0137990717423921</v>
      </c>
      <c r="Q89" s="12">
        <f t="shared" si="14"/>
        <v>7.7418321679208386</v>
      </c>
      <c r="R89" s="12">
        <f t="shared" si="15"/>
        <v>4.3830850140986852</v>
      </c>
      <c r="S89" s="12">
        <f t="shared" si="16"/>
        <v>0.80795177201137003</v>
      </c>
      <c r="T89" s="12">
        <f t="shared" si="17"/>
        <v>3.155453961746062</v>
      </c>
      <c r="X89" s="3" t="s">
        <v>115</v>
      </c>
      <c r="Y89" s="4">
        <v>88</v>
      </c>
      <c r="Z89" s="12">
        <f t="shared" si="18"/>
        <v>5.2270845862736461</v>
      </c>
      <c r="AA89" s="12">
        <f t="shared" si="19"/>
        <v>7.0137990717423921</v>
      </c>
      <c r="AB89" s="12">
        <f t="shared" si="20"/>
        <v>7.7418321679208386</v>
      </c>
      <c r="AC89" s="12">
        <f t="shared" si="21"/>
        <v>0.80795177201137003</v>
      </c>
    </row>
    <row r="90" spans="1:29" ht="14.65" thickBot="1" x14ac:dyDescent="0.5">
      <c r="A90" s="3" t="s">
        <v>100</v>
      </c>
      <c r="B90" s="4">
        <v>89</v>
      </c>
      <c r="C90" s="4">
        <v>5.1950001716613796</v>
      </c>
      <c r="D90" s="4">
        <v>1.3151752948761</v>
      </c>
      <c r="E90" s="4">
        <v>1.36704301834106</v>
      </c>
      <c r="F90" s="4">
        <v>0.79584354162216198</v>
      </c>
      <c r="G90" s="4">
        <v>0.49846529960632302</v>
      </c>
      <c r="H90" s="4">
        <v>1.5869451686739901E-2</v>
      </c>
      <c r="I90" s="4">
        <v>9.5102712512016296E-2</v>
      </c>
      <c r="L90" s="3" t="s">
        <v>100</v>
      </c>
      <c r="M90" s="4">
        <v>89</v>
      </c>
      <c r="N90" s="12">
        <f t="shared" si="11"/>
        <v>5.165152851457119</v>
      </c>
      <c r="O90" s="12">
        <f t="shared" si="12"/>
        <v>7.030144419975116</v>
      </c>
      <c r="P90" s="12">
        <f t="shared" si="13"/>
        <v>8.4879242578757612</v>
      </c>
      <c r="Q90" s="12">
        <f t="shared" si="14"/>
        <v>8.3817789997752019</v>
      </c>
      <c r="R90" s="12">
        <f t="shared" si="15"/>
        <v>7.5725987406257769</v>
      </c>
      <c r="S90" s="12">
        <f t="shared" si="16"/>
        <v>0.34178732724827499</v>
      </c>
      <c r="T90" s="12">
        <f t="shared" si="17"/>
        <v>1.1347754585732235</v>
      </c>
      <c r="X90" s="3" t="s">
        <v>100</v>
      </c>
      <c r="Y90" s="4">
        <v>89</v>
      </c>
      <c r="Z90" s="12">
        <f t="shared" si="18"/>
        <v>5.165152851457119</v>
      </c>
      <c r="AA90" s="12">
        <f t="shared" si="19"/>
        <v>8.4879242578757612</v>
      </c>
      <c r="AB90" s="12">
        <f t="shared" si="20"/>
        <v>8.3817789997752019</v>
      </c>
      <c r="AC90" s="12">
        <f t="shared" si="21"/>
        <v>0.34178732724827499</v>
      </c>
    </row>
    <row r="91" spans="1:29" ht="57.4" thickBot="1" x14ac:dyDescent="0.5">
      <c r="A91" s="3" t="s">
        <v>108</v>
      </c>
      <c r="B91" s="4">
        <v>90</v>
      </c>
      <c r="C91" s="4">
        <v>5.1820001602172896</v>
      </c>
      <c r="D91" s="4">
        <v>0.98240941762924205</v>
      </c>
      <c r="E91" s="4">
        <v>1.0693359375</v>
      </c>
      <c r="F91" s="4">
        <v>0.705186307430267</v>
      </c>
      <c r="G91" s="4">
        <v>0.204403176903725</v>
      </c>
      <c r="H91" s="4">
        <v>0</v>
      </c>
      <c r="I91" s="4">
        <v>0.32886749505996699</v>
      </c>
      <c r="L91" s="3" t="s">
        <v>108</v>
      </c>
      <c r="M91" s="4">
        <v>90</v>
      </c>
      <c r="N91" s="12">
        <f t="shared" si="11"/>
        <v>5.1383155038667123</v>
      </c>
      <c r="O91" s="12">
        <f t="shared" si="12"/>
        <v>5.2513760807283605</v>
      </c>
      <c r="P91" s="12">
        <f t="shared" si="13"/>
        <v>6.6394709763698962</v>
      </c>
      <c r="Q91" s="12">
        <f t="shared" si="14"/>
        <v>7.426982155940177</v>
      </c>
      <c r="R91" s="12">
        <f t="shared" si="15"/>
        <v>3.105257760617488</v>
      </c>
      <c r="S91" s="12">
        <f t="shared" si="16"/>
        <v>0</v>
      </c>
      <c r="T91" s="12">
        <f t="shared" si="17"/>
        <v>3.9240811608748638</v>
      </c>
      <c r="X91" s="3" t="s">
        <v>108</v>
      </c>
      <c r="Y91" s="4">
        <v>90</v>
      </c>
      <c r="Z91" s="12">
        <f t="shared" si="18"/>
        <v>5.1383155038667123</v>
      </c>
      <c r="AA91" s="12">
        <f t="shared" si="19"/>
        <v>6.6394709763698962</v>
      </c>
      <c r="AB91" s="12">
        <f t="shared" si="20"/>
        <v>7.426982155940177</v>
      </c>
      <c r="AC91" s="12">
        <f t="shared" si="21"/>
        <v>0</v>
      </c>
    </row>
    <row r="92" spans="1:29" ht="14.65" thickBot="1" x14ac:dyDescent="0.5">
      <c r="A92" s="3" t="s">
        <v>117</v>
      </c>
      <c r="B92" s="4">
        <v>91</v>
      </c>
      <c r="C92" s="4">
        <v>5.1810002326965297</v>
      </c>
      <c r="D92" s="4">
        <v>0.73057311773300204</v>
      </c>
      <c r="E92" s="4">
        <v>1.1439449787139899</v>
      </c>
      <c r="F92" s="4">
        <v>0.582569479942322</v>
      </c>
      <c r="G92" s="4">
        <v>0.34807986021041898</v>
      </c>
      <c r="H92" s="4">
        <v>7.3345452547073406E-2</v>
      </c>
      <c r="I92" s="4">
        <v>0.23618887364864299</v>
      </c>
      <c r="L92" s="3" t="s">
        <v>117</v>
      </c>
      <c r="M92" s="4">
        <v>91</v>
      </c>
      <c r="N92" s="12">
        <f t="shared" si="11"/>
        <v>5.1362512439577692</v>
      </c>
      <c r="O92" s="12">
        <f t="shared" si="12"/>
        <v>3.9052090979996268</v>
      </c>
      <c r="P92" s="12">
        <f t="shared" si="13"/>
        <v>7.1027160112961365</v>
      </c>
      <c r="Q92" s="12">
        <f t="shared" si="14"/>
        <v>6.1355886898794152</v>
      </c>
      <c r="R92" s="12">
        <f t="shared" si="15"/>
        <v>5.2879691187097011</v>
      </c>
      <c r="S92" s="12">
        <f t="shared" si="16"/>
        <v>1.5796731157905111</v>
      </c>
      <c r="T92" s="12">
        <f t="shared" si="17"/>
        <v>2.8182302094765941</v>
      </c>
      <c r="X92" s="3" t="s">
        <v>117</v>
      </c>
      <c r="Y92" s="4">
        <v>91</v>
      </c>
      <c r="Z92" s="12">
        <f t="shared" si="18"/>
        <v>5.1362512439577692</v>
      </c>
      <c r="AA92" s="12">
        <f t="shared" si="19"/>
        <v>7.1027160112961365</v>
      </c>
      <c r="AB92" s="12">
        <f t="shared" si="20"/>
        <v>6.1355886898794152</v>
      </c>
      <c r="AC92" s="12">
        <f t="shared" si="21"/>
        <v>1.5796731157905111</v>
      </c>
    </row>
    <row r="93" spans="1:29" ht="28.9" thickBot="1" x14ac:dyDescent="0.5">
      <c r="A93" s="3" t="s">
        <v>105</v>
      </c>
      <c r="B93" s="4">
        <v>92</v>
      </c>
      <c r="C93" s="4">
        <v>5.1750001907348597</v>
      </c>
      <c r="D93" s="4">
        <v>1.0645779371261599</v>
      </c>
      <c r="E93" s="4">
        <v>1.2078930139541599</v>
      </c>
      <c r="F93" s="4">
        <v>0.64494818449020397</v>
      </c>
      <c r="G93" s="4">
        <v>0.32590597867965698</v>
      </c>
      <c r="H93" s="4">
        <v>6.0277793556451797E-2</v>
      </c>
      <c r="I93" s="4">
        <v>0.25376096367835999</v>
      </c>
      <c r="L93" s="3" t="s">
        <v>105</v>
      </c>
      <c r="M93" s="4">
        <v>92</v>
      </c>
      <c r="N93" s="12">
        <f t="shared" si="11"/>
        <v>5.1238647001170277</v>
      </c>
      <c r="O93" s="12">
        <f t="shared" si="12"/>
        <v>5.6906000846230596</v>
      </c>
      <c r="P93" s="12">
        <f t="shared" si="13"/>
        <v>7.4997672176416526</v>
      </c>
      <c r="Q93" s="12">
        <f t="shared" si="14"/>
        <v>6.79255766489542</v>
      </c>
      <c r="R93" s="12">
        <f t="shared" si="15"/>
        <v>4.9511073401922232</v>
      </c>
      <c r="S93" s="12">
        <f t="shared" si="16"/>
        <v>1.2982292242206199</v>
      </c>
      <c r="T93" s="12">
        <f t="shared" si="17"/>
        <v>3.027902215614616</v>
      </c>
      <c r="X93" s="3" t="s">
        <v>105</v>
      </c>
      <c r="Y93" s="4">
        <v>92</v>
      </c>
      <c r="Z93" s="12">
        <f t="shared" si="18"/>
        <v>5.1238647001170277</v>
      </c>
      <c r="AA93" s="12">
        <f t="shared" si="19"/>
        <v>7.4997672176416526</v>
      </c>
      <c r="AB93" s="12">
        <f t="shared" si="20"/>
        <v>6.79255766489542</v>
      </c>
      <c r="AC93" s="12">
        <f t="shared" si="21"/>
        <v>1.2982292242206199</v>
      </c>
    </row>
    <row r="94" spans="1:29" ht="14.65" thickBot="1" x14ac:dyDescent="0.5">
      <c r="A94" s="3" t="s">
        <v>173</v>
      </c>
      <c r="B94" s="4">
        <v>93</v>
      </c>
      <c r="C94" s="4">
        <v>5.15100002288818</v>
      </c>
      <c r="D94" s="4">
        <v>2.2643184289336201E-2</v>
      </c>
      <c r="E94" s="4">
        <v>0.72115135192871105</v>
      </c>
      <c r="F94" s="4">
        <v>0.113989137113094</v>
      </c>
      <c r="G94" s="4">
        <v>0.60212695598602295</v>
      </c>
      <c r="H94" s="4">
        <v>0.28241032361984297</v>
      </c>
      <c r="I94" s="4">
        <v>0.29163131117820701</v>
      </c>
      <c r="L94" s="3" t="s">
        <v>173</v>
      </c>
      <c r="M94" s="4">
        <v>93</v>
      </c>
      <c r="N94" s="12">
        <f t="shared" si="11"/>
        <v>5.0743185247540632</v>
      </c>
      <c r="O94" s="12">
        <f t="shared" si="12"/>
        <v>0.12103698746648187</v>
      </c>
      <c r="P94" s="12">
        <f t="shared" si="13"/>
        <v>4.4776045607282224</v>
      </c>
      <c r="Q94" s="12">
        <f t="shared" si="14"/>
        <v>1.200527120832793</v>
      </c>
      <c r="R94" s="12">
        <f t="shared" si="15"/>
        <v>9.1474087207228152</v>
      </c>
      <c r="S94" s="12">
        <f t="shared" si="16"/>
        <v>6.0823947545711157</v>
      </c>
      <c r="T94" s="12">
        <f t="shared" si="17"/>
        <v>3.4797751413740832</v>
      </c>
      <c r="X94" s="3" t="s">
        <v>173</v>
      </c>
      <c r="Y94" s="4">
        <v>93</v>
      </c>
      <c r="Z94" s="12">
        <f t="shared" si="18"/>
        <v>5.0743185247540632</v>
      </c>
      <c r="AA94" s="12">
        <f t="shared" si="19"/>
        <v>4.4776045607282224</v>
      </c>
      <c r="AB94" s="12">
        <f t="shared" si="20"/>
        <v>1.200527120832793</v>
      </c>
      <c r="AC94" s="12">
        <f t="shared" si="21"/>
        <v>6.0823947545711157</v>
      </c>
    </row>
    <row r="95" spans="1:29" ht="14.65" thickBot="1" x14ac:dyDescent="0.5">
      <c r="A95" s="3" t="s">
        <v>86</v>
      </c>
      <c r="B95" s="4">
        <v>94</v>
      </c>
      <c r="C95" s="4">
        <v>5.0739998817443803</v>
      </c>
      <c r="D95" s="4">
        <v>0.78854757547378496</v>
      </c>
      <c r="E95" s="4">
        <v>1.2774913311004601</v>
      </c>
      <c r="F95" s="4">
        <v>0.652168989181519</v>
      </c>
      <c r="G95" s="4">
        <v>0.57105559110641502</v>
      </c>
      <c r="H95" s="4">
        <v>8.7633237242698697E-2</v>
      </c>
      <c r="I95" s="4">
        <v>0.234968051314354</v>
      </c>
      <c r="L95" s="3" t="s">
        <v>86</v>
      </c>
      <c r="M95" s="4">
        <v>94</v>
      </c>
      <c r="N95" s="12">
        <f t="shared" si="11"/>
        <v>4.9153586991205316</v>
      </c>
      <c r="O95" s="12">
        <f t="shared" si="12"/>
        <v>4.215106046471309</v>
      </c>
      <c r="P95" s="12">
        <f t="shared" si="13"/>
        <v>7.9319008348633657</v>
      </c>
      <c r="Q95" s="12">
        <f t="shared" si="14"/>
        <v>6.8686067699742637</v>
      </c>
      <c r="R95" s="12">
        <f t="shared" si="15"/>
        <v>8.6753779118727898</v>
      </c>
      <c r="S95" s="12">
        <f t="shared" si="16"/>
        <v>1.8873953887343839</v>
      </c>
      <c r="T95" s="12">
        <f t="shared" si="17"/>
        <v>2.8036632303901228</v>
      </c>
      <c r="X95" s="3" t="s">
        <v>86</v>
      </c>
      <c r="Y95" s="4">
        <v>94</v>
      </c>
      <c r="Z95" s="12">
        <f t="shared" si="18"/>
        <v>4.9153586991205316</v>
      </c>
      <c r="AA95" s="12">
        <f t="shared" si="19"/>
        <v>7.9319008348633657</v>
      </c>
      <c r="AB95" s="12">
        <f t="shared" si="20"/>
        <v>6.8686067699742637</v>
      </c>
      <c r="AC95" s="12">
        <f t="shared" si="21"/>
        <v>1.8873953887343839</v>
      </c>
    </row>
    <row r="96" spans="1:29" ht="14.65" thickBot="1" x14ac:dyDescent="0.5">
      <c r="A96" s="3" t="s">
        <v>89</v>
      </c>
      <c r="B96" s="4">
        <v>95</v>
      </c>
      <c r="C96" s="4">
        <v>5.0739998817443803</v>
      </c>
      <c r="D96" s="4">
        <v>0.78375625610351596</v>
      </c>
      <c r="E96" s="4">
        <v>1.21577048301697</v>
      </c>
      <c r="F96" s="4">
        <v>5.6915730237960802E-2</v>
      </c>
      <c r="G96" s="4">
        <v>0.39495256543159502</v>
      </c>
      <c r="H96" s="4">
        <v>2.61215660721064E-2</v>
      </c>
      <c r="I96" s="4">
        <v>0.23094719648361201</v>
      </c>
      <c r="L96" s="3" t="s">
        <v>89</v>
      </c>
      <c r="M96" s="4">
        <v>95</v>
      </c>
      <c r="N96" s="12">
        <f t="shared" si="11"/>
        <v>4.9153586991205316</v>
      </c>
      <c r="O96" s="12">
        <f t="shared" si="12"/>
        <v>4.1894945045981871</v>
      </c>
      <c r="P96" s="12">
        <f t="shared" si="13"/>
        <v>7.5486781588862319</v>
      </c>
      <c r="Q96" s="12">
        <f t="shared" si="14"/>
        <v>0.59943323972075269</v>
      </c>
      <c r="R96" s="12">
        <f t="shared" si="15"/>
        <v>6.0000511609460041</v>
      </c>
      <c r="S96" s="12">
        <f t="shared" si="16"/>
        <v>0.56259160225330829</v>
      </c>
      <c r="T96" s="12">
        <f t="shared" si="17"/>
        <v>2.7556859722878886</v>
      </c>
      <c r="X96" s="3" t="s">
        <v>89</v>
      </c>
      <c r="Y96" s="4">
        <v>95</v>
      </c>
      <c r="Z96" s="12">
        <f t="shared" si="18"/>
        <v>4.9153586991205316</v>
      </c>
      <c r="AA96" s="12">
        <f t="shared" si="19"/>
        <v>7.5486781588862319</v>
      </c>
      <c r="AB96" s="12">
        <f t="shared" si="20"/>
        <v>0.59943323972075269</v>
      </c>
      <c r="AC96" s="12">
        <f t="shared" si="21"/>
        <v>0.56259160225330829</v>
      </c>
    </row>
    <row r="97" spans="1:29" ht="14.65" thickBot="1" x14ac:dyDescent="0.5">
      <c r="A97" s="3" t="s">
        <v>118</v>
      </c>
      <c r="B97" s="4">
        <v>96</v>
      </c>
      <c r="C97" s="4">
        <v>5.0409998893737802</v>
      </c>
      <c r="D97" s="4">
        <v>0.524713635444641</v>
      </c>
      <c r="E97" s="4">
        <v>1.27146327495575</v>
      </c>
      <c r="F97" s="4">
        <v>0.52923512458801303</v>
      </c>
      <c r="G97" s="4">
        <v>0.47156670689582803</v>
      </c>
      <c r="H97" s="4">
        <v>0.14637714624404899</v>
      </c>
      <c r="I97" s="4">
        <v>0.24899764358997301</v>
      </c>
      <c r="L97" s="3" t="s">
        <v>118</v>
      </c>
      <c r="M97" s="4">
        <v>96</v>
      </c>
      <c r="N97" s="12">
        <f t="shared" si="11"/>
        <v>4.847233200190054</v>
      </c>
      <c r="O97" s="12">
        <f t="shared" si="12"/>
        <v>2.8048068198038312</v>
      </c>
      <c r="P97" s="12">
        <f t="shared" si="13"/>
        <v>7.8944728364082675</v>
      </c>
      <c r="Q97" s="12">
        <f t="shared" si="14"/>
        <v>5.5738742871161495</v>
      </c>
      <c r="R97" s="12">
        <f t="shared" si="15"/>
        <v>7.1639599658806308</v>
      </c>
      <c r="S97" s="12">
        <f t="shared" si="16"/>
        <v>3.1525886698900263</v>
      </c>
      <c r="T97" s="12">
        <f t="shared" si="17"/>
        <v>2.9710657848246176</v>
      </c>
      <c r="X97" s="3" t="s">
        <v>118</v>
      </c>
      <c r="Y97" s="4">
        <v>96</v>
      </c>
      <c r="Z97" s="12">
        <f t="shared" si="18"/>
        <v>4.847233200190054</v>
      </c>
      <c r="AA97" s="12">
        <f t="shared" si="19"/>
        <v>7.8944728364082675</v>
      </c>
      <c r="AB97" s="12">
        <f t="shared" si="20"/>
        <v>5.5738742871161495</v>
      </c>
      <c r="AC97" s="12">
        <f t="shared" si="21"/>
        <v>3.1525886698900263</v>
      </c>
    </row>
    <row r="98" spans="1:29" ht="14.65" thickBot="1" x14ac:dyDescent="0.5">
      <c r="A98" s="3" t="s">
        <v>90</v>
      </c>
      <c r="B98" s="4">
        <v>97</v>
      </c>
      <c r="C98" s="4">
        <v>5.0110001564025897</v>
      </c>
      <c r="D98" s="4">
        <v>0.88541638851165805</v>
      </c>
      <c r="E98" s="4">
        <v>1.34012651443481</v>
      </c>
      <c r="F98" s="4">
        <v>0.49587929248809798</v>
      </c>
      <c r="G98" s="4">
        <v>0.50153768062591597</v>
      </c>
      <c r="H98" s="4">
        <v>0.17338038980960799</v>
      </c>
      <c r="I98" s="4">
        <v>0.474054545164108</v>
      </c>
      <c r="L98" s="3" t="s">
        <v>90</v>
      </c>
      <c r="M98" s="4">
        <v>97</v>
      </c>
      <c r="N98" s="12">
        <f t="shared" si="11"/>
        <v>4.7853014653735269</v>
      </c>
      <c r="O98" s="12">
        <f t="shared" si="12"/>
        <v>4.7329090709814157</v>
      </c>
      <c r="P98" s="12">
        <f t="shared" si="13"/>
        <v>8.320800587751382</v>
      </c>
      <c r="Q98" s="12">
        <f t="shared" si="14"/>
        <v>5.2225725570735495</v>
      </c>
      <c r="R98" s="12">
        <f t="shared" si="15"/>
        <v>7.619273822438025</v>
      </c>
      <c r="S98" s="12">
        <f t="shared" si="16"/>
        <v>3.7341693462418379</v>
      </c>
      <c r="T98" s="12">
        <f t="shared" si="17"/>
        <v>5.6564681455258361</v>
      </c>
      <c r="X98" s="3" t="s">
        <v>90</v>
      </c>
      <c r="Y98" s="4">
        <v>97</v>
      </c>
      <c r="Z98" s="12">
        <f t="shared" si="18"/>
        <v>4.7853014653735269</v>
      </c>
      <c r="AA98" s="12">
        <f t="shared" si="19"/>
        <v>8.320800587751382</v>
      </c>
      <c r="AB98" s="12">
        <f t="shared" si="20"/>
        <v>5.2225725570735495</v>
      </c>
      <c r="AC98" s="12">
        <f t="shared" si="21"/>
        <v>3.7341693462418379</v>
      </c>
    </row>
    <row r="99" spans="1:29" ht="28.9" thickBot="1" x14ac:dyDescent="0.5">
      <c r="A99" s="3" t="s">
        <v>88</v>
      </c>
      <c r="B99" s="4">
        <v>98</v>
      </c>
      <c r="C99" s="4">
        <v>5.0040001869201696</v>
      </c>
      <c r="D99" s="4">
        <v>0.59622007608413696</v>
      </c>
      <c r="E99" s="4">
        <v>1.3942385911941499</v>
      </c>
      <c r="F99" s="4">
        <v>0.55345779657363903</v>
      </c>
      <c r="G99" s="4">
        <v>0.45494338870048501</v>
      </c>
      <c r="H99" s="4">
        <v>3.9439179003238699E-2</v>
      </c>
      <c r="I99" s="4">
        <v>0.42858037352562001</v>
      </c>
      <c r="L99" s="3" t="s">
        <v>88</v>
      </c>
      <c r="M99" s="4">
        <v>98</v>
      </c>
      <c r="N99" s="12">
        <f t="shared" si="11"/>
        <v>4.7708506616238617</v>
      </c>
      <c r="O99" s="12">
        <f t="shared" si="12"/>
        <v>3.1870376954996775</v>
      </c>
      <c r="P99" s="12">
        <f t="shared" si="13"/>
        <v>8.6567806577326518</v>
      </c>
      <c r="Q99" s="12">
        <f t="shared" si="14"/>
        <v>5.8289860933308866</v>
      </c>
      <c r="R99" s="12">
        <f t="shared" si="15"/>
        <v>6.9114213869053343</v>
      </c>
      <c r="S99" s="12">
        <f t="shared" si="16"/>
        <v>0.84941886124815635</v>
      </c>
      <c r="T99" s="12">
        <f t="shared" si="17"/>
        <v>5.1138655991706772</v>
      </c>
      <c r="X99" s="3" t="s">
        <v>88</v>
      </c>
      <c r="Y99" s="4">
        <v>98</v>
      </c>
      <c r="Z99" s="12">
        <f t="shared" si="18"/>
        <v>4.7708506616238617</v>
      </c>
      <c r="AA99" s="12">
        <f t="shared" si="19"/>
        <v>8.6567806577326518</v>
      </c>
      <c r="AB99" s="12">
        <f t="shared" si="20"/>
        <v>5.8289860933308866</v>
      </c>
      <c r="AC99" s="12">
        <f t="shared" si="21"/>
        <v>0.84941886124815635</v>
      </c>
    </row>
    <row r="100" spans="1:29" ht="14.65" thickBot="1" x14ac:dyDescent="0.5">
      <c r="A100" s="3" t="s">
        <v>133</v>
      </c>
      <c r="B100" s="4">
        <v>99</v>
      </c>
      <c r="C100" s="4">
        <v>4.9619998931884801</v>
      </c>
      <c r="D100" s="4">
        <v>0.47982019186019897</v>
      </c>
      <c r="E100" s="4">
        <v>1.17928326129913</v>
      </c>
      <c r="F100" s="4">
        <v>0.50413078069686901</v>
      </c>
      <c r="G100" s="4">
        <v>0.44030594825744601</v>
      </c>
      <c r="H100" s="4">
        <v>7.2975546121597304E-2</v>
      </c>
      <c r="I100" s="4">
        <v>0.39409616589546198</v>
      </c>
      <c r="L100" s="3" t="s">
        <v>133</v>
      </c>
      <c r="M100" s="4">
        <v>99</v>
      </c>
      <c r="N100" s="12">
        <f t="shared" si="11"/>
        <v>4.6841448547386735</v>
      </c>
      <c r="O100" s="12">
        <f t="shared" si="12"/>
        <v>2.5648331880467312</v>
      </c>
      <c r="P100" s="12">
        <f t="shared" si="13"/>
        <v>7.3221302228182248</v>
      </c>
      <c r="Q100" s="12">
        <f t="shared" si="14"/>
        <v>5.3094767624456214</v>
      </c>
      <c r="R100" s="12">
        <f t="shared" si="15"/>
        <v>6.6890519197579046</v>
      </c>
      <c r="S100" s="12">
        <f t="shared" si="16"/>
        <v>1.5717062791920493</v>
      </c>
      <c r="T100" s="12">
        <f t="shared" si="17"/>
        <v>4.7023964465731369</v>
      </c>
      <c r="X100" s="3" t="s">
        <v>133</v>
      </c>
      <c r="Y100" s="4">
        <v>99</v>
      </c>
      <c r="Z100" s="12">
        <f t="shared" si="18"/>
        <v>4.6841448547386735</v>
      </c>
      <c r="AA100" s="12">
        <f t="shared" si="19"/>
        <v>7.3221302228182248</v>
      </c>
      <c r="AB100" s="12">
        <f t="shared" si="20"/>
        <v>5.3094767624456214</v>
      </c>
      <c r="AC100" s="12">
        <f t="shared" si="21"/>
        <v>1.5717062791920493</v>
      </c>
    </row>
    <row r="101" spans="1:29" ht="14.65" thickBot="1" x14ac:dyDescent="0.5">
      <c r="A101" s="3" t="s">
        <v>112</v>
      </c>
      <c r="B101" s="4">
        <v>100</v>
      </c>
      <c r="C101" s="4">
        <v>4.9549999237060502</v>
      </c>
      <c r="D101" s="4">
        <v>1.0272358655929601</v>
      </c>
      <c r="E101" s="4">
        <v>1.4930112361907999</v>
      </c>
      <c r="F101" s="4">
        <v>0.55778348445892301</v>
      </c>
      <c r="G101" s="4">
        <v>0.39414396882057201</v>
      </c>
      <c r="H101" s="4">
        <v>3.2902289181947701E-2</v>
      </c>
      <c r="I101" s="4">
        <v>0.33846423029899603</v>
      </c>
      <c r="L101" s="3" t="s">
        <v>112</v>
      </c>
      <c r="M101" s="4">
        <v>100</v>
      </c>
      <c r="N101" s="12">
        <f t="shared" si="11"/>
        <v>4.6696940509889888</v>
      </c>
      <c r="O101" s="12">
        <f t="shared" si="12"/>
        <v>5.490991593768487</v>
      </c>
      <c r="P101" s="12">
        <f t="shared" si="13"/>
        <v>9.2700566982328283</v>
      </c>
      <c r="Q101" s="12">
        <f t="shared" si="14"/>
        <v>5.874543992566398</v>
      </c>
      <c r="R101" s="12">
        <f t="shared" si="15"/>
        <v>5.9877671008857689</v>
      </c>
      <c r="S101" s="12">
        <f t="shared" si="16"/>
        <v>0.70863100388302991</v>
      </c>
      <c r="T101" s="12">
        <f t="shared" si="17"/>
        <v>4.038590404029196</v>
      </c>
      <c r="X101" s="3" t="s">
        <v>112</v>
      </c>
      <c r="Y101" s="4">
        <v>100</v>
      </c>
      <c r="Z101" s="12">
        <f t="shared" si="18"/>
        <v>4.6696940509889888</v>
      </c>
      <c r="AA101" s="12">
        <f t="shared" si="19"/>
        <v>9.2700566982328283</v>
      </c>
      <c r="AB101" s="12">
        <f t="shared" si="20"/>
        <v>5.874543992566398</v>
      </c>
      <c r="AC101" s="12">
        <f t="shared" si="21"/>
        <v>0.70863100388302991</v>
      </c>
    </row>
    <row r="102" spans="1:29" ht="28.9" thickBot="1" x14ac:dyDescent="0.5">
      <c r="A102" s="3" t="s">
        <v>125</v>
      </c>
      <c r="B102" s="4">
        <v>101</v>
      </c>
      <c r="C102" s="4">
        <v>4.8289999961853001</v>
      </c>
      <c r="D102" s="4">
        <v>1.05469870567322</v>
      </c>
      <c r="E102" s="4">
        <v>1.38478863239288</v>
      </c>
      <c r="F102" s="4">
        <v>0.18708007037639601</v>
      </c>
      <c r="G102" s="4">
        <v>0.479246735572815</v>
      </c>
      <c r="H102" s="4">
        <v>7.2509497404098497E-2</v>
      </c>
      <c r="I102" s="4">
        <v>0.13936237990856201</v>
      </c>
      <c r="L102" s="3" t="s">
        <v>125</v>
      </c>
      <c r="M102" s="4">
        <v>101</v>
      </c>
      <c r="N102" s="12">
        <f t="shared" si="11"/>
        <v>4.4095785991077827</v>
      </c>
      <c r="O102" s="12">
        <f t="shared" si="12"/>
        <v>5.6377915927489255</v>
      </c>
      <c r="P102" s="12">
        <f t="shared" si="13"/>
        <v>8.5981061804345167</v>
      </c>
      <c r="Q102" s="12">
        <f t="shared" si="14"/>
        <v>1.9703166805389536</v>
      </c>
      <c r="R102" s="12">
        <f t="shared" si="15"/>
        <v>7.2806336351074616</v>
      </c>
      <c r="S102" s="12">
        <f t="shared" si="16"/>
        <v>1.5616687839675294</v>
      </c>
      <c r="T102" s="12">
        <f t="shared" si="17"/>
        <v>1.6628864139770201</v>
      </c>
      <c r="X102" s="3" t="s">
        <v>125</v>
      </c>
      <c r="Y102" s="4">
        <v>101</v>
      </c>
      <c r="Z102" s="12">
        <f t="shared" si="18"/>
        <v>4.4095785991077827</v>
      </c>
      <c r="AA102" s="12">
        <f t="shared" si="19"/>
        <v>8.5981061804345167</v>
      </c>
      <c r="AB102" s="12">
        <f t="shared" si="20"/>
        <v>1.9703166805389536</v>
      </c>
      <c r="AC102" s="12">
        <f t="shared" si="21"/>
        <v>1.5616687839675294</v>
      </c>
    </row>
    <row r="103" spans="1:29" ht="14.65" thickBot="1" x14ac:dyDescent="0.5">
      <c r="A103" s="3" t="s">
        <v>119</v>
      </c>
      <c r="B103" s="4">
        <v>102</v>
      </c>
      <c r="C103" s="4">
        <v>4.8049998283386204</v>
      </c>
      <c r="D103" s="4">
        <v>1.0072658061981199</v>
      </c>
      <c r="E103" s="4">
        <v>0.86835145950317405</v>
      </c>
      <c r="F103" s="4">
        <v>0.61321204900741599</v>
      </c>
      <c r="G103" s="4">
        <v>0.28968068957328802</v>
      </c>
      <c r="H103" s="4">
        <v>8.6723148822784396E-2</v>
      </c>
      <c r="I103" s="4">
        <v>4.96933571994305E-2</v>
      </c>
      <c r="L103" s="3" t="s">
        <v>119</v>
      </c>
      <c r="M103" s="4">
        <v>102</v>
      </c>
      <c r="N103" s="12">
        <f t="shared" si="11"/>
        <v>4.3600324237448183</v>
      </c>
      <c r="O103" s="12">
        <f t="shared" si="12"/>
        <v>5.3842435411186438</v>
      </c>
      <c r="P103" s="12">
        <f t="shared" si="13"/>
        <v>5.3915650923868474</v>
      </c>
      <c r="Q103" s="12">
        <f t="shared" si="14"/>
        <v>6.4583144876731025</v>
      </c>
      <c r="R103" s="12">
        <f t="shared" si="15"/>
        <v>4.4007790046343702</v>
      </c>
      <c r="S103" s="12">
        <f t="shared" si="16"/>
        <v>1.8677944160768332</v>
      </c>
      <c r="T103" s="12">
        <f t="shared" si="17"/>
        <v>0.59294630736112519</v>
      </c>
      <c r="X103" s="3" t="s">
        <v>119</v>
      </c>
      <c r="Y103" s="4">
        <v>102</v>
      </c>
      <c r="Z103" s="12">
        <f t="shared" si="18"/>
        <v>4.3600324237448183</v>
      </c>
      <c r="AA103" s="12">
        <f t="shared" si="19"/>
        <v>5.3915650923868474</v>
      </c>
      <c r="AB103" s="12">
        <f t="shared" si="20"/>
        <v>6.4583144876731025</v>
      </c>
      <c r="AC103" s="12">
        <f t="shared" si="21"/>
        <v>1.8677944160768332</v>
      </c>
    </row>
    <row r="104" spans="1:29" ht="43.15" thickBot="1" x14ac:dyDescent="0.5">
      <c r="A104" s="3" t="s">
        <v>120</v>
      </c>
      <c r="B104" s="4">
        <v>103</v>
      </c>
      <c r="C104" s="4">
        <v>4.7750000953674299</v>
      </c>
      <c r="D104" s="4">
        <v>0.71624922752380404</v>
      </c>
      <c r="E104" s="4">
        <v>1.1556471586227399</v>
      </c>
      <c r="F104" s="4">
        <v>0.56566697359085105</v>
      </c>
      <c r="G104" s="4">
        <v>0.25471106171607999</v>
      </c>
      <c r="H104" s="4">
        <v>8.9282602071762099E-2</v>
      </c>
      <c r="I104" s="4">
        <v>0.114173173904419</v>
      </c>
      <c r="L104" s="3" t="s">
        <v>120</v>
      </c>
      <c r="M104" s="4">
        <v>103</v>
      </c>
      <c r="N104" s="12">
        <f t="shared" si="11"/>
        <v>4.2981006889282902</v>
      </c>
      <c r="O104" s="12">
        <f t="shared" si="12"/>
        <v>3.8286421055851165</v>
      </c>
      <c r="P104" s="12">
        <f t="shared" si="13"/>
        <v>7.1753744539236708</v>
      </c>
      <c r="Q104" s="12">
        <f t="shared" si="14"/>
        <v>5.9575724525527232</v>
      </c>
      <c r="R104" s="12">
        <f t="shared" si="15"/>
        <v>3.869526457905867</v>
      </c>
      <c r="S104" s="12">
        <f t="shared" si="16"/>
        <v>1.9229184810069371</v>
      </c>
      <c r="T104" s="12">
        <f t="shared" si="17"/>
        <v>1.3623261876760597</v>
      </c>
      <c r="X104" s="3" t="s">
        <v>120</v>
      </c>
      <c r="Y104" s="4">
        <v>103</v>
      </c>
      <c r="Z104" s="12">
        <f t="shared" si="18"/>
        <v>4.2981006889282902</v>
      </c>
      <c r="AA104" s="12">
        <f t="shared" si="19"/>
        <v>7.1753744539236708</v>
      </c>
      <c r="AB104" s="12">
        <f t="shared" si="20"/>
        <v>5.9575724525527232</v>
      </c>
      <c r="AC104" s="12">
        <f t="shared" si="21"/>
        <v>1.9229184810069371</v>
      </c>
    </row>
    <row r="105" spans="1:29" ht="14.65" thickBot="1" x14ac:dyDescent="0.5">
      <c r="A105" s="3" t="s">
        <v>147</v>
      </c>
      <c r="B105" s="4">
        <v>104</v>
      </c>
      <c r="C105" s="4">
        <v>4.7350001335143999</v>
      </c>
      <c r="D105" s="4">
        <v>0.989701807498932</v>
      </c>
      <c r="E105" s="4">
        <v>0.99747139215469405</v>
      </c>
      <c r="F105" s="4">
        <v>0.52018725872039795</v>
      </c>
      <c r="G105" s="4">
        <v>0.282110154628754</v>
      </c>
      <c r="H105" s="4">
        <v>0.114381365478039</v>
      </c>
      <c r="I105" s="4">
        <v>0.12863144278526301</v>
      </c>
      <c r="L105" s="3" t="s">
        <v>147</v>
      </c>
      <c r="M105" s="4">
        <v>104</v>
      </c>
      <c r="N105" s="12">
        <f t="shared" si="11"/>
        <v>4.2155243862481289</v>
      </c>
      <c r="O105" s="12">
        <f t="shared" si="12"/>
        <v>5.2903568570175876</v>
      </c>
      <c r="P105" s="12">
        <f t="shared" si="13"/>
        <v>6.1932664242572191</v>
      </c>
      <c r="Q105" s="12">
        <f t="shared" si="14"/>
        <v>5.4785826774520432</v>
      </c>
      <c r="R105" s="12">
        <f t="shared" si="15"/>
        <v>4.2857687452800715</v>
      </c>
      <c r="S105" s="12">
        <f t="shared" si="16"/>
        <v>2.4634815345518883</v>
      </c>
      <c r="T105" s="12">
        <f t="shared" si="17"/>
        <v>1.5348437559563723</v>
      </c>
      <c r="X105" s="3" t="s">
        <v>147</v>
      </c>
      <c r="Y105" s="4">
        <v>104</v>
      </c>
      <c r="Z105" s="12">
        <f t="shared" si="18"/>
        <v>4.2155243862481289</v>
      </c>
      <c r="AA105" s="12">
        <f t="shared" si="19"/>
        <v>6.1932664242572191</v>
      </c>
      <c r="AB105" s="12">
        <f t="shared" si="20"/>
        <v>5.4785826774520432</v>
      </c>
      <c r="AC105" s="12">
        <f t="shared" si="21"/>
        <v>2.4634815345518883</v>
      </c>
    </row>
    <row r="106" spans="1:29" ht="14.65" thickBot="1" x14ac:dyDescent="0.5">
      <c r="A106" s="3" t="s">
        <v>146</v>
      </c>
      <c r="B106" s="4">
        <v>105</v>
      </c>
      <c r="C106" s="4">
        <v>4.7140002250671396</v>
      </c>
      <c r="D106" s="4">
        <v>1.1614590883255</v>
      </c>
      <c r="E106" s="4">
        <v>1.4343794584274301</v>
      </c>
      <c r="F106" s="4">
        <v>0.70821768045425404</v>
      </c>
      <c r="G106" s="4">
        <v>0.289231717586517</v>
      </c>
      <c r="H106" s="4">
        <v>1.1051530949771401E-2</v>
      </c>
      <c r="I106" s="4">
        <v>0.11317769438028299</v>
      </c>
      <c r="L106" s="3" t="s">
        <v>146</v>
      </c>
      <c r="M106" s="4">
        <v>105</v>
      </c>
      <c r="N106" s="12">
        <f t="shared" si="11"/>
        <v>4.1721719749991335</v>
      </c>
      <c r="O106" s="12">
        <f t="shared" si="12"/>
        <v>6.2084690616015026</v>
      </c>
      <c r="P106" s="12">
        <f t="shared" si="13"/>
        <v>8.9060139562831182</v>
      </c>
      <c r="Q106" s="12">
        <f t="shared" si="14"/>
        <v>7.4589084045356611</v>
      </c>
      <c r="R106" s="12">
        <f t="shared" si="15"/>
        <v>4.3939582997542441</v>
      </c>
      <c r="S106" s="12">
        <f t="shared" si="16"/>
        <v>0.23802165946792908</v>
      </c>
      <c r="T106" s="12">
        <f t="shared" si="17"/>
        <v>1.3504480224411934</v>
      </c>
      <c r="X106" s="3" t="s">
        <v>146</v>
      </c>
      <c r="Y106" s="4">
        <v>105</v>
      </c>
      <c r="Z106" s="12">
        <f t="shared" si="18"/>
        <v>4.1721719749991335</v>
      </c>
      <c r="AA106" s="12">
        <f t="shared" si="19"/>
        <v>8.9060139562831182</v>
      </c>
      <c r="AB106" s="12">
        <f t="shared" si="20"/>
        <v>7.4589084045356611</v>
      </c>
      <c r="AC106" s="12">
        <f t="shared" si="21"/>
        <v>0.23802165946792908</v>
      </c>
    </row>
    <row r="107" spans="1:29" ht="28.9" thickBot="1" x14ac:dyDescent="0.5">
      <c r="A107" s="3" t="s">
        <v>135</v>
      </c>
      <c r="B107" s="4">
        <v>106</v>
      </c>
      <c r="C107" s="4">
        <v>4.7090001106262198</v>
      </c>
      <c r="D107" s="4">
        <v>0.36842092871665999</v>
      </c>
      <c r="E107" s="4">
        <v>0.98413604497909501</v>
      </c>
      <c r="F107" s="4">
        <v>5.5647538974881198E-3</v>
      </c>
      <c r="G107" s="4">
        <v>0.31869769096374501</v>
      </c>
      <c r="H107" s="4">
        <v>7.1095176041126307E-2</v>
      </c>
      <c r="I107" s="4">
        <v>0.293040901422501</v>
      </c>
      <c r="L107" s="3" t="s">
        <v>135</v>
      </c>
      <c r="M107" s="4">
        <v>106</v>
      </c>
      <c r="N107" s="12">
        <f t="shared" si="11"/>
        <v>4.1618496910673164</v>
      </c>
      <c r="O107" s="12">
        <f t="shared" si="12"/>
        <v>1.9693590248465553</v>
      </c>
      <c r="P107" s="12">
        <f t="shared" si="13"/>
        <v>6.1104677008371464</v>
      </c>
      <c r="Q107" s="12">
        <f t="shared" si="14"/>
        <v>5.8607672133409519E-2</v>
      </c>
      <c r="R107" s="12">
        <f t="shared" si="15"/>
        <v>4.8416002781706675</v>
      </c>
      <c r="S107" s="12">
        <f t="shared" si="16"/>
        <v>1.5312079257058469</v>
      </c>
      <c r="T107" s="12">
        <f t="shared" si="17"/>
        <v>3.4965945187989589</v>
      </c>
      <c r="X107" s="3" t="s">
        <v>135</v>
      </c>
      <c r="Y107" s="4">
        <v>106</v>
      </c>
      <c r="Z107" s="12">
        <f t="shared" si="18"/>
        <v>4.1618496910673164</v>
      </c>
      <c r="AA107" s="12">
        <f t="shared" si="19"/>
        <v>6.1104677008371464</v>
      </c>
      <c r="AB107" s="12">
        <f t="shared" si="20"/>
        <v>5.8607672133409519E-2</v>
      </c>
      <c r="AC107" s="12">
        <f t="shared" si="21"/>
        <v>1.5312079257058469</v>
      </c>
    </row>
    <row r="108" spans="1:29" ht="14.65" thickBot="1" x14ac:dyDescent="0.5">
      <c r="A108" s="3" t="s">
        <v>145</v>
      </c>
      <c r="B108" s="4">
        <v>107</v>
      </c>
      <c r="C108" s="4">
        <v>4.6950001716613796</v>
      </c>
      <c r="D108" s="4">
        <v>0.56430536508560203</v>
      </c>
      <c r="E108" s="4">
        <v>0.94601821899414096</v>
      </c>
      <c r="F108" s="4">
        <v>0.13289211690425901</v>
      </c>
      <c r="G108" s="4">
        <v>0.43038874864578203</v>
      </c>
      <c r="H108" s="4">
        <v>5.1306631416082403E-2</v>
      </c>
      <c r="I108" s="4">
        <v>0.23629845678806299</v>
      </c>
      <c r="L108" s="3" t="s">
        <v>145</v>
      </c>
      <c r="M108" s="4">
        <v>107</v>
      </c>
      <c r="N108" s="12">
        <f t="shared" si="11"/>
        <v>4.132948083567987</v>
      </c>
      <c r="O108" s="12">
        <f t="shared" si="12"/>
        <v>3.0164406440529308</v>
      </c>
      <c r="P108" s="12">
        <f t="shared" si="13"/>
        <v>5.8737953975560089</v>
      </c>
      <c r="Q108" s="12">
        <f t="shared" si="14"/>
        <v>1.3996122308580796</v>
      </c>
      <c r="R108" s="12">
        <f t="shared" si="15"/>
        <v>6.5383915360779721</v>
      </c>
      <c r="S108" s="12">
        <f t="shared" si="16"/>
        <v>1.1050133784059957</v>
      </c>
      <c r="T108" s="12">
        <f t="shared" si="17"/>
        <v>2.8195377668953325</v>
      </c>
      <c r="X108" s="3" t="s">
        <v>145</v>
      </c>
      <c r="Y108" s="4">
        <v>107</v>
      </c>
      <c r="Z108" s="12">
        <f t="shared" si="18"/>
        <v>4.132948083567987</v>
      </c>
      <c r="AA108" s="12">
        <f t="shared" si="19"/>
        <v>5.8737953975560089</v>
      </c>
      <c r="AB108" s="12">
        <f t="shared" si="20"/>
        <v>1.3996122308580796</v>
      </c>
      <c r="AC108" s="12">
        <f t="shared" si="21"/>
        <v>1.1050133784059957</v>
      </c>
    </row>
    <row r="109" spans="1:29" ht="14.65" thickBot="1" x14ac:dyDescent="0.5">
      <c r="A109" s="3" t="s">
        <v>122</v>
      </c>
      <c r="B109" s="4">
        <v>108</v>
      </c>
      <c r="C109" s="4">
        <v>4.6919999122619602</v>
      </c>
      <c r="D109" s="4">
        <v>1.1568731069564799</v>
      </c>
      <c r="E109" s="4">
        <v>0.71155124902725198</v>
      </c>
      <c r="F109" s="4">
        <v>0.63933318853378296</v>
      </c>
      <c r="G109" s="4">
        <v>0.24932260811328899</v>
      </c>
      <c r="H109" s="4">
        <v>4.8761073499917998E-2</v>
      </c>
      <c r="I109" s="4">
        <v>0.38724291324615501</v>
      </c>
      <c r="L109" s="3" t="s">
        <v>122</v>
      </c>
      <c r="M109" s="4">
        <v>108</v>
      </c>
      <c r="N109" s="12">
        <f t="shared" si="11"/>
        <v>4.1267543194540171</v>
      </c>
      <c r="O109" s="12">
        <f t="shared" si="12"/>
        <v>6.18395513447929</v>
      </c>
      <c r="P109" s="12">
        <f t="shared" si="13"/>
        <v>4.4179978437470098</v>
      </c>
      <c r="Q109" s="12">
        <f t="shared" si="14"/>
        <v>6.7334208462496061</v>
      </c>
      <c r="R109" s="12">
        <f t="shared" si="15"/>
        <v>3.7876660014234558</v>
      </c>
      <c r="S109" s="12">
        <f t="shared" si="16"/>
        <v>1.050188583340864</v>
      </c>
      <c r="T109" s="12">
        <f t="shared" si="17"/>
        <v>4.6206227230649581</v>
      </c>
      <c r="X109" s="3" t="s">
        <v>122</v>
      </c>
      <c r="Y109" s="4">
        <v>108</v>
      </c>
      <c r="Z109" s="12">
        <f t="shared" si="18"/>
        <v>4.1267543194540171</v>
      </c>
      <c r="AA109" s="12">
        <f t="shared" si="19"/>
        <v>4.4179978437470098</v>
      </c>
      <c r="AB109" s="12">
        <f t="shared" si="20"/>
        <v>6.7334208462496061</v>
      </c>
      <c r="AC109" s="12">
        <f t="shared" si="21"/>
        <v>1.050188583340864</v>
      </c>
    </row>
    <row r="110" spans="1:29" ht="14.65" thickBot="1" x14ac:dyDescent="0.5">
      <c r="A110" s="3" t="s">
        <v>107</v>
      </c>
      <c r="B110" s="4">
        <v>109</v>
      </c>
      <c r="C110" s="4">
        <v>4.6440000534057599</v>
      </c>
      <c r="D110" s="4">
        <v>0.99619275331497203</v>
      </c>
      <c r="E110" s="4">
        <v>0.80368524789810203</v>
      </c>
      <c r="F110" s="4">
        <v>0.73115974664688099</v>
      </c>
      <c r="G110" s="4">
        <v>0.38149863481521601</v>
      </c>
      <c r="H110" s="4">
        <v>3.9864215999841697E-2</v>
      </c>
      <c r="I110" s="4">
        <v>0.20131294429302199</v>
      </c>
      <c r="L110" s="3" t="s">
        <v>107</v>
      </c>
      <c r="M110" s="4">
        <v>109</v>
      </c>
      <c r="N110" s="12">
        <f t="shared" si="11"/>
        <v>4.0276629531152661</v>
      </c>
      <c r="O110" s="12">
        <f t="shared" si="12"/>
        <v>5.3250535903631562</v>
      </c>
      <c r="P110" s="12">
        <f t="shared" si="13"/>
        <v>4.9900547530752872</v>
      </c>
      <c r="Q110" s="12">
        <f t="shared" si="14"/>
        <v>7.700532943239411</v>
      </c>
      <c r="R110" s="12">
        <f t="shared" si="15"/>
        <v>5.7956613706787143</v>
      </c>
      <c r="S110" s="12">
        <f t="shared" si="16"/>
        <v>0.85857306908836539</v>
      </c>
      <c r="T110" s="12">
        <f t="shared" si="17"/>
        <v>2.402086992502718</v>
      </c>
      <c r="X110" s="3" t="s">
        <v>107</v>
      </c>
      <c r="Y110" s="4">
        <v>109</v>
      </c>
      <c r="Z110" s="12">
        <f t="shared" si="18"/>
        <v>4.0276629531152661</v>
      </c>
      <c r="AA110" s="12">
        <f t="shared" si="19"/>
        <v>4.9900547530752872</v>
      </c>
      <c r="AB110" s="12">
        <f t="shared" si="20"/>
        <v>7.700532943239411</v>
      </c>
      <c r="AC110" s="12">
        <f t="shared" si="21"/>
        <v>0.85857306908836539</v>
      </c>
    </row>
    <row r="111" spans="1:29" ht="28.9" thickBot="1" x14ac:dyDescent="0.5">
      <c r="A111" s="3" t="s">
        <v>121</v>
      </c>
      <c r="B111" s="4">
        <v>110</v>
      </c>
      <c r="C111" s="4">
        <v>4.6079998016357404</v>
      </c>
      <c r="D111" s="4">
        <v>0.58668297529220603</v>
      </c>
      <c r="E111" s="4">
        <v>0.73513174057006803</v>
      </c>
      <c r="F111" s="4">
        <v>0.53324103355407704</v>
      </c>
      <c r="G111" s="4">
        <v>0.47835665941238398</v>
      </c>
      <c r="H111" s="4">
        <v>0.123717859387398</v>
      </c>
      <c r="I111" s="4">
        <v>0.17225535213947299</v>
      </c>
      <c r="L111" s="3" t="s">
        <v>121</v>
      </c>
      <c r="M111" s="4">
        <v>110</v>
      </c>
      <c r="N111" s="12">
        <f t="shared" si="11"/>
        <v>3.9533436900708194</v>
      </c>
      <c r="O111" s="12">
        <f t="shared" si="12"/>
        <v>3.1360580305254739</v>
      </c>
      <c r="P111" s="12">
        <f t="shared" si="13"/>
        <v>4.56440832497809</v>
      </c>
      <c r="Q111" s="12">
        <f t="shared" si="14"/>
        <v>5.6160642929285078</v>
      </c>
      <c r="R111" s="12">
        <f t="shared" si="15"/>
        <v>7.2671117518051256</v>
      </c>
      <c r="S111" s="12">
        <f t="shared" si="16"/>
        <v>2.6645656905858366</v>
      </c>
      <c r="T111" s="12">
        <f t="shared" si="17"/>
        <v>2.055368780265491</v>
      </c>
      <c r="X111" s="3" t="s">
        <v>121</v>
      </c>
      <c r="Y111" s="4">
        <v>110</v>
      </c>
      <c r="Z111" s="12">
        <f t="shared" si="18"/>
        <v>3.9533436900708194</v>
      </c>
      <c r="AA111" s="12">
        <f t="shared" si="19"/>
        <v>4.56440832497809</v>
      </c>
      <c r="AB111" s="12">
        <f t="shared" si="20"/>
        <v>5.6160642929285078</v>
      </c>
      <c r="AC111" s="12">
        <f t="shared" si="21"/>
        <v>2.6645656905858366</v>
      </c>
    </row>
    <row r="112" spans="1:29" ht="14.65" thickBot="1" x14ac:dyDescent="0.5">
      <c r="A112" s="3" t="s">
        <v>175</v>
      </c>
      <c r="B112" s="4">
        <v>111</v>
      </c>
      <c r="C112" s="4">
        <v>4.5739998817443803</v>
      </c>
      <c r="D112" s="4">
        <v>0.96443432569503795</v>
      </c>
      <c r="E112" s="4">
        <v>1.0984708070755</v>
      </c>
      <c r="F112" s="4">
        <v>0.33861181139946001</v>
      </c>
      <c r="G112" s="4">
        <v>0.52030354738235496</v>
      </c>
      <c r="H112" s="4">
        <v>9.3146972358226804E-2</v>
      </c>
      <c r="I112" s="4">
        <v>7.7133744955062894E-2</v>
      </c>
      <c r="L112" s="3" t="s">
        <v>175</v>
      </c>
      <c r="M112" s="4">
        <v>111</v>
      </c>
      <c r="N112" s="12">
        <f t="shared" si="11"/>
        <v>3.8831539312313983</v>
      </c>
      <c r="O112" s="12">
        <f t="shared" si="12"/>
        <v>5.1552919368487498</v>
      </c>
      <c r="P112" s="12">
        <f t="shared" si="13"/>
        <v>6.8203684045430277</v>
      </c>
      <c r="Q112" s="12">
        <f t="shared" si="14"/>
        <v>3.5662403744319082</v>
      </c>
      <c r="R112" s="12">
        <f t="shared" si="15"/>
        <v>7.9043616291094096</v>
      </c>
      <c r="S112" s="12">
        <f t="shared" si="16"/>
        <v>2.006147115353015</v>
      </c>
      <c r="T112" s="12">
        <f t="shared" si="17"/>
        <v>0.92036786849578178</v>
      </c>
      <c r="X112" s="3" t="s">
        <v>175</v>
      </c>
      <c r="Y112" s="4">
        <v>111</v>
      </c>
      <c r="Z112" s="12">
        <f t="shared" si="18"/>
        <v>3.8831539312313983</v>
      </c>
      <c r="AA112" s="12">
        <f t="shared" si="19"/>
        <v>6.8203684045430277</v>
      </c>
      <c r="AB112" s="12">
        <f t="shared" si="20"/>
        <v>3.5662403744319082</v>
      </c>
      <c r="AC112" s="12">
        <f t="shared" si="21"/>
        <v>2.006147115353015</v>
      </c>
    </row>
    <row r="113" spans="1:29" ht="14.65" thickBot="1" x14ac:dyDescent="0.5">
      <c r="A113" s="3" t="s">
        <v>137</v>
      </c>
      <c r="B113" s="4">
        <v>112</v>
      </c>
      <c r="C113" s="4">
        <v>4.55299997329712</v>
      </c>
      <c r="D113" s="4">
        <v>0.56047946214675903</v>
      </c>
      <c r="E113" s="4">
        <v>1.0679507255554199</v>
      </c>
      <c r="F113" s="4">
        <v>0.30998834967613198</v>
      </c>
      <c r="G113" s="4">
        <v>0.45276376605033902</v>
      </c>
      <c r="H113" s="4">
        <v>6.4641319215297699E-2</v>
      </c>
      <c r="I113" s="4">
        <v>0.444860309362411</v>
      </c>
      <c r="L113" s="3" t="s">
        <v>137</v>
      </c>
      <c r="M113" s="4">
        <v>112</v>
      </c>
      <c r="N113" s="12">
        <f t="shared" si="11"/>
        <v>3.8398015199824038</v>
      </c>
      <c r="O113" s="12">
        <f t="shared" si="12"/>
        <v>2.9959896438694096</v>
      </c>
      <c r="P113" s="12">
        <f t="shared" si="13"/>
        <v>6.6308702418582861</v>
      </c>
      <c r="Q113" s="12">
        <f t="shared" si="14"/>
        <v>3.2647797005355765</v>
      </c>
      <c r="R113" s="12">
        <f t="shared" si="15"/>
        <v>6.8783089360515426</v>
      </c>
      <c r="S113" s="12">
        <f t="shared" si="16"/>
        <v>1.3922083863086447</v>
      </c>
      <c r="T113" s="12">
        <f t="shared" si="17"/>
        <v>5.3081194870648094</v>
      </c>
      <c r="X113" s="3" t="s">
        <v>137</v>
      </c>
      <c r="Y113" s="4">
        <v>112</v>
      </c>
      <c r="Z113" s="12">
        <f t="shared" si="18"/>
        <v>3.8398015199824038</v>
      </c>
      <c r="AA113" s="12">
        <f t="shared" si="19"/>
        <v>6.6308702418582861</v>
      </c>
      <c r="AB113" s="12">
        <f t="shared" si="20"/>
        <v>3.2647797005355765</v>
      </c>
      <c r="AC113" s="12">
        <f t="shared" si="21"/>
        <v>1.3922083863086447</v>
      </c>
    </row>
    <row r="114" spans="1:29" ht="28.9" thickBot="1" x14ac:dyDescent="0.5">
      <c r="A114" s="3" t="s">
        <v>106</v>
      </c>
      <c r="B114" s="4">
        <v>113</v>
      </c>
      <c r="C114" s="4">
        <v>4.5500001907348597</v>
      </c>
      <c r="D114" s="4">
        <v>0.234305649995804</v>
      </c>
      <c r="E114" s="4">
        <v>0.87070101499557495</v>
      </c>
      <c r="F114" s="4">
        <v>0.106654435396194</v>
      </c>
      <c r="G114" s="4">
        <v>0.48079109191894498</v>
      </c>
      <c r="H114" s="4">
        <v>0.179436385631561</v>
      </c>
      <c r="I114" s="4">
        <v>0.322228103876114</v>
      </c>
      <c r="L114" s="3" t="s">
        <v>106</v>
      </c>
      <c r="M114" s="4">
        <v>113</v>
      </c>
      <c r="N114" s="12">
        <f t="shared" si="11"/>
        <v>3.8336087402556123</v>
      </c>
      <c r="O114" s="12">
        <f t="shared" si="12"/>
        <v>1.2524585614587778</v>
      </c>
      <c r="P114" s="12">
        <f t="shared" si="13"/>
        <v>5.4061534036481689</v>
      </c>
      <c r="Q114" s="12">
        <f t="shared" si="14"/>
        <v>1.1232784587465019</v>
      </c>
      <c r="R114" s="12">
        <f t="shared" si="15"/>
        <v>7.3040952299888264</v>
      </c>
      <c r="S114" s="12">
        <f t="shared" si="16"/>
        <v>3.8645999790494963</v>
      </c>
      <c r="T114" s="12">
        <f t="shared" si="17"/>
        <v>3.8448592546190161</v>
      </c>
      <c r="X114" s="3" t="s">
        <v>106</v>
      </c>
      <c r="Y114" s="4">
        <v>113</v>
      </c>
      <c r="Z114" s="12">
        <f t="shared" si="18"/>
        <v>3.8336087402556123</v>
      </c>
      <c r="AA114" s="12">
        <f t="shared" si="19"/>
        <v>5.4061534036481689</v>
      </c>
      <c r="AB114" s="12">
        <f t="shared" si="20"/>
        <v>1.1232784587465019</v>
      </c>
      <c r="AC114" s="12">
        <f t="shared" si="21"/>
        <v>3.8645999790494963</v>
      </c>
    </row>
    <row r="115" spans="1:29" ht="14.65" thickBot="1" x14ac:dyDescent="0.5">
      <c r="A115" s="3" t="s">
        <v>141</v>
      </c>
      <c r="B115" s="4">
        <v>114</v>
      </c>
      <c r="C115" s="4">
        <v>4.5450000762939498</v>
      </c>
      <c r="D115" s="4">
        <v>0.36711055040359503</v>
      </c>
      <c r="E115" s="4">
        <v>1.12323594093323</v>
      </c>
      <c r="F115" s="4">
        <v>0.39752256870269798</v>
      </c>
      <c r="G115" s="4">
        <v>0.51449203491210904</v>
      </c>
      <c r="H115" s="4">
        <v>0.18881620466709101</v>
      </c>
      <c r="I115" s="4">
        <v>0.83807516098022505</v>
      </c>
      <c r="L115" s="3" t="s">
        <v>141</v>
      </c>
      <c r="M115" s="4">
        <v>114</v>
      </c>
      <c r="N115" s="12">
        <f t="shared" si="11"/>
        <v>3.8232864563238151</v>
      </c>
      <c r="O115" s="12">
        <f t="shared" si="12"/>
        <v>1.9623545222364924</v>
      </c>
      <c r="P115" s="12">
        <f t="shared" si="13"/>
        <v>6.9741342901811079</v>
      </c>
      <c r="Q115" s="12">
        <f t="shared" si="14"/>
        <v>4.1866851259450915</v>
      </c>
      <c r="R115" s="12">
        <f t="shared" si="15"/>
        <v>7.8160741353800134</v>
      </c>
      <c r="S115" s="12">
        <f t="shared" si="16"/>
        <v>4.0666172472897752</v>
      </c>
      <c r="T115" s="12">
        <f t="shared" si="17"/>
        <v>10</v>
      </c>
      <c r="X115" s="3" t="s">
        <v>141</v>
      </c>
      <c r="Y115" s="4">
        <v>114</v>
      </c>
      <c r="Z115" s="12">
        <f t="shared" si="18"/>
        <v>3.8232864563238151</v>
      </c>
      <c r="AA115" s="12">
        <f t="shared" si="19"/>
        <v>6.9741342901811079</v>
      </c>
      <c r="AB115" s="12">
        <f t="shared" si="20"/>
        <v>4.1866851259450915</v>
      </c>
      <c r="AC115" s="12">
        <f t="shared" si="21"/>
        <v>4.0666172472897752</v>
      </c>
    </row>
    <row r="116" spans="1:29" ht="14.65" thickBot="1" x14ac:dyDescent="0.5">
      <c r="A116" s="3" t="s">
        <v>154</v>
      </c>
      <c r="B116" s="4">
        <v>115</v>
      </c>
      <c r="C116" s="4">
        <v>4.5349998474121103</v>
      </c>
      <c r="D116" s="4">
        <v>0.479309022426605</v>
      </c>
      <c r="E116" s="4">
        <v>1.17969191074371</v>
      </c>
      <c r="F116" s="4">
        <v>0.409362852573395</v>
      </c>
      <c r="G116" s="4">
        <v>0.37792226672172502</v>
      </c>
      <c r="H116" s="4">
        <v>0.115460447967052</v>
      </c>
      <c r="I116" s="4">
        <v>0.183468893170357</v>
      </c>
      <c r="L116" s="3" t="s">
        <v>154</v>
      </c>
      <c r="M116" s="4">
        <v>115</v>
      </c>
      <c r="N116" s="12">
        <f t="shared" si="11"/>
        <v>3.8026418884601805</v>
      </c>
      <c r="O116" s="12">
        <f t="shared" si="12"/>
        <v>2.5621007804693967</v>
      </c>
      <c r="P116" s="12">
        <f t="shared" si="13"/>
        <v>7.3246675135157977</v>
      </c>
      <c r="Q116" s="12">
        <f t="shared" si="14"/>
        <v>4.3113863234901508</v>
      </c>
      <c r="R116" s="12">
        <f t="shared" si="15"/>
        <v>5.7413298042844776</v>
      </c>
      <c r="S116" s="12">
        <f t="shared" si="16"/>
        <v>2.4867222064465793</v>
      </c>
      <c r="T116" s="12">
        <f t="shared" si="17"/>
        <v>2.1891699183134015</v>
      </c>
      <c r="X116" s="3" t="s">
        <v>154</v>
      </c>
      <c r="Y116" s="4">
        <v>115</v>
      </c>
      <c r="Z116" s="12">
        <f t="shared" si="18"/>
        <v>3.8026418884601805</v>
      </c>
      <c r="AA116" s="12">
        <f t="shared" si="19"/>
        <v>7.3246675135157977</v>
      </c>
      <c r="AB116" s="12">
        <f t="shared" si="20"/>
        <v>4.3113863234901508</v>
      </c>
      <c r="AC116" s="12">
        <f t="shared" si="21"/>
        <v>2.4867222064465793</v>
      </c>
    </row>
    <row r="117" spans="1:29" ht="14.65" thickBot="1" x14ac:dyDescent="0.5">
      <c r="A117" s="3" t="s">
        <v>97</v>
      </c>
      <c r="B117" s="4">
        <v>116</v>
      </c>
      <c r="C117" s="4">
        <v>4.5139999389648402</v>
      </c>
      <c r="D117" s="4">
        <v>0.63640677928924605</v>
      </c>
      <c r="E117" s="4">
        <v>1.0031872987747199</v>
      </c>
      <c r="F117" s="4">
        <v>0.25783589482307401</v>
      </c>
      <c r="G117" s="4">
        <v>0.46160349249839799</v>
      </c>
      <c r="H117" s="4">
        <v>7.8213550150394398E-2</v>
      </c>
      <c r="I117" s="4">
        <v>0.24958014488220201</v>
      </c>
      <c r="L117" s="3" t="s">
        <v>97</v>
      </c>
      <c r="M117" s="4">
        <v>116</v>
      </c>
      <c r="N117" s="12">
        <f t="shared" si="11"/>
        <v>3.7592894772111656</v>
      </c>
      <c r="O117" s="12">
        <f t="shared" si="12"/>
        <v>3.4018518943333085</v>
      </c>
      <c r="P117" s="12">
        <f t="shared" si="13"/>
        <v>6.2287562967813077</v>
      </c>
      <c r="Q117" s="12">
        <f t="shared" si="14"/>
        <v>2.715513006754176</v>
      </c>
      <c r="R117" s="12">
        <f t="shared" si="15"/>
        <v>7.0126005335226518</v>
      </c>
      <c r="S117" s="12">
        <f t="shared" si="16"/>
        <v>1.6845194647045751</v>
      </c>
      <c r="T117" s="12">
        <f t="shared" si="17"/>
        <v>2.9780162508370895</v>
      </c>
      <c r="X117" s="3" t="s">
        <v>97</v>
      </c>
      <c r="Y117" s="4">
        <v>116</v>
      </c>
      <c r="Z117" s="12">
        <f t="shared" si="18"/>
        <v>3.7592894772111656</v>
      </c>
      <c r="AA117" s="12">
        <f t="shared" si="19"/>
        <v>6.2287562967813077</v>
      </c>
      <c r="AB117" s="12">
        <f t="shared" si="20"/>
        <v>2.715513006754176</v>
      </c>
      <c r="AC117" s="12">
        <f t="shared" si="21"/>
        <v>1.6845194647045751</v>
      </c>
    </row>
    <row r="118" spans="1:29" ht="14.65" thickBot="1" x14ac:dyDescent="0.5">
      <c r="A118" s="3" t="s">
        <v>124</v>
      </c>
      <c r="B118" s="4">
        <v>117</v>
      </c>
      <c r="C118" s="4">
        <v>4.4970002174377397</v>
      </c>
      <c r="D118" s="4">
        <v>1.10271048545837</v>
      </c>
      <c r="E118" s="4">
        <v>0.97861319780349698</v>
      </c>
      <c r="F118" s="4">
        <v>0.50118046998977706</v>
      </c>
      <c r="G118" s="4">
        <v>0.28855553269386303</v>
      </c>
      <c r="H118" s="4">
        <v>0.10721575468778601</v>
      </c>
      <c r="I118" s="4">
        <v>0.19963726401328999</v>
      </c>
      <c r="L118" s="3" t="s">
        <v>124</v>
      </c>
      <c r="M118" s="4">
        <v>117</v>
      </c>
      <c r="N118" s="12">
        <f t="shared" si="11"/>
        <v>3.7241950899850447</v>
      </c>
      <c r="O118" s="12">
        <f t="shared" si="12"/>
        <v>5.8944339940049826</v>
      </c>
      <c r="P118" s="12">
        <f t="shared" si="13"/>
        <v>6.0761765279293725</v>
      </c>
      <c r="Q118" s="12">
        <f t="shared" si="14"/>
        <v>5.2784042575697132</v>
      </c>
      <c r="R118" s="12">
        <f t="shared" si="15"/>
        <v>4.3836858156503649</v>
      </c>
      <c r="S118" s="12">
        <f t="shared" si="16"/>
        <v>2.3091526384786616</v>
      </c>
      <c r="T118" s="12">
        <f t="shared" si="17"/>
        <v>2.3820926010954828</v>
      </c>
      <c r="X118" s="3" t="s">
        <v>124</v>
      </c>
      <c r="Y118" s="4">
        <v>117</v>
      </c>
      <c r="Z118" s="12">
        <f t="shared" si="18"/>
        <v>3.7241950899850447</v>
      </c>
      <c r="AA118" s="12">
        <f t="shared" si="19"/>
        <v>6.0761765279293725</v>
      </c>
      <c r="AB118" s="12">
        <f t="shared" si="20"/>
        <v>5.2784042575697132</v>
      </c>
      <c r="AC118" s="12">
        <f t="shared" si="21"/>
        <v>2.3091526384786616</v>
      </c>
    </row>
    <row r="119" spans="1:29" ht="14.65" thickBot="1" x14ac:dyDescent="0.5">
      <c r="A119" s="3" t="s">
        <v>155</v>
      </c>
      <c r="B119" s="4">
        <v>118</v>
      </c>
      <c r="C119" s="4">
        <v>4.4650001525878897</v>
      </c>
      <c r="D119" s="4">
        <v>1.1982102394103999</v>
      </c>
      <c r="E119" s="4">
        <v>1.1556202173232999</v>
      </c>
      <c r="F119" s="4">
        <v>0.356578588485718</v>
      </c>
      <c r="G119" s="4">
        <v>0.31232857704162598</v>
      </c>
      <c r="H119" s="4">
        <v>7.6046787202358204E-2</v>
      </c>
      <c r="I119" s="4">
        <v>4.3785378336906398E-2</v>
      </c>
      <c r="L119" s="3" t="s">
        <v>155</v>
      </c>
      <c r="M119" s="4">
        <v>118</v>
      </c>
      <c r="N119" s="12">
        <f t="shared" si="11"/>
        <v>3.6581338509634915</v>
      </c>
      <c r="O119" s="12">
        <f t="shared" si="12"/>
        <v>6.4049188434167181</v>
      </c>
      <c r="P119" s="12">
        <f t="shared" si="13"/>
        <v>7.1752071762989091</v>
      </c>
      <c r="Q119" s="12">
        <f t="shared" si="14"/>
        <v>3.755465450717991</v>
      </c>
      <c r="R119" s="12">
        <f t="shared" si="15"/>
        <v>4.7448417994889365</v>
      </c>
      <c r="S119" s="12">
        <f t="shared" si="16"/>
        <v>1.6378529426716379</v>
      </c>
      <c r="T119" s="12">
        <f t="shared" si="17"/>
        <v>0.52245168900715744</v>
      </c>
      <c r="X119" s="3" t="s">
        <v>155</v>
      </c>
      <c r="Y119" s="4">
        <v>118</v>
      </c>
      <c r="Z119" s="12">
        <f t="shared" si="18"/>
        <v>3.6581338509634915</v>
      </c>
      <c r="AA119" s="12">
        <f t="shared" si="19"/>
        <v>7.1752071762989091</v>
      </c>
      <c r="AB119" s="12">
        <f t="shared" si="20"/>
        <v>3.755465450717991</v>
      </c>
      <c r="AC119" s="12">
        <f t="shared" si="21"/>
        <v>1.6378529426716379</v>
      </c>
    </row>
    <row r="120" spans="1:29" ht="14.65" thickBot="1" x14ac:dyDescent="0.5">
      <c r="A120" s="3" t="s">
        <v>134</v>
      </c>
      <c r="B120" s="4">
        <v>119</v>
      </c>
      <c r="C120" s="4">
        <v>4.46000003814697</v>
      </c>
      <c r="D120" s="4">
        <v>0.33923384547233598</v>
      </c>
      <c r="E120" s="4">
        <v>0.86466920375823997</v>
      </c>
      <c r="F120" s="4">
        <v>0.35340970754623402</v>
      </c>
      <c r="G120" s="4">
        <v>0.40884274244308499</v>
      </c>
      <c r="H120" s="4">
        <v>0.16545571386814101</v>
      </c>
      <c r="I120" s="4">
        <v>0.31265074014663702</v>
      </c>
      <c r="L120" s="3" t="s">
        <v>134</v>
      </c>
      <c r="M120" s="4">
        <v>119</v>
      </c>
      <c r="N120" s="12">
        <f t="shared" si="11"/>
        <v>3.647811567031674</v>
      </c>
      <c r="O120" s="12">
        <f t="shared" si="12"/>
        <v>1.8133422480679404</v>
      </c>
      <c r="P120" s="12">
        <f t="shared" si="13"/>
        <v>5.3687020899488864</v>
      </c>
      <c r="Q120" s="12">
        <f t="shared" si="14"/>
        <v>3.7220909765629124</v>
      </c>
      <c r="R120" s="12">
        <f t="shared" si="15"/>
        <v>6.2110683311027852</v>
      </c>
      <c r="S120" s="12">
        <f t="shared" si="16"/>
        <v>3.5634921317539607</v>
      </c>
      <c r="T120" s="12">
        <f t="shared" si="17"/>
        <v>3.7305811543317442</v>
      </c>
      <c r="X120" s="3" t="s">
        <v>134</v>
      </c>
      <c r="Y120" s="4">
        <v>119</v>
      </c>
      <c r="Z120" s="12">
        <f t="shared" si="18"/>
        <v>3.647811567031674</v>
      </c>
      <c r="AA120" s="12">
        <f t="shared" si="19"/>
        <v>5.3687020899488864</v>
      </c>
      <c r="AB120" s="12">
        <f t="shared" si="20"/>
        <v>3.7220909765629124</v>
      </c>
      <c r="AC120" s="12">
        <f t="shared" si="21"/>
        <v>3.5634921317539607</v>
      </c>
    </row>
    <row r="121" spans="1:29" ht="14.65" thickBot="1" x14ac:dyDescent="0.5">
      <c r="A121" s="3" t="s">
        <v>144</v>
      </c>
      <c r="B121" s="4">
        <v>120</v>
      </c>
      <c r="C121" s="4">
        <v>4.4400000572204599</v>
      </c>
      <c r="D121" s="4">
        <v>1.0098501443862899</v>
      </c>
      <c r="E121" s="4">
        <v>1.25997638702393</v>
      </c>
      <c r="F121" s="4">
        <v>0.62513083219528198</v>
      </c>
      <c r="G121" s="4">
        <v>0.56121325492858898</v>
      </c>
      <c r="H121" s="4">
        <v>7.36539661884308E-2</v>
      </c>
      <c r="I121" s="4">
        <v>0.49086356163024902</v>
      </c>
      <c r="L121" s="3" t="s">
        <v>144</v>
      </c>
      <c r="M121" s="4">
        <v>120</v>
      </c>
      <c r="N121" s="12">
        <f t="shared" si="11"/>
        <v>3.6065234156916031</v>
      </c>
      <c r="O121" s="12">
        <f t="shared" si="12"/>
        <v>5.3980578750433121</v>
      </c>
      <c r="P121" s="12">
        <f t="shared" si="13"/>
        <v>7.8231511344457996</v>
      </c>
      <c r="Q121" s="12">
        <f t="shared" si="14"/>
        <v>6.5838424355701255</v>
      </c>
      <c r="R121" s="12">
        <f t="shared" si="15"/>
        <v>8.5258548405499006</v>
      </c>
      <c r="S121" s="12">
        <f t="shared" si="16"/>
        <v>1.5863177091249669</v>
      </c>
      <c r="T121" s="12">
        <f t="shared" si="17"/>
        <v>5.8570350785259855</v>
      </c>
      <c r="X121" s="3" t="s">
        <v>144</v>
      </c>
      <c r="Y121" s="4">
        <v>120</v>
      </c>
      <c r="Z121" s="12">
        <f t="shared" si="18"/>
        <v>3.6065234156916031</v>
      </c>
      <c r="AA121" s="12">
        <f t="shared" si="19"/>
        <v>7.8231511344457996</v>
      </c>
      <c r="AB121" s="12">
        <f t="shared" si="20"/>
        <v>6.5838424355701255</v>
      </c>
      <c r="AC121" s="12">
        <f t="shared" si="21"/>
        <v>1.5863177091249669</v>
      </c>
    </row>
    <row r="122" spans="1:29" ht="14.65" thickBot="1" x14ac:dyDescent="0.5">
      <c r="A122" s="3" t="s">
        <v>139</v>
      </c>
      <c r="B122" s="4">
        <v>121</v>
      </c>
      <c r="C122" s="4">
        <v>4.3759999275207502</v>
      </c>
      <c r="D122" s="4">
        <v>0.90059673786163297</v>
      </c>
      <c r="E122" s="4">
        <v>1.0074837207794201</v>
      </c>
      <c r="F122" s="4">
        <v>0.63752442598342896</v>
      </c>
      <c r="G122" s="4">
        <v>0.198303267359734</v>
      </c>
      <c r="H122" s="4">
        <v>2.66744215041399E-2</v>
      </c>
      <c r="I122" s="4">
        <v>8.3488091826438904E-2</v>
      </c>
      <c r="L122" s="3" t="s">
        <v>139</v>
      </c>
      <c r="M122" s="4">
        <v>121</v>
      </c>
      <c r="N122" s="12">
        <f t="shared" si="11"/>
        <v>3.4744009376484764</v>
      </c>
      <c r="O122" s="12">
        <f t="shared" si="12"/>
        <v>4.8140541842539806</v>
      </c>
      <c r="P122" s="12">
        <f t="shared" si="13"/>
        <v>6.2554326369304425</v>
      </c>
      <c r="Q122" s="12">
        <f t="shared" si="14"/>
        <v>6.7143710617539814</v>
      </c>
      <c r="R122" s="12">
        <f t="shared" si="15"/>
        <v>3.0125889883534231</v>
      </c>
      <c r="S122" s="12">
        <f t="shared" si="16"/>
        <v>0.57449869168522039</v>
      </c>
      <c r="T122" s="12">
        <f t="shared" si="17"/>
        <v>0.99618859636395851</v>
      </c>
      <c r="X122" s="3" t="s">
        <v>139</v>
      </c>
      <c r="Y122" s="4">
        <v>121</v>
      </c>
      <c r="Z122" s="12">
        <f t="shared" si="18"/>
        <v>3.4744009376484764</v>
      </c>
      <c r="AA122" s="12">
        <f t="shared" si="19"/>
        <v>6.2554326369304425</v>
      </c>
      <c r="AB122" s="12">
        <f t="shared" si="20"/>
        <v>6.7143710617539814</v>
      </c>
      <c r="AC122" s="12">
        <f t="shared" si="21"/>
        <v>0.57449869168522039</v>
      </c>
    </row>
    <row r="123" spans="1:29" ht="14.65" thickBot="1" x14ac:dyDescent="0.5">
      <c r="A123" s="3" t="s">
        <v>129</v>
      </c>
      <c r="B123" s="4">
        <v>122</v>
      </c>
      <c r="C123" s="4">
        <v>4.3150000572204599</v>
      </c>
      <c r="D123" s="4">
        <v>0.79222124814987205</v>
      </c>
      <c r="E123" s="4">
        <v>0.75437259674072299</v>
      </c>
      <c r="F123" s="4">
        <v>0.455427616834641</v>
      </c>
      <c r="G123" s="4">
        <v>0.46998700499534601</v>
      </c>
      <c r="H123" s="4">
        <v>9.22268852591515E-2</v>
      </c>
      <c r="I123" s="4">
        <v>0.23153848946094499</v>
      </c>
      <c r="L123" s="3" t="s">
        <v>129</v>
      </c>
      <c r="M123" s="4">
        <v>122</v>
      </c>
      <c r="N123" s="12">
        <f t="shared" si="11"/>
        <v>3.3484722237193196</v>
      </c>
      <c r="O123" s="12">
        <f t="shared" si="12"/>
        <v>4.2347433142676465</v>
      </c>
      <c r="P123" s="12">
        <f t="shared" si="13"/>
        <v>4.6838741557106065</v>
      </c>
      <c r="Q123" s="12">
        <f t="shared" si="14"/>
        <v>4.7965378055610017</v>
      </c>
      <c r="R123" s="12">
        <f t="shared" si="15"/>
        <v>7.139961407442156</v>
      </c>
      <c r="S123" s="12">
        <f t="shared" si="16"/>
        <v>1.9863307967658181</v>
      </c>
      <c r="T123" s="12">
        <f t="shared" si="17"/>
        <v>2.7627413416015596</v>
      </c>
      <c r="X123" s="3" t="s">
        <v>129</v>
      </c>
      <c r="Y123" s="4">
        <v>122</v>
      </c>
      <c r="Z123" s="12">
        <f t="shared" si="18"/>
        <v>3.3484722237193196</v>
      </c>
      <c r="AA123" s="12">
        <f t="shared" si="19"/>
        <v>4.6838741557106065</v>
      </c>
      <c r="AB123" s="12">
        <f t="shared" si="20"/>
        <v>4.7965378055610017</v>
      </c>
      <c r="AC123" s="12">
        <f t="shared" si="21"/>
        <v>1.9863307967658181</v>
      </c>
    </row>
    <row r="124" spans="1:29" ht="28.9" thickBot="1" x14ac:dyDescent="0.5">
      <c r="A124" s="3" t="s">
        <v>136</v>
      </c>
      <c r="B124" s="4">
        <v>123</v>
      </c>
      <c r="C124" s="4">
        <v>4.2919998168945304</v>
      </c>
      <c r="D124" s="4">
        <v>0.64845728874206499</v>
      </c>
      <c r="E124" s="4">
        <v>1.2720308303832999</v>
      </c>
      <c r="F124" s="4">
        <v>0.28534927964210499</v>
      </c>
      <c r="G124" s="4">
        <v>9.6098043024539906E-2</v>
      </c>
      <c r="H124" s="4">
        <v>0.13695700466632801</v>
      </c>
      <c r="I124" s="4">
        <v>0.20187002420425401</v>
      </c>
      <c r="L124" s="3" t="s">
        <v>136</v>
      </c>
      <c r="M124" s="4">
        <v>123</v>
      </c>
      <c r="N124" s="12">
        <f t="shared" si="11"/>
        <v>3.3009903082652792</v>
      </c>
      <c r="O124" s="12">
        <f t="shared" si="12"/>
        <v>3.4662667461919523</v>
      </c>
      <c r="P124" s="12">
        <f t="shared" si="13"/>
        <v>7.8979967690252799</v>
      </c>
      <c r="Q124" s="12">
        <f t="shared" si="14"/>
        <v>3.0052824137142862</v>
      </c>
      <c r="R124" s="12">
        <f t="shared" si="15"/>
        <v>1.4599048723330663</v>
      </c>
      <c r="S124" s="12">
        <f t="shared" si="16"/>
        <v>2.9497029574088645</v>
      </c>
      <c r="T124" s="12">
        <f t="shared" si="17"/>
        <v>2.4087341279527226</v>
      </c>
      <c r="X124" s="3" t="s">
        <v>136</v>
      </c>
      <c r="Y124" s="4">
        <v>123</v>
      </c>
      <c r="Z124" s="12">
        <f t="shared" si="18"/>
        <v>3.3009903082652792</v>
      </c>
      <c r="AA124" s="12">
        <f t="shared" si="19"/>
        <v>7.8979967690252799</v>
      </c>
      <c r="AB124" s="12">
        <f t="shared" si="20"/>
        <v>3.0052824137142862</v>
      </c>
      <c r="AC124" s="12">
        <f t="shared" si="21"/>
        <v>2.9497029574088645</v>
      </c>
    </row>
    <row r="125" spans="1:29" ht="43.15" thickBot="1" x14ac:dyDescent="0.5">
      <c r="A125" s="3" t="s">
        <v>151</v>
      </c>
      <c r="B125" s="4">
        <v>124</v>
      </c>
      <c r="C125" s="4">
        <v>4.2909998893737802</v>
      </c>
      <c r="D125" s="4">
        <v>0.80896425247192405</v>
      </c>
      <c r="E125" s="4">
        <v>0.83204436302185103</v>
      </c>
      <c r="F125" s="4">
        <v>0.28995743393897999</v>
      </c>
      <c r="G125" s="4">
        <v>0.43502587080001798</v>
      </c>
      <c r="H125" s="4">
        <v>7.9618133604526506E-2</v>
      </c>
      <c r="I125" s="4">
        <v>0.120852127671242</v>
      </c>
      <c r="L125" s="3" t="s">
        <v>151</v>
      </c>
      <c r="M125" s="4">
        <v>124</v>
      </c>
      <c r="N125" s="12">
        <f t="shared" si="11"/>
        <v>3.2989260483563552</v>
      </c>
      <c r="O125" s="12">
        <f t="shared" si="12"/>
        <v>4.3242414510307627</v>
      </c>
      <c r="P125" s="12">
        <f t="shared" si="13"/>
        <v>5.1661355478719786</v>
      </c>
      <c r="Q125" s="12">
        <f t="shared" si="14"/>
        <v>3.0538152331608606</v>
      </c>
      <c r="R125" s="12">
        <f t="shared" si="15"/>
        <v>6.6088378949579756</v>
      </c>
      <c r="S125" s="12">
        <f t="shared" si="16"/>
        <v>1.7147705933611563</v>
      </c>
      <c r="T125" s="12">
        <f t="shared" si="17"/>
        <v>1.4420201587873285</v>
      </c>
      <c r="X125" s="3" t="s">
        <v>151</v>
      </c>
      <c r="Y125" s="4">
        <v>124</v>
      </c>
      <c r="Z125" s="12">
        <f t="shared" si="18"/>
        <v>3.2989260483563552</v>
      </c>
      <c r="AA125" s="12">
        <f t="shared" si="19"/>
        <v>5.1661355478719786</v>
      </c>
      <c r="AB125" s="12">
        <f t="shared" si="20"/>
        <v>3.0538152331608606</v>
      </c>
      <c r="AC125" s="12">
        <f t="shared" si="21"/>
        <v>1.7147705933611563</v>
      </c>
    </row>
    <row r="126" spans="1:29" ht="14.65" thickBot="1" x14ac:dyDescent="0.5">
      <c r="A126" s="3" t="s">
        <v>142</v>
      </c>
      <c r="B126" s="4">
        <v>125</v>
      </c>
      <c r="C126" s="4">
        <v>4.2859997749328604</v>
      </c>
      <c r="D126" s="4">
        <v>0.95061266422271695</v>
      </c>
      <c r="E126" s="4">
        <v>0.57061493396759</v>
      </c>
      <c r="F126" s="4">
        <v>0.64954698085784901</v>
      </c>
      <c r="G126" s="4">
        <v>0.30941003561019897</v>
      </c>
      <c r="H126" s="4">
        <v>0.25166663527488697</v>
      </c>
      <c r="I126" s="4">
        <v>5.4008815437555299E-2</v>
      </c>
      <c r="L126" s="3" t="s">
        <v>142</v>
      </c>
      <c r="M126" s="4">
        <v>125</v>
      </c>
      <c r="N126" s="12">
        <f t="shared" si="11"/>
        <v>3.2886037644245381</v>
      </c>
      <c r="O126" s="12">
        <f t="shared" si="12"/>
        <v>5.0814095603678435</v>
      </c>
      <c r="P126" s="12">
        <f t="shared" si="13"/>
        <v>3.5429289897600946</v>
      </c>
      <c r="Q126" s="12">
        <f t="shared" si="14"/>
        <v>6.8409919271626007</v>
      </c>
      <c r="R126" s="12">
        <f t="shared" si="15"/>
        <v>4.7005038221301456</v>
      </c>
      <c r="S126" s="12">
        <f t="shared" si="16"/>
        <v>5.4202544817627931</v>
      </c>
      <c r="T126" s="12">
        <f t="shared" si="17"/>
        <v>0.64443880396581377</v>
      </c>
      <c r="X126" s="3" t="s">
        <v>142</v>
      </c>
      <c r="Y126" s="4">
        <v>125</v>
      </c>
      <c r="Z126" s="12">
        <f t="shared" si="18"/>
        <v>3.2886037644245381</v>
      </c>
      <c r="AA126" s="12">
        <f t="shared" si="19"/>
        <v>3.5429289897600946</v>
      </c>
      <c r="AB126" s="12">
        <f t="shared" si="20"/>
        <v>6.8409919271626007</v>
      </c>
      <c r="AC126" s="12">
        <f t="shared" si="21"/>
        <v>5.4202544817627931</v>
      </c>
    </row>
    <row r="127" spans="1:29" ht="28.9" thickBot="1" x14ac:dyDescent="0.5">
      <c r="A127" s="3" t="s">
        <v>132</v>
      </c>
      <c r="B127" s="4">
        <v>126</v>
      </c>
      <c r="C127" s="4">
        <v>4.2800002098083496</v>
      </c>
      <c r="D127" s="4">
        <v>9.2102348804473905E-2</v>
      </c>
      <c r="E127" s="4">
        <v>1.2290234565734901</v>
      </c>
      <c r="F127" s="4">
        <v>0.191407024860382</v>
      </c>
      <c r="G127" s="4">
        <v>0.23596134781837499</v>
      </c>
      <c r="H127" s="4">
        <v>6.02413564920425E-2</v>
      </c>
      <c r="I127" s="4">
        <v>0.246455833315849</v>
      </c>
      <c r="L127" s="3" t="s">
        <v>132</v>
      </c>
      <c r="M127" s="4">
        <v>126</v>
      </c>
      <c r="N127" s="12">
        <f t="shared" si="11"/>
        <v>3.2762182049709754</v>
      </c>
      <c r="O127" s="12">
        <f t="shared" si="12"/>
        <v>0.49232434340653658</v>
      </c>
      <c r="P127" s="12">
        <f t="shared" si="13"/>
        <v>7.6309654272677951</v>
      </c>
      <c r="Q127" s="12">
        <f t="shared" si="14"/>
        <v>2.0158879195200892</v>
      </c>
      <c r="R127" s="12">
        <f t="shared" si="15"/>
        <v>3.5846840426745752</v>
      </c>
      <c r="S127" s="12">
        <f t="shared" si="16"/>
        <v>1.2974444632154472</v>
      </c>
      <c r="T127" s="12">
        <f t="shared" si="17"/>
        <v>2.9407366402267621</v>
      </c>
      <c r="X127" s="3" t="s">
        <v>132</v>
      </c>
      <c r="Y127" s="4">
        <v>126</v>
      </c>
      <c r="Z127" s="12">
        <f t="shared" si="18"/>
        <v>3.2762182049709754</v>
      </c>
      <c r="AA127" s="12">
        <f t="shared" si="19"/>
        <v>7.6309654272677951</v>
      </c>
      <c r="AB127" s="12">
        <f t="shared" si="20"/>
        <v>2.0158879195200892</v>
      </c>
      <c r="AC127" s="12">
        <f t="shared" si="21"/>
        <v>1.2974444632154472</v>
      </c>
    </row>
    <row r="128" spans="1:29" ht="14.65" thickBot="1" x14ac:dyDescent="0.5">
      <c r="A128" s="3" t="s">
        <v>150</v>
      </c>
      <c r="B128" s="4">
        <v>127</v>
      </c>
      <c r="C128" s="4">
        <v>4.1900000572204599</v>
      </c>
      <c r="D128" s="4">
        <v>0.47618049383163502</v>
      </c>
      <c r="E128" s="4">
        <v>1.2814733982086199</v>
      </c>
      <c r="F128" s="4">
        <v>0.169365674257278</v>
      </c>
      <c r="G128" s="4">
        <v>0.30661374330520602</v>
      </c>
      <c r="H128" s="4">
        <v>0.10497024655342101</v>
      </c>
      <c r="I128" s="4">
        <v>0.18335419893264801</v>
      </c>
      <c r="L128" s="3" t="s">
        <v>150</v>
      </c>
      <c r="M128" s="4">
        <v>127</v>
      </c>
      <c r="N128" s="12">
        <f t="shared" si="11"/>
        <v>3.0904210317470366</v>
      </c>
      <c r="O128" s="12">
        <f t="shared" si="12"/>
        <v>2.5453775284965618</v>
      </c>
      <c r="P128" s="12">
        <f t="shared" si="13"/>
        <v>7.9566253560015934</v>
      </c>
      <c r="Q128" s="12">
        <f t="shared" si="14"/>
        <v>1.7837496662709471</v>
      </c>
      <c r="R128" s="12">
        <f t="shared" si="15"/>
        <v>4.6580230323862359</v>
      </c>
      <c r="S128" s="12">
        <f t="shared" si="16"/>
        <v>2.2607901468999407</v>
      </c>
      <c r="T128" s="12">
        <f t="shared" si="17"/>
        <v>2.1878013747382066</v>
      </c>
      <c r="X128" s="3" t="s">
        <v>150</v>
      </c>
      <c r="Y128" s="4">
        <v>127</v>
      </c>
      <c r="Z128" s="12">
        <f t="shared" si="18"/>
        <v>3.0904210317470366</v>
      </c>
      <c r="AA128" s="12">
        <f t="shared" si="19"/>
        <v>7.9566253560015934</v>
      </c>
      <c r="AB128" s="12">
        <f t="shared" si="20"/>
        <v>1.7837496662709471</v>
      </c>
      <c r="AC128" s="12">
        <f t="shared" si="21"/>
        <v>2.2607901468999407</v>
      </c>
    </row>
    <row r="129" spans="1:29" ht="28.9" thickBot="1" x14ac:dyDescent="0.5">
      <c r="A129" s="3" t="s">
        <v>163</v>
      </c>
      <c r="B129" s="4">
        <v>128</v>
      </c>
      <c r="C129" s="4">
        <v>4.1799998283386204</v>
      </c>
      <c r="D129" s="4">
        <v>0.60304892063140902</v>
      </c>
      <c r="E129" s="4">
        <v>0.90478003025054898</v>
      </c>
      <c r="F129" s="4">
        <v>4.8642169684171697E-2</v>
      </c>
      <c r="G129" s="4">
        <v>0.44770619273185702</v>
      </c>
      <c r="H129" s="4">
        <v>0.130061775445938</v>
      </c>
      <c r="I129" s="4">
        <v>0.20123746991157501</v>
      </c>
      <c r="L129" s="3" t="s">
        <v>163</v>
      </c>
      <c r="M129" s="4">
        <v>128</v>
      </c>
      <c r="N129" s="12">
        <f t="shared" si="11"/>
        <v>3.0697764638834024</v>
      </c>
      <c r="O129" s="12">
        <f t="shared" si="12"/>
        <v>3.2235406343671573</v>
      </c>
      <c r="P129" s="12">
        <f t="shared" si="13"/>
        <v>5.6177488665460631</v>
      </c>
      <c r="Q129" s="12">
        <f t="shared" si="14"/>
        <v>0.51229656966401238</v>
      </c>
      <c r="R129" s="12">
        <f t="shared" si="15"/>
        <v>6.801475155701322</v>
      </c>
      <c r="S129" s="12">
        <f t="shared" si="16"/>
        <v>2.8011973875554013</v>
      </c>
      <c r="T129" s="12">
        <f t="shared" si="17"/>
        <v>2.4011864243322125</v>
      </c>
      <c r="X129" s="3" t="s">
        <v>163</v>
      </c>
      <c r="Y129" s="4">
        <v>128</v>
      </c>
      <c r="Z129" s="12">
        <f t="shared" si="18"/>
        <v>3.0697764638834024</v>
      </c>
      <c r="AA129" s="12">
        <f t="shared" si="19"/>
        <v>5.6177488665460631</v>
      </c>
      <c r="AB129" s="12">
        <f t="shared" si="20"/>
        <v>0.51229656966401238</v>
      </c>
      <c r="AC129" s="12">
        <f t="shared" si="21"/>
        <v>2.8011973875554013</v>
      </c>
    </row>
    <row r="130" spans="1:29" ht="14.65" thickBot="1" x14ac:dyDescent="0.5">
      <c r="A130" s="3" t="s">
        <v>157</v>
      </c>
      <c r="B130" s="4">
        <v>129</v>
      </c>
      <c r="C130" s="4">
        <v>4.1680002212524396</v>
      </c>
      <c r="D130" s="4">
        <v>0.601765096187592</v>
      </c>
      <c r="E130" s="4">
        <v>1.0062383413314799</v>
      </c>
      <c r="F130" s="4">
        <v>0.42978340387344399</v>
      </c>
      <c r="G130" s="4">
        <v>0.63337582349777199</v>
      </c>
      <c r="H130" s="4">
        <v>6.8105950951576205E-2</v>
      </c>
      <c r="I130" s="4">
        <v>0.38592296838760398</v>
      </c>
      <c r="L130" s="3" t="s">
        <v>157</v>
      </c>
      <c r="M130" s="4">
        <v>129</v>
      </c>
      <c r="N130" s="12">
        <f t="shared" si="11"/>
        <v>3.0450043605890982</v>
      </c>
      <c r="O130" s="12">
        <f t="shared" si="12"/>
        <v>3.2166780729389655</v>
      </c>
      <c r="P130" s="12">
        <f t="shared" si="13"/>
        <v>6.2477001177012683</v>
      </c>
      <c r="Q130" s="12">
        <f t="shared" si="14"/>
        <v>4.5264544104934172</v>
      </c>
      <c r="R130" s="12">
        <f t="shared" si="15"/>
        <v>9.6221361189034749</v>
      </c>
      <c r="S130" s="12">
        <f t="shared" si="16"/>
        <v>1.4668276765284602</v>
      </c>
      <c r="T130" s="12">
        <f t="shared" si="17"/>
        <v>4.6048730037079579</v>
      </c>
      <c r="X130" s="3" t="s">
        <v>157</v>
      </c>
      <c r="Y130" s="4">
        <v>129</v>
      </c>
      <c r="Z130" s="12">
        <f t="shared" si="18"/>
        <v>3.0450043605890982</v>
      </c>
      <c r="AA130" s="12">
        <f t="shared" si="19"/>
        <v>6.2477001177012683</v>
      </c>
      <c r="AB130" s="12">
        <f t="shared" si="20"/>
        <v>4.5264544104934172</v>
      </c>
      <c r="AC130" s="12">
        <f t="shared" si="21"/>
        <v>1.4668276765284602</v>
      </c>
    </row>
    <row r="131" spans="1:29" ht="14.65" thickBot="1" x14ac:dyDescent="0.5">
      <c r="A131" s="3" t="s">
        <v>130</v>
      </c>
      <c r="B131" s="4">
        <v>130</v>
      </c>
      <c r="C131" s="4">
        <v>4.1389999389648402</v>
      </c>
      <c r="D131" s="4">
        <v>0.65951669216155995</v>
      </c>
      <c r="E131" s="4">
        <v>1.2140085697174099</v>
      </c>
      <c r="F131" s="4">
        <v>0.29092082381248502</v>
      </c>
      <c r="G131" s="4">
        <v>1.49958552792668E-2</v>
      </c>
      <c r="H131" s="4">
        <v>8.9847519993782002E-2</v>
      </c>
      <c r="I131" s="4">
        <v>0.182317450642586</v>
      </c>
      <c r="L131" s="3" t="s">
        <v>130</v>
      </c>
      <c r="M131" s="4">
        <v>130</v>
      </c>
      <c r="N131" s="12">
        <f t="shared" ref="N131:N156" si="22">(C131-$C$159)/($C$158-$C$159)*10</f>
        <v>2.9851359012943162</v>
      </c>
      <c r="O131" s="12">
        <f t="shared" ref="O131:O156" si="23">(D131-$D$159)/($D$158-$D$159)*10</f>
        <v>3.5253837350380217</v>
      </c>
      <c r="P131" s="12">
        <f t="shared" ref="P131:P156" si="24">(E131-$E$159)/($E$158-$E$159)*10</f>
        <v>7.537738498294015</v>
      </c>
      <c r="Q131" s="12">
        <f t="shared" ref="Q131:Q156" si="25">(F131-$F$159)/($F$158-$F$159)*10</f>
        <v>3.0639616006163046</v>
      </c>
      <c r="R131" s="12">
        <f t="shared" ref="R131:R156" si="26">(G131-$G$159)/($G$158-$G$159)*10</f>
        <v>0.22781444343681995</v>
      </c>
      <c r="S131" s="12">
        <f t="shared" ref="S131:S156" si="27">(H131-$H$159)/($H$158-$H$159)*10</f>
        <v>1.9350853655655995</v>
      </c>
      <c r="T131" s="12">
        <f t="shared" ref="T131:T156" si="28">(I131-$I$159)/($I$158-$I$159)*10</f>
        <v>2.1754307862954061</v>
      </c>
      <c r="X131" s="3" t="s">
        <v>130</v>
      </c>
      <c r="Y131" s="4">
        <v>130</v>
      </c>
      <c r="Z131" s="12">
        <f t="shared" ref="Z131:Z156" si="29">(C131-$C$159)/($C$158-$C$159)*10</f>
        <v>2.9851359012943162</v>
      </c>
      <c r="AA131" s="12">
        <f t="shared" ref="AA131:AA156" si="30">(E131-$E$159)/($E$158-$E$159)*10</f>
        <v>7.537738498294015</v>
      </c>
      <c r="AB131" s="12">
        <f t="shared" ref="AB131:AB156" si="31">(F131-$F$159)/($F$158-$F$159)*10</f>
        <v>3.0639616006163046</v>
      </c>
      <c r="AC131" s="12">
        <f t="shared" ref="AC131:AC156" si="32">(H131-$H$159)/($H$158-$H$159)*10</f>
        <v>1.9350853655655995</v>
      </c>
    </row>
    <row r="132" spans="1:29" ht="14.65" thickBot="1" x14ac:dyDescent="0.5">
      <c r="A132" s="3" t="s">
        <v>126</v>
      </c>
      <c r="B132" s="4">
        <v>131</v>
      </c>
      <c r="C132" s="4">
        <v>4.1199998855590803</v>
      </c>
      <c r="D132" s="4">
        <v>0.66722482442855802</v>
      </c>
      <c r="E132" s="4">
        <v>0.87366473674774203</v>
      </c>
      <c r="F132" s="4">
        <v>0.295637726783752</v>
      </c>
      <c r="G132" s="4">
        <v>0.423026293516159</v>
      </c>
      <c r="H132" s="4">
        <v>2.5336369872093201E-2</v>
      </c>
      <c r="I132" s="4">
        <v>0.25692394375801098</v>
      </c>
      <c r="L132" s="3" t="s">
        <v>126</v>
      </c>
      <c r="M132" s="4">
        <v>131</v>
      </c>
      <c r="N132" s="12">
        <f t="shared" si="22"/>
        <v>2.9459120098631693</v>
      </c>
      <c r="O132" s="12">
        <f t="shared" si="23"/>
        <v>3.5665868227605384</v>
      </c>
      <c r="P132" s="12">
        <f t="shared" si="24"/>
        <v>5.4245550526206632</v>
      </c>
      <c r="Q132" s="12">
        <f t="shared" si="25"/>
        <v>3.1136397549278376</v>
      </c>
      <c r="R132" s="12">
        <f t="shared" si="26"/>
        <v>6.4265423893338971</v>
      </c>
      <c r="S132" s="12">
        <f t="shared" si="27"/>
        <v>0.54568048800276014</v>
      </c>
      <c r="T132" s="12">
        <f t="shared" si="28"/>
        <v>3.0656432229480339</v>
      </c>
      <c r="X132" s="3" t="s">
        <v>126</v>
      </c>
      <c r="Y132" s="4">
        <v>131</v>
      </c>
      <c r="Z132" s="12">
        <f t="shared" si="29"/>
        <v>2.9459120098631693</v>
      </c>
      <c r="AA132" s="12">
        <f t="shared" si="30"/>
        <v>5.4245550526206632</v>
      </c>
      <c r="AB132" s="12">
        <f t="shared" si="31"/>
        <v>3.1136397549278376</v>
      </c>
      <c r="AC132" s="12">
        <f t="shared" si="32"/>
        <v>0.54568048800276014</v>
      </c>
    </row>
    <row r="133" spans="1:29" ht="14.65" thickBot="1" x14ac:dyDescent="0.5">
      <c r="A133" s="3" t="s">
        <v>123</v>
      </c>
      <c r="B133" s="4">
        <v>132</v>
      </c>
      <c r="C133" s="4">
        <v>4.0960001945495597</v>
      </c>
      <c r="D133" s="4">
        <v>0.89465194940567005</v>
      </c>
      <c r="E133" s="4">
        <v>1.39453756809235</v>
      </c>
      <c r="F133" s="4">
        <v>0.57590395212173495</v>
      </c>
      <c r="G133" s="4">
        <v>0.122974775731564</v>
      </c>
      <c r="H133" s="4">
        <v>2.3029470816254598E-2</v>
      </c>
      <c r="I133" s="4">
        <v>0.27006146311759899</v>
      </c>
      <c r="L133" s="3" t="s">
        <v>123</v>
      </c>
      <c r="M133" s="4">
        <v>132</v>
      </c>
      <c r="N133" s="12">
        <f t="shared" si="22"/>
        <v>2.8963668188873832</v>
      </c>
      <c r="O133" s="12">
        <f t="shared" si="23"/>
        <v>4.7822768831181968</v>
      </c>
      <c r="P133" s="12">
        <f t="shared" si="24"/>
        <v>8.6586369952675568</v>
      </c>
      <c r="Q133" s="12">
        <f t="shared" si="25"/>
        <v>6.0653877292796263</v>
      </c>
      <c r="R133" s="12">
        <f t="shared" si="26"/>
        <v>1.8682115536809698</v>
      </c>
      <c r="S133" s="12">
        <f t="shared" si="27"/>
        <v>0.49599579327663618</v>
      </c>
      <c r="T133" s="12">
        <f t="shared" si="28"/>
        <v>3.2224014705522483</v>
      </c>
      <c r="X133" s="3" t="s">
        <v>123</v>
      </c>
      <c r="Y133" s="4">
        <v>132</v>
      </c>
      <c r="Z133" s="12">
        <f t="shared" si="29"/>
        <v>2.8963668188873832</v>
      </c>
      <c r="AA133" s="12">
        <f t="shared" si="30"/>
        <v>8.6586369952675568</v>
      </c>
      <c r="AB133" s="12">
        <f t="shared" si="31"/>
        <v>6.0653877292796263</v>
      </c>
      <c r="AC133" s="12">
        <f t="shared" si="32"/>
        <v>0.49599579327663618</v>
      </c>
    </row>
    <row r="134" spans="1:29" ht="14.65" thickBot="1" x14ac:dyDescent="0.5">
      <c r="A134" s="3" t="s">
        <v>153</v>
      </c>
      <c r="B134" s="4">
        <v>133</v>
      </c>
      <c r="C134" s="4">
        <v>4.0809998512268102</v>
      </c>
      <c r="D134" s="4">
        <v>0.38143071532249501</v>
      </c>
      <c r="E134" s="4">
        <v>1.12982773780823</v>
      </c>
      <c r="F134" s="4">
        <v>0.217632606625557</v>
      </c>
      <c r="G134" s="4">
        <v>0.443185955286026</v>
      </c>
      <c r="H134" s="4">
        <v>5.7069718837738002E-2</v>
      </c>
      <c r="I134" s="4">
        <v>0.32576605677604697</v>
      </c>
      <c r="L134" s="3" t="s">
        <v>153</v>
      </c>
      <c r="M134" s="4">
        <v>133</v>
      </c>
      <c r="N134" s="12">
        <f t="shared" si="22"/>
        <v>2.865399967091951</v>
      </c>
      <c r="O134" s="12">
        <f t="shared" si="23"/>
        <v>2.0389016014661188</v>
      </c>
      <c r="P134" s="12">
        <f t="shared" si="24"/>
        <v>7.0150625359258534</v>
      </c>
      <c r="Q134" s="12">
        <f t="shared" si="25"/>
        <v>2.2920942578264603</v>
      </c>
      <c r="R134" s="12">
        <f t="shared" si="26"/>
        <v>6.7328044891240024</v>
      </c>
      <c r="S134" s="12">
        <f t="shared" si="27"/>
        <v>1.2291355147865293</v>
      </c>
      <c r="T134" s="12">
        <f t="shared" si="28"/>
        <v>3.887074476649877</v>
      </c>
      <c r="X134" s="3" t="s">
        <v>153</v>
      </c>
      <c r="Y134" s="4">
        <v>133</v>
      </c>
      <c r="Z134" s="12">
        <f t="shared" si="29"/>
        <v>2.865399967091951</v>
      </c>
      <c r="AA134" s="12">
        <f t="shared" si="30"/>
        <v>7.0150625359258534</v>
      </c>
      <c r="AB134" s="12">
        <f t="shared" si="31"/>
        <v>2.2920942578264603</v>
      </c>
      <c r="AC134" s="12">
        <f t="shared" si="32"/>
        <v>1.2291355147865293</v>
      </c>
    </row>
    <row r="135" spans="1:29" ht="28.9" thickBot="1" x14ac:dyDescent="0.5">
      <c r="A135" s="3" t="s">
        <v>164</v>
      </c>
      <c r="B135" s="4">
        <v>134</v>
      </c>
      <c r="C135" s="4">
        <v>4.03200006484985</v>
      </c>
      <c r="D135" s="4">
        <v>0.35022771358490001</v>
      </c>
      <c r="E135" s="4">
        <v>1.04328000545502</v>
      </c>
      <c r="F135" s="4">
        <v>0.21584425866603901</v>
      </c>
      <c r="G135" s="4">
        <v>0.32436785101890597</v>
      </c>
      <c r="H135" s="4">
        <v>0.120328105986118</v>
      </c>
      <c r="I135" s="4">
        <v>0.25086468458175698</v>
      </c>
      <c r="L135" s="3" t="s">
        <v>164</v>
      </c>
      <c r="M135" s="4">
        <v>134</v>
      </c>
      <c r="N135" s="12">
        <f t="shared" si="22"/>
        <v>2.764244340844257</v>
      </c>
      <c r="O135" s="12">
        <f t="shared" si="23"/>
        <v>1.8721089241654909</v>
      </c>
      <c r="P135" s="12">
        <f t="shared" si="24"/>
        <v>6.477690568073359</v>
      </c>
      <c r="Q135" s="12">
        <f t="shared" si="25"/>
        <v>2.2732594786425695</v>
      </c>
      <c r="R135" s="12">
        <f t="shared" si="26"/>
        <v>4.9277403704233675</v>
      </c>
      <c r="S135" s="12">
        <f t="shared" si="27"/>
        <v>2.5915590878421311</v>
      </c>
      <c r="T135" s="12">
        <f t="shared" si="28"/>
        <v>2.9933435121539933</v>
      </c>
      <c r="X135" s="3" t="s">
        <v>164</v>
      </c>
      <c r="Y135" s="4">
        <v>134</v>
      </c>
      <c r="Z135" s="12">
        <f t="shared" si="29"/>
        <v>2.764244340844257</v>
      </c>
      <c r="AA135" s="12">
        <f t="shared" si="30"/>
        <v>6.477690568073359</v>
      </c>
      <c r="AB135" s="12">
        <f t="shared" si="31"/>
        <v>2.2732594786425695</v>
      </c>
      <c r="AC135" s="12">
        <f t="shared" si="32"/>
        <v>2.5915590878421311</v>
      </c>
    </row>
    <row r="136" spans="1:29" ht="14.65" thickBot="1" x14ac:dyDescent="0.5">
      <c r="A136" s="3" t="s">
        <v>156</v>
      </c>
      <c r="B136" s="4">
        <v>135</v>
      </c>
      <c r="C136" s="4">
        <v>4.0279998779296902</v>
      </c>
      <c r="D136" s="4">
        <v>0.16192533075809501</v>
      </c>
      <c r="E136" s="4">
        <v>0.99302500486373901</v>
      </c>
      <c r="F136" s="4">
        <v>0.26850500702857999</v>
      </c>
      <c r="G136" s="4">
        <v>0.36365869641303999</v>
      </c>
      <c r="H136" s="4">
        <v>0.13857294619083399</v>
      </c>
      <c r="I136" s="4">
        <v>0.228673845529556</v>
      </c>
      <c r="L136" s="3" t="s">
        <v>156</v>
      </c>
      <c r="M136" s="4">
        <v>135</v>
      </c>
      <c r="N136" s="12">
        <f t="shared" si="22"/>
        <v>2.7559863168213834</v>
      </c>
      <c r="O136" s="12">
        <f t="shared" si="23"/>
        <v>0.86555645085234745</v>
      </c>
      <c r="P136" s="12">
        <f t="shared" si="24"/>
        <v>6.1656589546747274</v>
      </c>
      <c r="Q136" s="12">
        <f t="shared" si="25"/>
        <v>2.8278794908096709</v>
      </c>
      <c r="R136" s="12">
        <f t="shared" si="26"/>
        <v>5.5246401076462535</v>
      </c>
      <c r="S136" s="12">
        <f t="shared" si="27"/>
        <v>2.9845061973413376</v>
      </c>
      <c r="T136" s="12">
        <f t="shared" si="28"/>
        <v>2.7285601122230574</v>
      </c>
      <c r="X136" s="3" t="s">
        <v>156</v>
      </c>
      <c r="Y136" s="4">
        <v>135</v>
      </c>
      <c r="Z136" s="12">
        <f t="shared" si="29"/>
        <v>2.7559863168213834</v>
      </c>
      <c r="AA136" s="12">
        <f t="shared" si="30"/>
        <v>6.1656589546747274</v>
      </c>
      <c r="AB136" s="12">
        <f t="shared" si="31"/>
        <v>2.8278794908096709</v>
      </c>
      <c r="AC136" s="12">
        <f t="shared" si="32"/>
        <v>2.9845061973413376</v>
      </c>
    </row>
    <row r="137" spans="1:29" ht="14.65" thickBot="1" x14ac:dyDescent="0.5">
      <c r="A137" s="3" t="s">
        <v>143</v>
      </c>
      <c r="B137" s="4">
        <v>136</v>
      </c>
      <c r="C137" s="4">
        <v>3.9700000286102299</v>
      </c>
      <c r="D137" s="4">
        <v>0.233442038297653</v>
      </c>
      <c r="E137" s="4">
        <v>0.51256883144378695</v>
      </c>
      <c r="F137" s="4">
        <v>0.31508958339691201</v>
      </c>
      <c r="G137" s="4">
        <v>0.46691465377807601</v>
      </c>
      <c r="H137" s="4">
        <v>7.2711654007434803E-2</v>
      </c>
      <c r="I137" s="4">
        <v>0.287170469760895</v>
      </c>
      <c r="L137" s="3" t="s">
        <v>143</v>
      </c>
      <c r="M137" s="4">
        <v>136</v>
      </c>
      <c r="N137" s="12">
        <f t="shared" si="22"/>
        <v>2.6362508748125868</v>
      </c>
      <c r="O137" s="12">
        <f t="shared" si="23"/>
        <v>1.2478422072857369</v>
      </c>
      <c r="P137" s="12">
        <f t="shared" si="24"/>
        <v>3.1825226857325712</v>
      </c>
      <c r="Q137" s="12">
        <f t="shared" si="25"/>
        <v>3.3185056044822581</v>
      </c>
      <c r="R137" s="12">
        <f t="shared" si="26"/>
        <v>7.0932867783816498</v>
      </c>
      <c r="S137" s="12">
        <f t="shared" si="27"/>
        <v>1.566022719220229</v>
      </c>
      <c r="T137" s="12">
        <f t="shared" si="28"/>
        <v>3.4265479175521225</v>
      </c>
      <c r="X137" s="3" t="s">
        <v>143</v>
      </c>
      <c r="Y137" s="4">
        <v>136</v>
      </c>
      <c r="Z137" s="12">
        <f t="shared" si="29"/>
        <v>2.6362508748125868</v>
      </c>
      <c r="AA137" s="12">
        <f t="shared" si="30"/>
        <v>3.1825226857325712</v>
      </c>
      <c r="AB137" s="12">
        <f t="shared" si="31"/>
        <v>3.3185056044822581</v>
      </c>
      <c r="AC137" s="12">
        <f t="shared" si="32"/>
        <v>1.566022719220229</v>
      </c>
    </row>
    <row r="138" spans="1:29" ht="14.65" thickBot="1" x14ac:dyDescent="0.5">
      <c r="A138" s="3" t="s">
        <v>161</v>
      </c>
      <c r="B138" s="4">
        <v>137</v>
      </c>
      <c r="C138" s="4">
        <v>3.9360001087188698</v>
      </c>
      <c r="D138" s="4">
        <v>0.43801298737525901</v>
      </c>
      <c r="E138" s="4">
        <v>0.95385587215423595</v>
      </c>
      <c r="F138" s="4">
        <v>4.1134715080261203E-2</v>
      </c>
      <c r="G138" s="4">
        <v>0.16234202682971999</v>
      </c>
      <c r="H138" s="4">
        <v>5.3581882268190398E-2</v>
      </c>
      <c r="I138" s="4">
        <v>0.21611385047435799</v>
      </c>
      <c r="L138" s="3" t="s">
        <v>161</v>
      </c>
      <c r="M138" s="4">
        <v>137</v>
      </c>
      <c r="N138" s="12">
        <f t="shared" si="22"/>
        <v>2.5660611159731661</v>
      </c>
      <c r="O138" s="12">
        <f t="shared" si="23"/>
        <v>2.3413567537876405</v>
      </c>
      <c r="P138" s="12">
        <f t="shared" si="24"/>
        <v>5.9224591231958339</v>
      </c>
      <c r="Q138" s="12">
        <f t="shared" si="25"/>
        <v>0.43322848397902791</v>
      </c>
      <c r="R138" s="12">
        <f t="shared" si="26"/>
        <v>2.4662720331631673</v>
      </c>
      <c r="S138" s="12">
        <f t="shared" si="27"/>
        <v>1.154016451915532</v>
      </c>
      <c r="T138" s="12">
        <f t="shared" si="28"/>
        <v>2.5786929446946982</v>
      </c>
      <c r="X138" s="3" t="s">
        <v>161</v>
      </c>
      <c r="Y138" s="4">
        <v>137</v>
      </c>
      <c r="Z138" s="12">
        <f t="shared" si="29"/>
        <v>2.5660611159731661</v>
      </c>
      <c r="AA138" s="12">
        <f t="shared" si="30"/>
        <v>5.9224591231958339</v>
      </c>
      <c r="AB138" s="12">
        <f t="shared" si="31"/>
        <v>0.43322848397902791</v>
      </c>
      <c r="AC138" s="12">
        <f t="shared" si="32"/>
        <v>1.154016451915532</v>
      </c>
    </row>
    <row r="139" spans="1:29" ht="14.65" thickBot="1" x14ac:dyDescent="0.5">
      <c r="A139" s="3" t="s">
        <v>127</v>
      </c>
      <c r="B139" s="4">
        <v>138</v>
      </c>
      <c r="C139" s="4">
        <v>3.875</v>
      </c>
      <c r="D139" s="4">
        <v>0.37584653496742199</v>
      </c>
      <c r="E139" s="4">
        <v>1.08309590816498</v>
      </c>
      <c r="F139" s="4">
        <v>0.19676375389099099</v>
      </c>
      <c r="G139" s="4">
        <v>0.336384207010269</v>
      </c>
      <c r="H139" s="4">
        <v>9.5375381410121904E-2</v>
      </c>
      <c r="I139" s="4">
        <v>0.18914349377155301</v>
      </c>
      <c r="L139" s="3" t="s">
        <v>127</v>
      </c>
      <c r="M139" s="4">
        <v>138</v>
      </c>
      <c r="N139" s="12">
        <f t="shared" si="22"/>
        <v>2.4401319098504204</v>
      </c>
      <c r="O139" s="12">
        <f t="shared" si="23"/>
        <v>2.0090518966273052</v>
      </c>
      <c r="P139" s="12">
        <f t="shared" si="24"/>
        <v>6.7249061727960306</v>
      </c>
      <c r="Q139" s="12">
        <f t="shared" si="25"/>
        <v>2.0723046855652436</v>
      </c>
      <c r="R139" s="12">
        <f t="shared" si="26"/>
        <v>5.1102907752739615</v>
      </c>
      <c r="S139" s="12">
        <f t="shared" si="27"/>
        <v>2.0541413365080845</v>
      </c>
      <c r="T139" s="12">
        <f t="shared" si="28"/>
        <v>2.25687984297647</v>
      </c>
      <c r="X139" s="3" t="s">
        <v>127</v>
      </c>
      <c r="Y139" s="4">
        <v>138</v>
      </c>
      <c r="Z139" s="12">
        <f t="shared" si="29"/>
        <v>2.4401319098504204</v>
      </c>
      <c r="AA139" s="12">
        <f t="shared" si="30"/>
        <v>6.7249061727960306</v>
      </c>
      <c r="AB139" s="12">
        <f t="shared" si="31"/>
        <v>2.0723046855652436</v>
      </c>
      <c r="AC139" s="12">
        <f t="shared" si="32"/>
        <v>2.0541413365080845</v>
      </c>
    </row>
    <row r="140" spans="1:29" ht="14.65" thickBot="1" x14ac:dyDescent="0.5">
      <c r="A140" s="3" t="s">
        <v>109</v>
      </c>
      <c r="B140" s="4">
        <v>139</v>
      </c>
      <c r="C140" s="4">
        <v>3.8080000877380402</v>
      </c>
      <c r="D140" s="4">
        <v>0.52102124691009499</v>
      </c>
      <c r="E140" s="4">
        <v>1.1900951862335201</v>
      </c>
      <c r="F140" s="4">
        <v>0</v>
      </c>
      <c r="G140" s="4">
        <v>0.39066129922866799</v>
      </c>
      <c r="H140" s="4">
        <v>0.11909464001655599</v>
      </c>
      <c r="I140" s="4">
        <v>0.15749727189540899</v>
      </c>
      <c r="L140" s="3" t="s">
        <v>109</v>
      </c>
      <c r="M140" s="4">
        <v>139</v>
      </c>
      <c r="N140" s="12">
        <f t="shared" si="22"/>
        <v>2.3018166520805234</v>
      </c>
      <c r="O140" s="12">
        <f t="shared" si="23"/>
        <v>2.7850695081666292</v>
      </c>
      <c r="P140" s="12">
        <f t="shared" si="24"/>
        <v>7.3892611021641486</v>
      </c>
      <c r="Q140" s="12">
        <f t="shared" si="25"/>
        <v>0</v>
      </c>
      <c r="R140" s="12">
        <f t="shared" si="26"/>
        <v>5.9348589859447749</v>
      </c>
      <c r="S140" s="12">
        <f t="shared" si="27"/>
        <v>2.5649933913511451</v>
      </c>
      <c r="T140" s="12">
        <f t="shared" si="28"/>
        <v>1.8792738316119268</v>
      </c>
      <c r="X140" s="3" t="s">
        <v>109</v>
      </c>
      <c r="Y140" s="4">
        <v>139</v>
      </c>
      <c r="Z140" s="12">
        <f t="shared" si="29"/>
        <v>2.3018166520805234</v>
      </c>
      <c r="AA140" s="12">
        <f t="shared" si="30"/>
        <v>7.3892611021641486</v>
      </c>
      <c r="AB140" s="12">
        <f t="shared" si="31"/>
        <v>0</v>
      </c>
      <c r="AC140" s="12">
        <f t="shared" si="32"/>
        <v>2.5649933913511451</v>
      </c>
    </row>
    <row r="141" spans="1:29" ht="14.65" thickBot="1" x14ac:dyDescent="0.5">
      <c r="A141" s="3" t="s">
        <v>149</v>
      </c>
      <c r="B141" s="4">
        <v>140</v>
      </c>
      <c r="C141" s="4">
        <v>3.7950000762939502</v>
      </c>
      <c r="D141" s="4">
        <v>0.85842818021774303</v>
      </c>
      <c r="E141" s="4">
        <v>1.1044119596481301</v>
      </c>
      <c r="F141" s="4">
        <v>4.9868665635585799E-2</v>
      </c>
      <c r="G141" s="4">
        <v>0</v>
      </c>
      <c r="H141" s="4">
        <v>6.9720335304737105E-2</v>
      </c>
      <c r="I141" s="4">
        <v>9.7926490008830996E-2</v>
      </c>
      <c r="L141" s="3" t="s">
        <v>149</v>
      </c>
      <c r="M141" s="4">
        <v>140</v>
      </c>
      <c r="N141" s="12">
        <f t="shared" si="22"/>
        <v>2.2749793044901176</v>
      </c>
      <c r="O141" s="12">
        <f t="shared" si="23"/>
        <v>4.5886461710609403</v>
      </c>
      <c r="P141" s="12">
        <f t="shared" si="24"/>
        <v>6.8572568216333432</v>
      </c>
      <c r="Q141" s="12">
        <f t="shared" si="25"/>
        <v>0.52521395539528049</v>
      </c>
      <c r="R141" s="12">
        <f t="shared" si="26"/>
        <v>0</v>
      </c>
      <c r="S141" s="12">
        <f t="shared" si="27"/>
        <v>1.5015973789800798</v>
      </c>
      <c r="T141" s="12">
        <f t="shared" si="28"/>
        <v>1.1684690654033312</v>
      </c>
      <c r="X141" s="3" t="s">
        <v>149</v>
      </c>
      <c r="Y141" s="4">
        <v>140</v>
      </c>
      <c r="Z141" s="12">
        <f t="shared" si="29"/>
        <v>2.2749793044901176</v>
      </c>
      <c r="AA141" s="12">
        <f t="shared" si="30"/>
        <v>6.8572568216333432</v>
      </c>
      <c r="AB141" s="12">
        <f t="shared" si="31"/>
        <v>0.52521395539528049</v>
      </c>
      <c r="AC141" s="12">
        <f t="shared" si="32"/>
        <v>1.5015973789800798</v>
      </c>
    </row>
    <row r="142" spans="1:29" ht="28.9" thickBot="1" x14ac:dyDescent="0.5">
      <c r="A142" s="3" t="s">
        <v>165</v>
      </c>
      <c r="B142" s="4">
        <v>141</v>
      </c>
      <c r="C142" s="4">
        <v>3.7939999103546098</v>
      </c>
      <c r="D142" s="4">
        <v>0.40147721767425498</v>
      </c>
      <c r="E142" s="4">
        <v>0.58154332637786899</v>
      </c>
      <c r="F142" s="4">
        <v>0.18074677884578699</v>
      </c>
      <c r="G142" s="4">
        <v>0.10617952048778501</v>
      </c>
      <c r="H142" s="4">
        <v>6.1157830059528399E-2</v>
      </c>
      <c r="I142" s="4">
        <v>0.31187093257904103</v>
      </c>
      <c r="L142" s="3" t="s">
        <v>165</v>
      </c>
      <c r="M142" s="4">
        <v>141</v>
      </c>
      <c r="N142" s="12">
        <f t="shared" si="22"/>
        <v>2.2729145523875829</v>
      </c>
      <c r="O142" s="12">
        <f t="shared" si="23"/>
        <v>2.1460582726698005</v>
      </c>
      <c r="P142" s="12">
        <f t="shared" si="24"/>
        <v>3.610783011758143</v>
      </c>
      <c r="Q142" s="12">
        <f t="shared" si="25"/>
        <v>1.903614813683929</v>
      </c>
      <c r="R142" s="12">
        <f t="shared" si="26"/>
        <v>1.6130609367614448</v>
      </c>
      <c r="S142" s="12">
        <f t="shared" si="27"/>
        <v>1.3171829555911121</v>
      </c>
      <c r="T142" s="12">
        <f t="shared" si="28"/>
        <v>3.7212764093171806</v>
      </c>
      <c r="X142" s="3" t="s">
        <v>165</v>
      </c>
      <c r="Y142" s="4">
        <v>141</v>
      </c>
      <c r="Z142" s="12">
        <f t="shared" si="29"/>
        <v>2.2729145523875829</v>
      </c>
      <c r="AA142" s="12">
        <f t="shared" si="30"/>
        <v>3.610783011758143</v>
      </c>
      <c r="AB142" s="12">
        <f t="shared" si="31"/>
        <v>1.903614813683929</v>
      </c>
      <c r="AC142" s="12">
        <f t="shared" si="32"/>
        <v>1.3171829555911121</v>
      </c>
    </row>
    <row r="143" spans="1:29" ht="14.65" thickBot="1" x14ac:dyDescent="0.5">
      <c r="A143" s="3" t="s">
        <v>140</v>
      </c>
      <c r="B143" s="4">
        <v>142</v>
      </c>
      <c r="C143" s="4">
        <v>3.7660000324249299</v>
      </c>
      <c r="D143" s="4">
        <v>1.1220941543579099</v>
      </c>
      <c r="E143" s="4">
        <v>1.2215549945831301</v>
      </c>
      <c r="F143" s="4">
        <v>0.34175550937652599</v>
      </c>
      <c r="G143" s="4">
        <v>0.505196332931519</v>
      </c>
      <c r="H143" s="4">
        <v>9.8583199083805098E-2</v>
      </c>
      <c r="I143" s="4">
        <v>9.9348448216915103E-2</v>
      </c>
      <c r="L143" s="3" t="s">
        <v>140</v>
      </c>
      <c r="M143" s="4">
        <v>142</v>
      </c>
      <c r="N143" s="12">
        <f t="shared" si="22"/>
        <v>2.2151113373889237</v>
      </c>
      <c r="O143" s="12">
        <f t="shared" si="23"/>
        <v>5.9980475520482726</v>
      </c>
      <c r="P143" s="12">
        <f t="shared" si="24"/>
        <v>7.5845939972202405</v>
      </c>
      <c r="Q143" s="12">
        <f t="shared" si="25"/>
        <v>3.5993496230564541</v>
      </c>
      <c r="R143" s="12">
        <f t="shared" si="26"/>
        <v>7.6748554363711889</v>
      </c>
      <c r="S143" s="12">
        <f t="shared" si="27"/>
        <v>2.1232295098508396</v>
      </c>
      <c r="T143" s="12">
        <f t="shared" si="28"/>
        <v>1.1854360186587047</v>
      </c>
      <c r="X143" s="3" t="s">
        <v>140</v>
      </c>
      <c r="Y143" s="4">
        <v>142</v>
      </c>
      <c r="Z143" s="12">
        <f t="shared" si="29"/>
        <v>2.2151113373889237</v>
      </c>
      <c r="AA143" s="12">
        <f t="shared" si="30"/>
        <v>7.5845939972202405</v>
      </c>
      <c r="AB143" s="12">
        <f t="shared" si="31"/>
        <v>3.5993496230564541</v>
      </c>
      <c r="AC143" s="12">
        <f t="shared" si="32"/>
        <v>2.1232295098508396</v>
      </c>
    </row>
    <row r="144" spans="1:29" ht="14.65" thickBot="1" x14ac:dyDescent="0.5">
      <c r="A144" s="3" t="s">
        <v>167</v>
      </c>
      <c r="B144" s="4">
        <v>143</v>
      </c>
      <c r="C144" s="4">
        <v>3.65700006484985</v>
      </c>
      <c r="D144" s="4">
        <v>0.43108540773391701</v>
      </c>
      <c r="E144" s="4">
        <v>0.435299843549728</v>
      </c>
      <c r="F144" s="4">
        <v>0.20993021130561801</v>
      </c>
      <c r="G144" s="4">
        <v>0.42596277594566301</v>
      </c>
      <c r="H144" s="4">
        <v>6.0929015278816202E-2</v>
      </c>
      <c r="I144" s="4">
        <v>0.20794846117496499</v>
      </c>
      <c r="L144" s="3" t="s">
        <v>167</v>
      </c>
      <c r="M144" s="4">
        <v>143</v>
      </c>
      <c r="N144" s="12">
        <f t="shared" si="22"/>
        <v>1.9900907649274071</v>
      </c>
      <c r="O144" s="12">
        <f t="shared" si="23"/>
        <v>2.3043260358679412</v>
      </c>
      <c r="P144" s="12">
        <f t="shared" si="24"/>
        <v>2.7027621310695693</v>
      </c>
      <c r="Q144" s="12">
        <f t="shared" si="25"/>
        <v>2.210973067587183</v>
      </c>
      <c r="R144" s="12">
        <f t="shared" si="26"/>
        <v>6.471152923236847</v>
      </c>
      <c r="S144" s="12">
        <f t="shared" si="27"/>
        <v>1.3122548715036282</v>
      </c>
      <c r="T144" s="12">
        <f t="shared" si="28"/>
        <v>2.4812626701851586</v>
      </c>
      <c r="X144" s="3" t="s">
        <v>167</v>
      </c>
      <c r="Y144" s="4">
        <v>143</v>
      </c>
      <c r="Z144" s="12">
        <f t="shared" si="29"/>
        <v>1.9900907649274071</v>
      </c>
      <c r="AA144" s="12">
        <f t="shared" si="30"/>
        <v>2.7027621310695693</v>
      </c>
      <c r="AB144" s="12">
        <f t="shared" si="31"/>
        <v>2.210973067587183</v>
      </c>
      <c r="AC144" s="12">
        <f t="shared" si="32"/>
        <v>1.3122548715036282</v>
      </c>
    </row>
    <row r="145" spans="1:29" ht="28.9" thickBot="1" x14ac:dyDescent="0.5">
      <c r="A145" s="3" t="s">
        <v>159</v>
      </c>
      <c r="B145" s="4">
        <v>144</v>
      </c>
      <c r="C145" s="4">
        <v>3.6440000534057599</v>
      </c>
      <c r="D145" s="4">
        <v>0.30580869317054699</v>
      </c>
      <c r="E145" s="4">
        <v>0.91302037239074696</v>
      </c>
      <c r="F145" s="4">
        <v>0.375223308801651</v>
      </c>
      <c r="G145" s="4">
        <v>0.18919676542282099</v>
      </c>
      <c r="H145" s="4">
        <v>6.7231975495815305E-2</v>
      </c>
      <c r="I145" s="4">
        <v>0.208732530474663</v>
      </c>
      <c r="L145" s="3" t="s">
        <v>159</v>
      </c>
      <c r="M145" s="4">
        <v>144</v>
      </c>
      <c r="N145" s="12">
        <f t="shared" si="22"/>
        <v>1.9632534173370011</v>
      </c>
      <c r="O145" s="12">
        <f t="shared" si="23"/>
        <v>1.6346712763300038</v>
      </c>
      <c r="P145" s="12">
        <f t="shared" si="24"/>
        <v>5.6689128745594033</v>
      </c>
      <c r="Q145" s="12">
        <f t="shared" si="25"/>
        <v>3.9518305866117034</v>
      </c>
      <c r="R145" s="12">
        <f t="shared" si="26"/>
        <v>2.8742445837310013</v>
      </c>
      <c r="S145" s="12">
        <f t="shared" si="27"/>
        <v>1.4480044845870077</v>
      </c>
      <c r="T145" s="12">
        <f t="shared" si="28"/>
        <v>2.4906182666304817</v>
      </c>
      <c r="X145" s="3" t="s">
        <v>159</v>
      </c>
      <c r="Y145" s="4">
        <v>144</v>
      </c>
      <c r="Z145" s="12">
        <f t="shared" si="29"/>
        <v>1.9632534173370011</v>
      </c>
      <c r="AA145" s="12">
        <f t="shared" si="30"/>
        <v>5.6689128745594033</v>
      </c>
      <c r="AB145" s="12">
        <f t="shared" si="31"/>
        <v>3.9518305866117034</v>
      </c>
      <c r="AC145" s="12">
        <f t="shared" si="32"/>
        <v>1.4480044845870077</v>
      </c>
    </row>
    <row r="146" spans="1:29" ht="14.65" thickBot="1" x14ac:dyDescent="0.5">
      <c r="A146" s="3" t="s">
        <v>131</v>
      </c>
      <c r="B146" s="4">
        <v>145</v>
      </c>
      <c r="C146" s="4">
        <v>3.6029999256134002</v>
      </c>
      <c r="D146" s="4">
        <v>0.36861026287078902</v>
      </c>
      <c r="E146" s="4">
        <v>0.64044982194900502</v>
      </c>
      <c r="F146" s="4">
        <v>0.27732113003730802</v>
      </c>
      <c r="G146" s="4">
        <v>3.0369857326149899E-2</v>
      </c>
      <c r="H146" s="4">
        <v>9.9872149527072906E-2</v>
      </c>
      <c r="I146" s="4">
        <v>0.489203780889511</v>
      </c>
      <c r="L146" s="3" t="s">
        <v>131</v>
      </c>
      <c r="M146" s="4">
        <v>145</v>
      </c>
      <c r="N146" s="12">
        <f t="shared" si="22"/>
        <v>1.8786123625543263</v>
      </c>
      <c r="O146" s="12">
        <f t="shared" si="23"/>
        <v>1.9703710925552074</v>
      </c>
      <c r="P146" s="12">
        <f t="shared" si="24"/>
        <v>3.9765314673637691</v>
      </c>
      <c r="Q146" s="12">
        <f t="shared" si="25"/>
        <v>2.9207303978401811</v>
      </c>
      <c r="R146" s="12">
        <f t="shared" si="26"/>
        <v>0.46137362725674069</v>
      </c>
      <c r="S146" s="12">
        <f t="shared" si="27"/>
        <v>2.1509901997383225</v>
      </c>
      <c r="T146" s="12">
        <f t="shared" si="28"/>
        <v>5.8372304020719454</v>
      </c>
      <c r="X146" s="3" t="s">
        <v>131</v>
      </c>
      <c r="Y146" s="4">
        <v>145</v>
      </c>
      <c r="Z146" s="12">
        <f t="shared" si="29"/>
        <v>1.8786123625543263</v>
      </c>
      <c r="AA146" s="12">
        <f t="shared" si="30"/>
        <v>3.9765314673637691</v>
      </c>
      <c r="AB146" s="12">
        <f t="shared" si="31"/>
        <v>2.9207303978401811</v>
      </c>
      <c r="AC146" s="12">
        <f t="shared" si="32"/>
        <v>2.1509901997383225</v>
      </c>
    </row>
    <row r="147" spans="1:29" ht="14.65" thickBot="1" x14ac:dyDescent="0.5">
      <c r="A147" s="3" t="s">
        <v>148</v>
      </c>
      <c r="B147" s="4">
        <v>146</v>
      </c>
      <c r="C147" s="4">
        <v>3.59299993515015</v>
      </c>
      <c r="D147" s="4">
        <v>0.59168344736099199</v>
      </c>
      <c r="E147" s="4">
        <v>0.93538224697113004</v>
      </c>
      <c r="F147" s="4">
        <v>0.310080915689468</v>
      </c>
      <c r="G147" s="4">
        <v>0.24946372210979501</v>
      </c>
      <c r="H147" s="4">
        <v>5.67674227058887E-2</v>
      </c>
      <c r="I147" s="4">
        <v>0.104125209152699</v>
      </c>
      <c r="L147" s="3" t="s">
        <v>148</v>
      </c>
      <c r="M147" s="4">
        <v>146</v>
      </c>
      <c r="N147" s="12">
        <f t="shared" si="22"/>
        <v>1.8579682868843013</v>
      </c>
      <c r="O147" s="12">
        <f t="shared" si="23"/>
        <v>3.1627875782508426</v>
      </c>
      <c r="P147" s="12">
        <f t="shared" si="24"/>
        <v>5.8077570039363575</v>
      </c>
      <c r="Q147" s="12">
        <f t="shared" si="25"/>
        <v>3.2657546005329952</v>
      </c>
      <c r="R147" s="12">
        <f t="shared" si="26"/>
        <v>3.7898097808862792</v>
      </c>
      <c r="S147" s="12">
        <f t="shared" si="27"/>
        <v>1.2226248306758363</v>
      </c>
      <c r="T147" s="12">
        <f t="shared" si="28"/>
        <v>1.2424328270380025</v>
      </c>
      <c r="X147" s="3" t="s">
        <v>148</v>
      </c>
      <c r="Y147" s="4">
        <v>146</v>
      </c>
      <c r="Z147" s="12">
        <f t="shared" si="29"/>
        <v>1.8579682868843013</v>
      </c>
      <c r="AA147" s="12">
        <f t="shared" si="30"/>
        <v>5.8077570039363575</v>
      </c>
      <c r="AB147" s="12">
        <f t="shared" si="31"/>
        <v>3.2657546005329952</v>
      </c>
      <c r="AC147" s="12">
        <f t="shared" si="32"/>
        <v>1.2226248306758363</v>
      </c>
    </row>
    <row r="148" spans="1:29" ht="28.9" thickBot="1" x14ac:dyDescent="0.5">
      <c r="A148" s="3" t="s">
        <v>176</v>
      </c>
      <c r="B148" s="4">
        <v>147</v>
      </c>
      <c r="C148" s="4">
        <v>3.5910000801086399</v>
      </c>
      <c r="D148" s="4">
        <v>0.39724862575531</v>
      </c>
      <c r="E148" s="4">
        <v>0.60132312774658203</v>
      </c>
      <c r="F148" s="4">
        <v>0.16348600387573201</v>
      </c>
      <c r="G148" s="4">
        <v>0.14706243574619299</v>
      </c>
      <c r="H148" s="4">
        <v>0.116793513298035</v>
      </c>
      <c r="I148" s="4">
        <v>0.285670816898346</v>
      </c>
      <c r="L148" s="3" t="s">
        <v>176</v>
      </c>
      <c r="M148" s="4">
        <v>147</v>
      </c>
      <c r="N148" s="12">
        <f t="shared" si="22"/>
        <v>1.8538397670664333</v>
      </c>
      <c r="O148" s="12">
        <f t="shared" si="23"/>
        <v>2.1234547368528327</v>
      </c>
      <c r="P148" s="12">
        <f t="shared" si="24"/>
        <v>3.733595135152183</v>
      </c>
      <c r="Q148" s="12">
        <f t="shared" si="25"/>
        <v>1.7218253116054671</v>
      </c>
      <c r="R148" s="12">
        <f t="shared" si="26"/>
        <v>2.2341471243926359</v>
      </c>
      <c r="S148" s="12">
        <f t="shared" si="27"/>
        <v>2.5154330179804596</v>
      </c>
      <c r="T148" s="12">
        <f t="shared" si="28"/>
        <v>3.4086539035976342</v>
      </c>
      <c r="X148" s="3" t="s">
        <v>176</v>
      </c>
      <c r="Y148" s="4">
        <v>147</v>
      </c>
      <c r="Z148" s="12">
        <f t="shared" si="29"/>
        <v>1.8538397670664333</v>
      </c>
      <c r="AA148" s="12">
        <f t="shared" si="30"/>
        <v>3.733595135152183</v>
      </c>
      <c r="AB148" s="12">
        <f t="shared" si="31"/>
        <v>1.7218253116054671</v>
      </c>
      <c r="AC148" s="12">
        <f t="shared" si="32"/>
        <v>2.5154330179804596</v>
      </c>
    </row>
    <row r="149" spans="1:29" ht="14.65" thickBot="1" x14ac:dyDescent="0.5">
      <c r="A149" s="3" t="s">
        <v>128</v>
      </c>
      <c r="B149" s="4">
        <v>148</v>
      </c>
      <c r="C149" s="4">
        <v>3.5329999923706099</v>
      </c>
      <c r="D149" s="4">
        <v>0.119041793048382</v>
      </c>
      <c r="E149" s="4">
        <v>0.87211793661117598</v>
      </c>
      <c r="F149" s="4">
        <v>0.22991819679737099</v>
      </c>
      <c r="G149" s="4">
        <v>0.33288118243217502</v>
      </c>
      <c r="H149" s="4">
        <v>3.8948249071836499E-2</v>
      </c>
      <c r="I149" s="4">
        <v>0.26654988527298001</v>
      </c>
      <c r="L149" s="3" t="s">
        <v>128</v>
      </c>
      <c r="M149" s="4">
        <v>148</v>
      </c>
      <c r="N149" s="12">
        <f t="shared" si="22"/>
        <v>1.7341038328640681</v>
      </c>
      <c r="O149" s="12">
        <f t="shared" si="23"/>
        <v>0.63632657973685247</v>
      </c>
      <c r="P149" s="12">
        <f t="shared" si="24"/>
        <v>5.4149510224437813</v>
      </c>
      <c r="Q149" s="12">
        <f t="shared" si="25"/>
        <v>2.4214853960545368</v>
      </c>
      <c r="R149" s="12">
        <f t="shared" si="26"/>
        <v>5.0570734308983223</v>
      </c>
      <c r="S149" s="12">
        <f t="shared" si="27"/>
        <v>0.83884548842895934</v>
      </c>
      <c r="T149" s="12">
        <f t="shared" si="28"/>
        <v>3.1805009584250099</v>
      </c>
      <c r="X149" s="3" t="s">
        <v>128</v>
      </c>
      <c r="Y149" s="4">
        <v>148</v>
      </c>
      <c r="Z149" s="12">
        <f t="shared" si="29"/>
        <v>1.7341038328640681</v>
      </c>
      <c r="AA149" s="12">
        <f t="shared" si="30"/>
        <v>5.4149510224437813</v>
      </c>
      <c r="AB149" s="12">
        <f t="shared" si="31"/>
        <v>2.4214853960545368</v>
      </c>
      <c r="AC149" s="12">
        <f t="shared" si="32"/>
        <v>0.83884548842895934</v>
      </c>
    </row>
    <row r="150" spans="1:29" ht="14.65" thickBot="1" x14ac:dyDescent="0.5">
      <c r="A150" s="3" t="s">
        <v>162</v>
      </c>
      <c r="B150" s="4">
        <v>149</v>
      </c>
      <c r="C150" s="4">
        <v>3.5069999694824201</v>
      </c>
      <c r="D150" s="4">
        <v>0.244549930095673</v>
      </c>
      <c r="E150" s="4">
        <v>0.79124468564987205</v>
      </c>
      <c r="F150" s="4">
        <v>0.194129139184952</v>
      </c>
      <c r="G150" s="4">
        <v>0.34858751296997098</v>
      </c>
      <c r="H150" s="4">
        <v>0.110937617719173</v>
      </c>
      <c r="I150" s="4">
        <v>0.26481509208679199</v>
      </c>
      <c r="L150" s="3" t="s">
        <v>162</v>
      </c>
      <c r="M150" s="4">
        <v>149</v>
      </c>
      <c r="N150" s="12">
        <f t="shared" si="22"/>
        <v>1.6804291376832359</v>
      </c>
      <c r="O150" s="12">
        <f t="shared" si="23"/>
        <v>1.3072183861462852</v>
      </c>
      <c r="P150" s="12">
        <f t="shared" si="24"/>
        <v>4.91281171926315</v>
      </c>
      <c r="Q150" s="12">
        <f t="shared" si="25"/>
        <v>2.0445570730501439</v>
      </c>
      <c r="R150" s="12">
        <f t="shared" si="26"/>
        <v>5.2956812917550362</v>
      </c>
      <c r="S150" s="12">
        <f t="shared" si="27"/>
        <v>2.3893120316948018</v>
      </c>
      <c r="T150" s="12">
        <f t="shared" si="28"/>
        <v>3.1598012256688337</v>
      </c>
      <c r="X150" s="3" t="s">
        <v>162</v>
      </c>
      <c r="Y150" s="4">
        <v>149</v>
      </c>
      <c r="Z150" s="12">
        <f t="shared" si="29"/>
        <v>1.6804291376832359</v>
      </c>
      <c r="AA150" s="12">
        <f t="shared" si="30"/>
        <v>4.91281171926315</v>
      </c>
      <c r="AB150" s="12">
        <f t="shared" si="31"/>
        <v>2.0445570730501439</v>
      </c>
      <c r="AC150" s="12">
        <f t="shared" si="32"/>
        <v>2.3893120316948018</v>
      </c>
    </row>
    <row r="151" spans="1:29" ht="14.65" thickBot="1" x14ac:dyDescent="0.5">
      <c r="A151" s="3" t="s">
        <v>170</v>
      </c>
      <c r="B151" s="4">
        <v>150</v>
      </c>
      <c r="C151" s="4">
        <v>3.4949998855590798</v>
      </c>
      <c r="D151" s="4">
        <v>0.30544471740722701</v>
      </c>
      <c r="E151" s="4">
        <v>0.43188253045082098</v>
      </c>
      <c r="F151" s="4">
        <v>0.247105568647385</v>
      </c>
      <c r="G151" s="4">
        <v>0.38042613863945002</v>
      </c>
      <c r="H151" s="4">
        <v>9.5665015280246707E-2</v>
      </c>
      <c r="I151" s="4">
        <v>0.19689615070819899</v>
      </c>
      <c r="L151" s="3" t="s">
        <v>170</v>
      </c>
      <c r="M151" s="4">
        <v>150</v>
      </c>
      <c r="N151" s="12">
        <f t="shared" si="22"/>
        <v>1.6556560500017528</v>
      </c>
      <c r="O151" s="12">
        <f t="shared" si="23"/>
        <v>1.6327256785138955</v>
      </c>
      <c r="P151" s="12">
        <f t="shared" si="24"/>
        <v>2.6815441486360916</v>
      </c>
      <c r="Q151" s="12">
        <f t="shared" si="25"/>
        <v>2.6025018206398727</v>
      </c>
      <c r="R151" s="12">
        <f t="shared" si="26"/>
        <v>5.779368194009554</v>
      </c>
      <c r="S151" s="12">
        <f t="shared" si="27"/>
        <v>2.0603793079455759</v>
      </c>
      <c r="T151" s="12">
        <f t="shared" si="28"/>
        <v>2.3493853520000085</v>
      </c>
      <c r="X151" s="3" t="s">
        <v>170</v>
      </c>
      <c r="Y151" s="4">
        <v>150</v>
      </c>
      <c r="Z151" s="12">
        <f t="shared" si="29"/>
        <v>1.6556560500017528</v>
      </c>
      <c r="AA151" s="12">
        <f t="shared" si="30"/>
        <v>2.6815441486360916</v>
      </c>
      <c r="AB151" s="12">
        <f t="shared" si="31"/>
        <v>2.6025018206398727</v>
      </c>
      <c r="AC151" s="12">
        <f t="shared" si="32"/>
        <v>2.0603793079455759</v>
      </c>
    </row>
    <row r="152" spans="1:29" ht="14.65" thickBot="1" x14ac:dyDescent="0.5">
      <c r="A152" s="3" t="s">
        <v>166</v>
      </c>
      <c r="B152" s="4">
        <v>151</v>
      </c>
      <c r="C152" s="4">
        <v>3.4709999561309801</v>
      </c>
      <c r="D152" s="4">
        <v>0.36874589323997498</v>
      </c>
      <c r="E152" s="4">
        <v>0.94570702314376798</v>
      </c>
      <c r="F152" s="4">
        <v>0.32642480731010398</v>
      </c>
      <c r="G152" s="4">
        <v>0.58184385299682595</v>
      </c>
      <c r="H152" s="4">
        <v>0.45522001385688798</v>
      </c>
      <c r="I152" s="4">
        <v>0.25275602936744701</v>
      </c>
      <c r="L152" s="3" t="s">
        <v>166</v>
      </c>
      <c r="M152" s="4">
        <v>151</v>
      </c>
      <c r="N152" s="12">
        <f t="shared" si="22"/>
        <v>1.6061103668323784</v>
      </c>
      <c r="O152" s="12">
        <f t="shared" si="23"/>
        <v>1.9710960917905387</v>
      </c>
      <c r="P152" s="12">
        <f t="shared" si="24"/>
        <v>5.8718631929568161</v>
      </c>
      <c r="Q152" s="12">
        <f t="shared" si="25"/>
        <v>3.4378875392274786</v>
      </c>
      <c r="R152" s="12">
        <f t="shared" si="26"/>
        <v>8.8392713232484414</v>
      </c>
      <c r="S152" s="12">
        <f t="shared" si="27"/>
        <v>9.8042726943158396</v>
      </c>
      <c r="T152" s="12">
        <f t="shared" si="28"/>
        <v>3.0159112348804111</v>
      </c>
      <c r="X152" s="3" t="s">
        <v>166</v>
      </c>
      <c r="Y152" s="4">
        <v>151</v>
      </c>
      <c r="Z152" s="12">
        <f t="shared" si="29"/>
        <v>1.6061103668323784</v>
      </c>
      <c r="AA152" s="12">
        <f t="shared" si="30"/>
        <v>5.8718631929568161</v>
      </c>
      <c r="AB152" s="12">
        <f t="shared" si="31"/>
        <v>3.4378875392274786</v>
      </c>
      <c r="AC152" s="12">
        <f t="shared" si="32"/>
        <v>9.8042726943158396</v>
      </c>
    </row>
    <row r="153" spans="1:29" ht="14.65" thickBot="1" x14ac:dyDescent="0.5">
      <c r="A153" s="3" t="s">
        <v>168</v>
      </c>
      <c r="B153" s="4">
        <v>152</v>
      </c>
      <c r="C153" s="4">
        <v>3.4619998931884801</v>
      </c>
      <c r="D153" s="4">
        <v>0.77715313434600797</v>
      </c>
      <c r="E153" s="4">
        <v>0.39610260725021401</v>
      </c>
      <c r="F153" s="4">
        <v>0.50053334236144997</v>
      </c>
      <c r="G153" s="4">
        <v>8.1539444625377697E-2</v>
      </c>
      <c r="H153" s="4">
        <v>0.151347130537033</v>
      </c>
      <c r="I153" s="4">
        <v>0.49366372823715199</v>
      </c>
      <c r="L153" s="3" t="s">
        <v>168</v>
      </c>
      <c r="M153" s="4">
        <v>152</v>
      </c>
      <c r="N153" s="12">
        <f t="shared" si="22"/>
        <v>1.5875305510712767</v>
      </c>
      <c r="O153" s="12">
        <f t="shared" si="23"/>
        <v>4.1541981454293246</v>
      </c>
      <c r="P153" s="12">
        <f t="shared" si="24"/>
        <v>2.4593878053427338</v>
      </c>
      <c r="Q153" s="12">
        <f t="shared" si="25"/>
        <v>5.2715887461260555</v>
      </c>
      <c r="R153" s="12">
        <f t="shared" si="26"/>
        <v>1.238733159899237</v>
      </c>
      <c r="S153" s="12">
        <f t="shared" si="27"/>
        <v>3.2596293970365275</v>
      </c>
      <c r="T153" s="12">
        <f t="shared" si="28"/>
        <v>5.8904469577615881</v>
      </c>
      <c r="X153" s="3" t="s">
        <v>168</v>
      </c>
      <c r="Y153" s="4">
        <v>152</v>
      </c>
      <c r="Z153" s="12">
        <f t="shared" si="29"/>
        <v>1.5875305510712767</v>
      </c>
      <c r="AA153" s="12">
        <f t="shared" si="30"/>
        <v>2.4593878053427338</v>
      </c>
      <c r="AB153" s="12">
        <f t="shared" si="31"/>
        <v>5.2715887461260555</v>
      </c>
      <c r="AC153" s="12">
        <f t="shared" si="32"/>
        <v>3.2596293970365275</v>
      </c>
    </row>
    <row r="154" spans="1:29" ht="14.65" thickBot="1" x14ac:dyDescent="0.5">
      <c r="A154" s="3" t="s">
        <v>158</v>
      </c>
      <c r="B154" s="4">
        <v>153</v>
      </c>
      <c r="C154" s="4">
        <v>3.34899997711182</v>
      </c>
      <c r="D154" s="4">
        <v>0.51113587617874101</v>
      </c>
      <c r="E154" s="4">
        <v>1.0419898033142101</v>
      </c>
      <c r="F154" s="4">
        <v>0.36450928449630698</v>
      </c>
      <c r="G154" s="4">
        <v>0.39001777768135099</v>
      </c>
      <c r="H154" s="4">
        <v>6.6035106778144795E-2</v>
      </c>
      <c r="I154" s="4">
        <v>0.354256361722946</v>
      </c>
      <c r="L154" s="3" t="s">
        <v>158</v>
      </c>
      <c r="M154" s="4">
        <v>153</v>
      </c>
      <c r="N154" s="12">
        <f t="shared" si="22"/>
        <v>1.354252446780476</v>
      </c>
      <c r="O154" s="12">
        <f t="shared" si="23"/>
        <v>2.7322281993637896</v>
      </c>
      <c r="P154" s="12">
        <f t="shared" si="24"/>
        <v>6.4696797462472588</v>
      </c>
      <c r="Q154" s="12">
        <f t="shared" si="25"/>
        <v>3.838991090870405</v>
      </c>
      <c r="R154" s="12">
        <f t="shared" si="26"/>
        <v>5.9250827177418994</v>
      </c>
      <c r="S154" s="12">
        <f t="shared" si="27"/>
        <v>1.4222269991291148</v>
      </c>
      <c r="T154" s="12">
        <f t="shared" si="28"/>
        <v>4.2270237589263777</v>
      </c>
      <c r="X154" s="3" t="s">
        <v>158</v>
      </c>
      <c r="Y154" s="4">
        <v>153</v>
      </c>
      <c r="Z154" s="12">
        <f t="shared" si="29"/>
        <v>1.354252446780476</v>
      </c>
      <c r="AA154" s="12">
        <f t="shared" si="30"/>
        <v>6.4696797462472588</v>
      </c>
      <c r="AB154" s="12">
        <f t="shared" si="31"/>
        <v>3.838991090870405</v>
      </c>
      <c r="AC154" s="12">
        <f t="shared" si="32"/>
        <v>1.4222269991291148</v>
      </c>
    </row>
    <row r="155" spans="1:29" ht="14.65" thickBot="1" x14ac:dyDescent="0.5">
      <c r="A155" s="3" t="s">
        <v>169</v>
      </c>
      <c r="B155" s="4">
        <v>154</v>
      </c>
      <c r="C155" s="4">
        <v>2.9049999713897701</v>
      </c>
      <c r="D155" s="4">
        <v>9.1622568666934995E-2</v>
      </c>
      <c r="E155" s="4">
        <v>0.62979358434677102</v>
      </c>
      <c r="F155" s="4">
        <v>0.15161079168319699</v>
      </c>
      <c r="G155" s="4">
        <v>5.9900753200054203E-2</v>
      </c>
      <c r="H155" s="4">
        <v>8.4147945046424893E-2</v>
      </c>
      <c r="I155" s="4">
        <v>0.204435184597969</v>
      </c>
      <c r="L155" s="3" t="s">
        <v>169</v>
      </c>
      <c r="M155" s="4">
        <v>154</v>
      </c>
      <c r="N155" s="12">
        <f t="shared" si="22"/>
        <v>0.43765460108227194</v>
      </c>
      <c r="O155" s="12">
        <f t="shared" si="23"/>
        <v>0.48975972432505371</v>
      </c>
      <c r="P155" s="12">
        <f t="shared" si="24"/>
        <v>3.9103672454423166</v>
      </c>
      <c r="Q155" s="12">
        <f t="shared" si="25"/>
        <v>1.5967562509577147</v>
      </c>
      <c r="R155" s="12">
        <f t="shared" si="26"/>
        <v>0.91000189702976864</v>
      </c>
      <c r="S155" s="12">
        <f t="shared" si="27"/>
        <v>1.8123311251442906</v>
      </c>
      <c r="T155" s="12">
        <f t="shared" si="28"/>
        <v>2.4393418886064895</v>
      </c>
      <c r="X155" s="3" t="s">
        <v>169</v>
      </c>
      <c r="Y155" s="4">
        <v>154</v>
      </c>
      <c r="Z155" s="12">
        <f t="shared" si="29"/>
        <v>0.43765460108227194</v>
      </c>
      <c r="AA155" s="12">
        <f t="shared" si="30"/>
        <v>3.9103672454423166</v>
      </c>
      <c r="AB155" s="12">
        <f t="shared" si="31"/>
        <v>1.5967562509577147</v>
      </c>
      <c r="AC155" s="12">
        <f t="shared" si="32"/>
        <v>1.8123311251442906</v>
      </c>
    </row>
    <row r="156" spans="1:29" ht="43.15" thickBot="1" x14ac:dyDescent="0.5">
      <c r="A156" s="3" t="s">
        <v>160</v>
      </c>
      <c r="B156" s="4">
        <v>155</v>
      </c>
      <c r="C156" s="4">
        <v>2.6930000782012899</v>
      </c>
      <c r="D156" s="4">
        <v>0</v>
      </c>
      <c r="E156" s="4">
        <v>0</v>
      </c>
      <c r="F156" s="4">
        <v>1.8772685900330498E-2</v>
      </c>
      <c r="G156" s="4">
        <v>0.270842045545578</v>
      </c>
      <c r="H156" s="4">
        <v>5.6565076112747199E-2</v>
      </c>
      <c r="I156" s="4">
        <v>0.28087648749351501</v>
      </c>
      <c r="L156" s="3" t="s">
        <v>160</v>
      </c>
      <c r="M156" s="4">
        <v>155</v>
      </c>
      <c r="N156" s="12">
        <f t="shared" si="22"/>
        <v>0</v>
      </c>
      <c r="O156" s="12">
        <f t="shared" si="23"/>
        <v>0</v>
      </c>
      <c r="P156" s="12">
        <f t="shared" si="24"/>
        <v>0</v>
      </c>
      <c r="Q156" s="12">
        <f t="shared" si="25"/>
        <v>0.19771286216389206</v>
      </c>
      <c r="R156" s="12">
        <f t="shared" si="26"/>
        <v>4.114585578227353</v>
      </c>
      <c r="S156" s="12">
        <f t="shared" si="27"/>
        <v>1.2182668035295416</v>
      </c>
      <c r="T156" s="12">
        <f t="shared" si="28"/>
        <v>3.35144746641814</v>
      </c>
      <c r="X156" s="3" t="s">
        <v>160</v>
      </c>
      <c r="Y156" s="4">
        <v>155</v>
      </c>
      <c r="Z156" s="12">
        <f t="shared" si="29"/>
        <v>0</v>
      </c>
      <c r="AA156" s="12">
        <f t="shared" si="30"/>
        <v>0</v>
      </c>
      <c r="AB156" s="12">
        <f t="shared" si="31"/>
        <v>0.19771286216389206</v>
      </c>
      <c r="AC156" s="12">
        <f t="shared" si="32"/>
        <v>1.2182668035295416</v>
      </c>
    </row>
    <row r="158" spans="1:29" ht="12.4" customHeight="1" x14ac:dyDescent="0.45">
      <c r="A158" s="11" t="s">
        <v>1169</v>
      </c>
      <c r="C158">
        <f>MAX(C1:C156)</f>
        <v>7.5370001792907697</v>
      </c>
      <c r="D158">
        <f t="shared" ref="D158:I158" si="33">MAX(D1:D156)</f>
        <v>1.87076568603516</v>
      </c>
      <c r="E158">
        <f t="shared" si="33"/>
        <v>1.6105740070343</v>
      </c>
      <c r="F158">
        <f t="shared" si="33"/>
        <v>0.94949239492416404</v>
      </c>
      <c r="G158">
        <f t="shared" si="33"/>
        <v>0.65824866294860795</v>
      </c>
      <c r="H158">
        <f t="shared" si="33"/>
        <v>0.46430778503418002</v>
      </c>
      <c r="I158">
        <f t="shared" si="33"/>
        <v>0.83807516098022505</v>
      </c>
      <c r="L158" t="s">
        <v>1171</v>
      </c>
      <c r="X158" s="14" t="s">
        <v>1230</v>
      </c>
    </row>
    <row r="159" spans="1:29" x14ac:dyDescent="0.45">
      <c r="A159" s="11" t="s">
        <v>1170</v>
      </c>
      <c r="C159">
        <f>MIN(C1:C156)</f>
        <v>2.6930000782012899</v>
      </c>
      <c r="D159">
        <f t="shared" ref="D159:I159" si="34">MIN(D1:D156)</f>
        <v>0</v>
      </c>
      <c r="E159">
        <f t="shared" si="34"/>
        <v>0</v>
      </c>
      <c r="F159">
        <f t="shared" si="34"/>
        <v>0</v>
      </c>
      <c r="G159">
        <f t="shared" si="34"/>
        <v>0</v>
      </c>
      <c r="H159">
        <f t="shared" si="34"/>
        <v>0</v>
      </c>
      <c r="I159">
        <f t="shared" si="34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53"/>
  <sheetViews>
    <sheetView topLeftCell="A19" workbookViewId="0">
      <selection activeCell="A26" sqref="A26"/>
    </sheetView>
  </sheetViews>
  <sheetFormatPr defaultRowHeight="14.25" x14ac:dyDescent="0.45"/>
  <cols>
    <col min="4" max="4" width="12.73046875" customWidth="1"/>
    <col min="5" max="5" width="11.86328125" bestFit="1" customWidth="1"/>
    <col min="6" max="6" width="9.73046875" bestFit="1" customWidth="1"/>
    <col min="8" max="8" width="14" customWidth="1"/>
    <col min="9" max="9" width="11" customWidth="1"/>
    <col min="15" max="20" width="11.19921875" bestFit="1" customWidth="1"/>
  </cols>
  <sheetData>
    <row r="1" spans="1:29" ht="71.650000000000006" thickBot="1" x14ac:dyDescent="0.5">
      <c r="A1" s="1" t="s">
        <v>185</v>
      </c>
      <c r="B1" s="2" t="s">
        <v>186</v>
      </c>
      <c r="C1" s="2" t="s">
        <v>202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L1" s="1" t="s">
        <v>185</v>
      </c>
      <c r="M1" s="2" t="s">
        <v>186</v>
      </c>
      <c r="N1" s="2" t="s">
        <v>202</v>
      </c>
      <c r="O1" s="2" t="s">
        <v>196</v>
      </c>
      <c r="P1" s="2" t="s">
        <v>197</v>
      </c>
      <c r="Q1" s="2" t="s">
        <v>198</v>
      </c>
      <c r="R1" s="2" t="s">
        <v>199</v>
      </c>
      <c r="S1" s="2" t="s">
        <v>200</v>
      </c>
      <c r="T1" s="2" t="s">
        <v>201</v>
      </c>
      <c r="X1" s="1" t="s">
        <v>185</v>
      </c>
      <c r="Y1" s="2" t="s">
        <v>186</v>
      </c>
      <c r="Z1" s="2" t="s">
        <v>202</v>
      </c>
      <c r="AA1" s="2" t="s">
        <v>197</v>
      </c>
      <c r="AB1" s="2" t="s">
        <v>198</v>
      </c>
      <c r="AC1" s="2" t="s">
        <v>200</v>
      </c>
    </row>
    <row r="2" spans="1:29" ht="28.9" thickBot="1" x14ac:dyDescent="0.5">
      <c r="A2" s="3" t="s">
        <v>10</v>
      </c>
      <c r="B2" s="4" t="s">
        <v>4</v>
      </c>
      <c r="C2" s="4">
        <v>7.8419999999999996</v>
      </c>
      <c r="D2" s="5">
        <v>1.0774999999999999</v>
      </c>
      <c r="E2" s="4">
        <v>0.95399999999999996</v>
      </c>
      <c r="F2" s="4">
        <v>72</v>
      </c>
      <c r="G2" s="4">
        <v>0.94899999999999995</v>
      </c>
      <c r="H2" s="4">
        <v>0.186</v>
      </c>
      <c r="I2" s="4">
        <v>-9.8000000000000004E-2</v>
      </c>
      <c r="L2" s="3" t="s">
        <v>10</v>
      </c>
      <c r="M2" s="4" t="s">
        <v>4</v>
      </c>
      <c r="N2" s="12">
        <f>(C2-$C$153)/($C$152-$C$153)*10</f>
        <v>10</v>
      </c>
      <c r="O2" s="13">
        <f>(D2-$D$153)/($D$152-$D$153)*10</f>
        <v>8.2601755786113298</v>
      </c>
      <c r="P2" s="12">
        <f>(E2-$E$153)/($E$152-$E$153)*10</f>
        <v>9.4423076923076916</v>
      </c>
      <c r="Q2" s="12">
        <f>(F2-$F$153)/($F$152-$F$153)*10</f>
        <v>8.2605794556628602</v>
      </c>
      <c r="R2" s="12">
        <f>(G2-$G$153)/($G$152-$G$153)*10</f>
        <v>9.6428571428571423</v>
      </c>
      <c r="S2" s="12">
        <f>(H2-$H$153)/($H$152-$H$153)*10</f>
        <v>1.2135355892648776</v>
      </c>
      <c r="T2" s="12">
        <f>(I2-$I$153)/($I$152-$I$153)*10</f>
        <v>2.2891566265060237</v>
      </c>
      <c r="X2" s="3" t="s">
        <v>10</v>
      </c>
      <c r="Y2" s="4" t="s">
        <v>4</v>
      </c>
      <c r="Z2" s="12">
        <f>(C2-$C$153)/($C$152-$C$153)*10</f>
        <v>10</v>
      </c>
      <c r="AA2" s="12">
        <f>(E2-$E$153)/($E$152-$E$153)*10</f>
        <v>9.4423076923076916</v>
      </c>
      <c r="AB2" s="12">
        <f>(F2-$F$153)/($F$152-$F$153)*10</f>
        <v>8.2605794556628602</v>
      </c>
      <c r="AC2" s="12">
        <f>(H2-$H$153)/($H$152-$H$153)*10</f>
        <v>1.2135355892648776</v>
      </c>
    </row>
    <row r="3" spans="1:29" ht="28.9" thickBot="1" x14ac:dyDescent="0.5">
      <c r="A3" s="3" t="s">
        <v>6</v>
      </c>
      <c r="B3" s="4" t="s">
        <v>4</v>
      </c>
      <c r="C3" s="4">
        <v>7.62</v>
      </c>
      <c r="D3" s="5">
        <v>1.0932999999999999</v>
      </c>
      <c r="E3" s="4">
        <v>0.95399999999999996</v>
      </c>
      <c r="F3" s="4">
        <v>72.7</v>
      </c>
      <c r="G3" s="4">
        <v>0.94599999999999995</v>
      </c>
      <c r="H3" s="4">
        <v>0.17899999999999999</v>
      </c>
      <c r="I3" s="4">
        <v>0.03</v>
      </c>
      <c r="L3" s="3" t="s">
        <v>6</v>
      </c>
      <c r="M3" s="4" t="s">
        <v>4</v>
      </c>
      <c r="N3" s="12">
        <f t="shared" ref="N3:N66" si="0">(C3-$C$153)/($C$152-$C$153)*10</f>
        <v>9.5826283135927817</v>
      </c>
      <c r="O3" s="13">
        <f t="shared" ref="O3:O66" si="1">(D3-$D$153)/($D$152-$D$153)*10</f>
        <v>8.5754189944134058</v>
      </c>
      <c r="P3" s="12">
        <f t="shared" ref="P3:P66" si="2">(E3-$E$153)/($E$152-$E$153)*10</f>
        <v>9.4423076923076916</v>
      </c>
      <c r="Q3" s="12">
        <f t="shared" ref="Q3:Q66" si="3">(F3-$F$153)/($F$152-$F$153)*10</f>
        <v>8.5064091308165057</v>
      </c>
      <c r="R3" s="12">
        <f t="shared" ref="R3:R66" si="4">(G3-$G$153)/($G$152-$G$153)*10</f>
        <v>9.591836734693878</v>
      </c>
      <c r="S3" s="12">
        <f t="shared" ref="S3:S66" si="5">(H3-$H$153)/($H$152-$H$153)*10</f>
        <v>1.1318553092182029</v>
      </c>
      <c r="T3" s="12">
        <f t="shared" ref="T3:T66" si="6">(I3-$I$153)/($I$152-$I$153)*10</f>
        <v>3.8313253012048181</v>
      </c>
      <c r="X3" s="3" t="s">
        <v>6</v>
      </c>
      <c r="Y3" s="4" t="s">
        <v>4</v>
      </c>
      <c r="Z3" s="12">
        <f t="shared" ref="Z3:Z66" si="7">(C3-$C$153)/($C$152-$C$153)*10</f>
        <v>9.5826283135927817</v>
      </c>
      <c r="AA3" s="12">
        <f t="shared" ref="AA3:AA66" si="8">(E3-$E$153)/($E$152-$E$153)*10</f>
        <v>9.4423076923076916</v>
      </c>
      <c r="AB3" s="12">
        <f t="shared" ref="AB3:AB66" si="9">(F3-$F$153)/($F$152-$F$153)*10</f>
        <v>8.5064091308165057</v>
      </c>
      <c r="AC3" s="12">
        <f t="shared" ref="AC3:AC66" si="10">(H3-$H$153)/($H$152-$H$153)*10</f>
        <v>1.1318553092182029</v>
      </c>
    </row>
    <row r="4" spans="1:29" ht="28.9" thickBot="1" x14ac:dyDescent="0.5">
      <c r="A4" s="3" t="s">
        <v>3</v>
      </c>
      <c r="B4" s="4" t="s">
        <v>4</v>
      </c>
      <c r="C4" s="4">
        <v>7.5709999999999997</v>
      </c>
      <c r="D4" s="5">
        <v>1.1116999999999999</v>
      </c>
      <c r="E4" s="4">
        <v>0.94199999999999995</v>
      </c>
      <c r="F4" s="4">
        <v>74.400000000000006</v>
      </c>
      <c r="G4" s="4">
        <v>0.91900000000000004</v>
      </c>
      <c r="H4" s="4">
        <v>0.29199999999999998</v>
      </c>
      <c r="I4" s="4">
        <v>2.5000000000000001E-2</v>
      </c>
      <c r="L4" s="3" t="s">
        <v>3</v>
      </c>
      <c r="M4" s="4" t="s">
        <v>4</v>
      </c>
      <c r="N4" s="12">
        <f t="shared" si="0"/>
        <v>9.4905057341605588</v>
      </c>
      <c r="O4" s="13">
        <f t="shared" si="1"/>
        <v>8.9425379090183537</v>
      </c>
      <c r="P4" s="12">
        <f t="shared" si="2"/>
        <v>9.2115384615384599</v>
      </c>
      <c r="Q4" s="12">
        <f t="shared" si="3"/>
        <v>9.10342405618964</v>
      </c>
      <c r="R4" s="12">
        <f t="shared" si="4"/>
        <v>9.1326530612244898</v>
      </c>
      <c r="S4" s="12">
        <f t="shared" si="5"/>
        <v>2.450408401400233</v>
      </c>
      <c r="T4" s="12">
        <f t="shared" si="6"/>
        <v>3.7710843373493974</v>
      </c>
      <c r="X4" s="3" t="s">
        <v>3</v>
      </c>
      <c r="Y4" s="4" t="s">
        <v>4</v>
      </c>
      <c r="Z4" s="12">
        <f t="shared" si="7"/>
        <v>9.4905057341605588</v>
      </c>
      <c r="AA4" s="12">
        <f t="shared" si="8"/>
        <v>9.2115384615384599</v>
      </c>
      <c r="AB4" s="12">
        <f t="shared" si="9"/>
        <v>9.10342405618964</v>
      </c>
      <c r="AC4" s="12">
        <f t="shared" si="10"/>
        <v>2.450408401400233</v>
      </c>
    </row>
    <row r="5" spans="1:29" ht="28.9" thickBot="1" x14ac:dyDescent="0.5">
      <c r="A5" s="3" t="s">
        <v>5</v>
      </c>
      <c r="B5" s="4" t="s">
        <v>4</v>
      </c>
      <c r="C5" s="4">
        <v>7.5540000000000003</v>
      </c>
      <c r="D5" s="5">
        <v>1.0878000000000001</v>
      </c>
      <c r="E5" s="4">
        <v>0.98299999999999998</v>
      </c>
      <c r="F5" s="4">
        <v>73</v>
      </c>
      <c r="G5" s="4">
        <v>0.95499999999999996</v>
      </c>
      <c r="H5" s="4">
        <v>0.67300000000000004</v>
      </c>
      <c r="I5" s="4">
        <v>0.16</v>
      </c>
      <c r="L5" s="3" t="s">
        <v>5</v>
      </c>
      <c r="M5" s="4" t="s">
        <v>4</v>
      </c>
      <c r="N5" s="12">
        <f t="shared" si="0"/>
        <v>9.4585448392555023</v>
      </c>
      <c r="O5" s="13">
        <f t="shared" si="1"/>
        <v>8.4656823623304085</v>
      </c>
      <c r="P5" s="12">
        <f t="shared" si="2"/>
        <v>10</v>
      </c>
      <c r="Q5" s="12">
        <f t="shared" si="3"/>
        <v>8.6117647058823525</v>
      </c>
      <c r="R5" s="12">
        <f t="shared" si="4"/>
        <v>9.7448979591836746</v>
      </c>
      <c r="S5" s="12">
        <f t="shared" si="5"/>
        <v>6.8961493582263724</v>
      </c>
      <c r="T5" s="12">
        <f t="shared" si="6"/>
        <v>5.3975903614457819</v>
      </c>
      <c r="X5" s="3" t="s">
        <v>5</v>
      </c>
      <c r="Y5" s="4" t="s">
        <v>4</v>
      </c>
      <c r="Z5" s="12">
        <f t="shared" si="7"/>
        <v>9.4585448392555023</v>
      </c>
      <c r="AA5" s="12">
        <f t="shared" si="8"/>
        <v>10</v>
      </c>
      <c r="AB5" s="12">
        <f t="shared" si="9"/>
        <v>8.6117647058823525</v>
      </c>
      <c r="AC5" s="12">
        <f t="shared" si="10"/>
        <v>6.8961493582263724</v>
      </c>
    </row>
    <row r="6" spans="1:29" ht="28.9" thickBot="1" x14ac:dyDescent="0.5">
      <c r="A6" s="3" t="s">
        <v>11</v>
      </c>
      <c r="B6" s="4" t="s">
        <v>4</v>
      </c>
      <c r="C6" s="4">
        <v>7.4640000000000004</v>
      </c>
      <c r="D6" s="5">
        <v>1.0931999999999999</v>
      </c>
      <c r="E6" s="4">
        <v>0.94199999999999995</v>
      </c>
      <c r="F6" s="4">
        <v>72.400000000000006</v>
      </c>
      <c r="G6" s="4">
        <v>0.91300000000000003</v>
      </c>
      <c r="H6" s="4">
        <v>0.33800000000000002</v>
      </c>
      <c r="I6" s="4">
        <v>0.17499999999999999</v>
      </c>
      <c r="L6" s="3" t="s">
        <v>11</v>
      </c>
      <c r="M6" s="4" t="s">
        <v>4</v>
      </c>
      <c r="N6" s="12">
        <f t="shared" si="0"/>
        <v>9.2893401015228463</v>
      </c>
      <c r="O6" s="13">
        <f t="shared" si="1"/>
        <v>8.5734237829209885</v>
      </c>
      <c r="P6" s="12">
        <f t="shared" si="2"/>
        <v>9.2115384615384599</v>
      </c>
      <c r="Q6" s="12">
        <f t="shared" si="3"/>
        <v>8.4010535557506589</v>
      </c>
      <c r="R6" s="12">
        <f t="shared" si="4"/>
        <v>9.0306122448979593</v>
      </c>
      <c r="S6" s="12">
        <f t="shared" si="5"/>
        <v>2.9871645274212373</v>
      </c>
      <c r="T6" s="12">
        <f t="shared" si="6"/>
        <v>5.5783132530120474</v>
      </c>
      <c r="X6" s="3" t="s">
        <v>11</v>
      </c>
      <c r="Y6" s="4" t="s">
        <v>4</v>
      </c>
      <c r="Z6" s="12">
        <f t="shared" si="7"/>
        <v>9.2893401015228463</v>
      </c>
      <c r="AA6" s="12">
        <f t="shared" si="8"/>
        <v>9.2115384615384599</v>
      </c>
      <c r="AB6" s="12">
        <f t="shared" si="9"/>
        <v>8.4010535557506589</v>
      </c>
      <c r="AC6" s="12">
        <f t="shared" si="10"/>
        <v>2.9871645274212373</v>
      </c>
    </row>
    <row r="7" spans="1:29" ht="28.9" thickBot="1" x14ac:dyDescent="0.5">
      <c r="A7" s="3" t="s">
        <v>7</v>
      </c>
      <c r="B7" s="4" t="s">
        <v>4</v>
      </c>
      <c r="C7" s="4">
        <v>7.3920000000000003</v>
      </c>
      <c r="D7" s="5">
        <v>1.1052999999999999</v>
      </c>
      <c r="E7" s="4">
        <v>0.95399999999999996</v>
      </c>
      <c r="F7" s="4">
        <v>73.3</v>
      </c>
      <c r="G7" s="4">
        <v>0.96</v>
      </c>
      <c r="H7" s="4">
        <v>0.27</v>
      </c>
      <c r="I7" s="4">
        <v>9.2999999999999999E-2</v>
      </c>
      <c r="L7" s="3" t="s">
        <v>7</v>
      </c>
      <c r="M7" s="4" t="s">
        <v>4</v>
      </c>
      <c r="N7" s="12">
        <f t="shared" si="0"/>
        <v>9.1539763113367183</v>
      </c>
      <c r="O7" s="13">
        <f t="shared" si="1"/>
        <v>8.8148443735035897</v>
      </c>
      <c r="P7" s="12">
        <f t="shared" si="2"/>
        <v>9.4423076923076916</v>
      </c>
      <c r="Q7" s="12">
        <f t="shared" si="3"/>
        <v>8.7171202809481976</v>
      </c>
      <c r="R7" s="12">
        <f t="shared" si="4"/>
        <v>9.8299319727891152</v>
      </c>
      <c r="S7" s="12">
        <f t="shared" si="5"/>
        <v>2.193698949824971</v>
      </c>
      <c r="T7" s="12">
        <f t="shared" si="6"/>
        <v>4.5903614457831319</v>
      </c>
      <c r="X7" s="3" t="s">
        <v>7</v>
      </c>
      <c r="Y7" s="4" t="s">
        <v>4</v>
      </c>
      <c r="Z7" s="12">
        <f t="shared" si="7"/>
        <v>9.1539763113367183</v>
      </c>
      <c r="AA7" s="12">
        <f t="shared" si="8"/>
        <v>9.4423076923076916</v>
      </c>
      <c r="AB7" s="12">
        <f t="shared" si="9"/>
        <v>8.7171202809481976</v>
      </c>
      <c r="AC7" s="12">
        <f t="shared" si="10"/>
        <v>2.193698949824971</v>
      </c>
    </row>
    <row r="8" spans="1:29" ht="28.9" thickBot="1" x14ac:dyDescent="0.5">
      <c r="A8" s="3" t="s">
        <v>12</v>
      </c>
      <c r="B8" s="4" t="s">
        <v>4</v>
      </c>
      <c r="C8" s="4">
        <v>7.3630000000000004</v>
      </c>
      <c r="D8" s="5">
        <v>1.0867</v>
      </c>
      <c r="E8" s="4">
        <v>0.93400000000000005</v>
      </c>
      <c r="F8" s="4">
        <v>72.7</v>
      </c>
      <c r="G8" s="4">
        <v>0.94499999999999995</v>
      </c>
      <c r="H8" s="4">
        <v>0.23699999999999999</v>
      </c>
      <c r="I8" s="4">
        <v>8.5999999999999993E-2</v>
      </c>
      <c r="L8" s="3" t="s">
        <v>12</v>
      </c>
      <c r="M8" s="4" t="s">
        <v>4</v>
      </c>
      <c r="N8" s="12">
        <f t="shared" si="0"/>
        <v>9.0994547847339735</v>
      </c>
      <c r="O8" s="13">
        <f t="shared" si="1"/>
        <v>8.4437350359138055</v>
      </c>
      <c r="P8" s="12">
        <f t="shared" si="2"/>
        <v>9.0576923076923084</v>
      </c>
      <c r="Q8" s="12">
        <f t="shared" si="3"/>
        <v>8.5064091308165057</v>
      </c>
      <c r="R8" s="12">
        <f t="shared" si="4"/>
        <v>9.5748299319727899</v>
      </c>
      <c r="S8" s="12">
        <f t="shared" si="5"/>
        <v>1.8086347724620766</v>
      </c>
      <c r="T8" s="12">
        <f t="shared" si="6"/>
        <v>4.5060240963855422</v>
      </c>
      <c r="X8" s="3" t="s">
        <v>12</v>
      </c>
      <c r="Y8" s="4" t="s">
        <v>4</v>
      </c>
      <c r="Z8" s="12">
        <f t="shared" si="7"/>
        <v>9.0994547847339735</v>
      </c>
      <c r="AA8" s="12">
        <f t="shared" si="8"/>
        <v>9.0576923076923084</v>
      </c>
      <c r="AB8" s="12">
        <f t="shared" si="9"/>
        <v>8.5064091308165057</v>
      </c>
      <c r="AC8" s="12">
        <f t="shared" si="10"/>
        <v>1.8086347724620766</v>
      </c>
    </row>
    <row r="9" spans="1:29" ht="28.9" thickBot="1" x14ac:dyDescent="0.5">
      <c r="A9" s="3" t="s">
        <v>24</v>
      </c>
      <c r="B9" s="4" t="s">
        <v>4</v>
      </c>
      <c r="C9" s="4">
        <v>7.3239999999999998</v>
      </c>
      <c r="D9" s="5">
        <v>1.1647000000000001</v>
      </c>
      <c r="E9" s="4">
        <v>0.90800000000000003</v>
      </c>
      <c r="F9" s="4">
        <v>72.599999999999994</v>
      </c>
      <c r="G9" s="4">
        <v>0.90700000000000003</v>
      </c>
      <c r="H9" s="4">
        <v>0.38600000000000001</v>
      </c>
      <c r="I9" s="4">
        <v>-3.4000000000000002E-2</v>
      </c>
      <c r="L9" s="3" t="s">
        <v>24</v>
      </c>
      <c r="M9" s="4" t="s">
        <v>4</v>
      </c>
      <c r="N9" s="12">
        <f t="shared" si="0"/>
        <v>9.0261327317164906</v>
      </c>
      <c r="O9" s="13">
        <f t="shared" si="1"/>
        <v>10</v>
      </c>
      <c r="P9" s="12">
        <f t="shared" si="2"/>
        <v>8.5576923076923066</v>
      </c>
      <c r="Q9" s="12">
        <f t="shared" si="3"/>
        <v>8.4712906057945538</v>
      </c>
      <c r="R9" s="12">
        <f t="shared" si="4"/>
        <v>8.9285714285714288</v>
      </c>
      <c r="S9" s="12">
        <f t="shared" si="5"/>
        <v>3.5472578763127189</v>
      </c>
      <c r="T9" s="12">
        <f t="shared" si="6"/>
        <v>3.0602409638554211</v>
      </c>
      <c r="X9" s="3" t="s">
        <v>24</v>
      </c>
      <c r="Y9" s="4" t="s">
        <v>4</v>
      </c>
      <c r="Z9" s="12">
        <f t="shared" si="7"/>
        <v>9.0261327317164906</v>
      </c>
      <c r="AA9" s="12">
        <f t="shared" si="8"/>
        <v>8.5576923076923066</v>
      </c>
      <c r="AB9" s="12">
        <f t="shared" si="9"/>
        <v>8.4712906057945538</v>
      </c>
      <c r="AC9" s="12">
        <f t="shared" si="10"/>
        <v>3.5472578763127189</v>
      </c>
    </row>
    <row r="10" spans="1:29" ht="43.15" thickBot="1" x14ac:dyDescent="0.5">
      <c r="A10" s="3" t="s">
        <v>13</v>
      </c>
      <c r="B10" s="4" t="s">
        <v>187</v>
      </c>
      <c r="C10" s="4">
        <v>7.2770000000000001</v>
      </c>
      <c r="D10" s="5">
        <v>1.0643</v>
      </c>
      <c r="E10" s="4">
        <v>0.94799999999999995</v>
      </c>
      <c r="F10" s="4">
        <v>73.400000000000006</v>
      </c>
      <c r="G10" s="4">
        <v>0.92900000000000005</v>
      </c>
      <c r="H10" s="4">
        <v>0.24199999999999999</v>
      </c>
      <c r="I10" s="4">
        <v>0.13400000000000001</v>
      </c>
      <c r="L10" s="3" t="s">
        <v>13</v>
      </c>
      <c r="M10" s="4" t="s">
        <v>187</v>
      </c>
      <c r="N10" s="12">
        <f t="shared" si="0"/>
        <v>8.9377702575672124</v>
      </c>
      <c r="O10" s="13">
        <f t="shared" si="1"/>
        <v>7.9968076616121309</v>
      </c>
      <c r="P10" s="12">
        <f t="shared" si="2"/>
        <v>9.3269230769230749</v>
      </c>
      <c r="Q10" s="12">
        <f t="shared" si="3"/>
        <v>8.7522388059701512</v>
      </c>
      <c r="R10" s="12">
        <f t="shared" si="4"/>
        <v>9.3027210884353746</v>
      </c>
      <c r="S10" s="12">
        <f t="shared" si="5"/>
        <v>1.8669778296382726</v>
      </c>
      <c r="T10" s="12">
        <f t="shared" si="6"/>
        <v>5.0843373493975896</v>
      </c>
      <c r="X10" s="3" t="s">
        <v>13</v>
      </c>
      <c r="Y10" s="4" t="s">
        <v>187</v>
      </c>
      <c r="Z10" s="12">
        <f t="shared" si="7"/>
        <v>8.9377702575672124</v>
      </c>
      <c r="AA10" s="12">
        <f t="shared" si="8"/>
        <v>9.3269230769230749</v>
      </c>
      <c r="AB10" s="12">
        <f t="shared" si="9"/>
        <v>8.7522388059701512</v>
      </c>
      <c r="AC10" s="12">
        <f t="shared" si="10"/>
        <v>1.8669778296382726</v>
      </c>
    </row>
    <row r="11" spans="1:29" ht="28.9" thickBot="1" x14ac:dyDescent="0.5">
      <c r="A11" s="3" t="s">
        <v>20</v>
      </c>
      <c r="B11" s="4" t="s">
        <v>4</v>
      </c>
      <c r="C11" s="4">
        <v>7.2679999999999998</v>
      </c>
      <c r="D11" s="5">
        <v>1.0906</v>
      </c>
      <c r="E11" s="4">
        <v>0.93400000000000005</v>
      </c>
      <c r="F11" s="4">
        <v>73.3</v>
      </c>
      <c r="G11" s="4">
        <v>0.90800000000000003</v>
      </c>
      <c r="H11" s="4">
        <v>0.48099999999999998</v>
      </c>
      <c r="I11" s="4">
        <v>4.2000000000000003E-2</v>
      </c>
      <c r="L11" s="3" t="s">
        <v>20</v>
      </c>
      <c r="M11" s="4" t="s">
        <v>4</v>
      </c>
      <c r="N11" s="12">
        <f t="shared" si="0"/>
        <v>8.9208497837939458</v>
      </c>
      <c r="O11" s="13">
        <f t="shared" si="1"/>
        <v>8.5215482841181149</v>
      </c>
      <c r="P11" s="12">
        <f t="shared" si="2"/>
        <v>9.0576923076923084</v>
      </c>
      <c r="Q11" s="12">
        <f t="shared" si="3"/>
        <v>8.7171202809481976</v>
      </c>
      <c r="R11" s="12">
        <f t="shared" si="4"/>
        <v>8.9455782312925187</v>
      </c>
      <c r="S11" s="12">
        <f t="shared" si="5"/>
        <v>4.6557759626604431</v>
      </c>
      <c r="T11" s="12">
        <f t="shared" si="6"/>
        <v>3.9759036144578301</v>
      </c>
      <c r="X11" s="3" t="s">
        <v>20</v>
      </c>
      <c r="Y11" s="4" t="s">
        <v>4</v>
      </c>
      <c r="Z11" s="12">
        <f t="shared" si="7"/>
        <v>8.9208497837939458</v>
      </c>
      <c r="AA11" s="12">
        <f t="shared" si="8"/>
        <v>9.0576923076923084</v>
      </c>
      <c r="AB11" s="12">
        <f t="shared" si="9"/>
        <v>8.7171202809481976</v>
      </c>
      <c r="AC11" s="12">
        <f t="shared" si="10"/>
        <v>4.6557759626604431</v>
      </c>
    </row>
    <row r="12" spans="1:29" ht="43.15" thickBot="1" x14ac:dyDescent="0.5">
      <c r="A12" s="3" t="s">
        <v>15</v>
      </c>
      <c r="B12" s="4" t="s">
        <v>187</v>
      </c>
      <c r="C12" s="4">
        <v>7.1829999999999998</v>
      </c>
      <c r="D12" s="5">
        <v>1.0795999999999999</v>
      </c>
      <c r="E12" s="4">
        <v>0.94</v>
      </c>
      <c r="F12" s="4">
        <v>73.900000000000006</v>
      </c>
      <c r="G12" s="4">
        <v>0.91400000000000003</v>
      </c>
      <c r="H12" s="4">
        <v>0.442</v>
      </c>
      <c r="I12" s="4">
        <v>0.159</v>
      </c>
      <c r="L12" s="3" t="s">
        <v>15</v>
      </c>
      <c r="M12" s="4" t="s">
        <v>187</v>
      </c>
      <c r="N12" s="12">
        <f t="shared" si="0"/>
        <v>8.7610453092686615</v>
      </c>
      <c r="O12" s="13">
        <f t="shared" si="1"/>
        <v>8.3020750199521114</v>
      </c>
      <c r="P12" s="12">
        <f t="shared" si="2"/>
        <v>9.1730769230769216</v>
      </c>
      <c r="Q12" s="12">
        <f t="shared" si="3"/>
        <v>8.9278314310798947</v>
      </c>
      <c r="R12" s="12">
        <f t="shared" si="4"/>
        <v>9.0476190476190492</v>
      </c>
      <c r="S12" s="12">
        <f t="shared" si="5"/>
        <v>4.2007001166861144</v>
      </c>
      <c r="T12" s="12">
        <f t="shared" si="6"/>
        <v>5.3855421686746974</v>
      </c>
      <c r="X12" s="3" t="s">
        <v>15</v>
      </c>
      <c r="Y12" s="4" t="s">
        <v>187</v>
      </c>
      <c r="Z12" s="12">
        <f t="shared" si="7"/>
        <v>8.7610453092686615</v>
      </c>
      <c r="AA12" s="12">
        <f t="shared" si="8"/>
        <v>9.1730769230769216</v>
      </c>
      <c r="AB12" s="12">
        <f t="shared" si="9"/>
        <v>8.9278314310798947</v>
      </c>
      <c r="AC12" s="12">
        <f t="shared" si="10"/>
        <v>4.2007001166861144</v>
      </c>
    </row>
    <row r="13" spans="1:29" ht="57.4" thickBot="1" x14ac:dyDescent="0.5">
      <c r="A13" s="3" t="s">
        <v>16</v>
      </c>
      <c r="B13" s="4" t="s">
        <v>188</v>
      </c>
      <c r="C13" s="4">
        <v>7.157</v>
      </c>
      <c r="D13" s="5">
        <v>1.0575000000000001</v>
      </c>
      <c r="E13" s="4">
        <v>0.93899999999999995</v>
      </c>
      <c r="F13" s="4">
        <v>73.503</v>
      </c>
      <c r="G13" s="4">
        <v>0.8</v>
      </c>
      <c r="H13" s="4">
        <v>0.753</v>
      </c>
      <c r="I13" s="4">
        <v>3.1E-2</v>
      </c>
      <c r="L13" s="3" t="s">
        <v>16</v>
      </c>
      <c r="M13" s="4" t="s">
        <v>188</v>
      </c>
      <c r="N13" s="12">
        <f t="shared" si="0"/>
        <v>8.7121639405903384</v>
      </c>
      <c r="O13" s="13">
        <f t="shared" si="1"/>
        <v>7.8611332801276941</v>
      </c>
      <c r="P13" s="12">
        <f t="shared" si="2"/>
        <v>9.1538461538461533</v>
      </c>
      <c r="Q13" s="12">
        <f t="shared" si="3"/>
        <v>8.7884108867427564</v>
      </c>
      <c r="R13" s="12">
        <f t="shared" si="4"/>
        <v>7.108843537414967</v>
      </c>
      <c r="S13" s="12">
        <f t="shared" si="5"/>
        <v>7.8296382730455081</v>
      </c>
      <c r="T13" s="12">
        <f t="shared" si="6"/>
        <v>3.843373493975903</v>
      </c>
      <c r="X13" s="3" t="s">
        <v>16</v>
      </c>
      <c r="Y13" s="4" t="s">
        <v>188</v>
      </c>
      <c r="Z13" s="12">
        <f t="shared" si="7"/>
        <v>8.7121639405903384</v>
      </c>
      <c r="AA13" s="12">
        <f t="shared" si="8"/>
        <v>9.1538461538461533</v>
      </c>
      <c r="AB13" s="12">
        <f t="shared" si="9"/>
        <v>8.7884108867427564</v>
      </c>
      <c r="AC13" s="12">
        <f t="shared" si="10"/>
        <v>7.8296382730455081</v>
      </c>
    </row>
    <row r="14" spans="1:29" ht="28.9" thickBot="1" x14ac:dyDescent="0.5">
      <c r="A14" s="3" t="s">
        <v>34</v>
      </c>
      <c r="B14" s="4" t="s">
        <v>4</v>
      </c>
      <c r="C14" s="4">
        <v>7.1550000000000002</v>
      </c>
      <c r="D14" s="5">
        <v>1.0872999999999999</v>
      </c>
      <c r="E14" s="4">
        <v>0.90300000000000002</v>
      </c>
      <c r="F14" s="4">
        <v>72.5</v>
      </c>
      <c r="G14" s="4">
        <v>0.875</v>
      </c>
      <c r="H14" s="4">
        <v>0.46</v>
      </c>
      <c r="I14" s="4">
        <v>1.0999999999999999E-2</v>
      </c>
      <c r="L14" s="3" t="s">
        <v>34</v>
      </c>
      <c r="M14" s="4" t="s">
        <v>4</v>
      </c>
      <c r="N14" s="12">
        <f t="shared" si="0"/>
        <v>8.70840383530739</v>
      </c>
      <c r="O14" s="13">
        <f t="shared" si="1"/>
        <v>8.455706304868313</v>
      </c>
      <c r="P14" s="12">
        <f t="shared" si="2"/>
        <v>8.4615384615384617</v>
      </c>
      <c r="Q14" s="12">
        <f t="shared" si="3"/>
        <v>8.4361720807726073</v>
      </c>
      <c r="R14" s="12">
        <f t="shared" si="4"/>
        <v>8.3843537414965983</v>
      </c>
      <c r="S14" s="12">
        <f t="shared" si="5"/>
        <v>4.4107351225204203</v>
      </c>
      <c r="T14" s="12">
        <f t="shared" si="6"/>
        <v>3.6024096385542164</v>
      </c>
      <c r="X14" s="3" t="s">
        <v>34</v>
      </c>
      <c r="Y14" s="4" t="s">
        <v>4</v>
      </c>
      <c r="Z14" s="12">
        <f t="shared" si="7"/>
        <v>8.70840383530739</v>
      </c>
      <c r="AA14" s="12">
        <f t="shared" si="8"/>
        <v>8.4615384615384617</v>
      </c>
      <c r="AB14" s="12">
        <f t="shared" si="9"/>
        <v>8.4361720807726073</v>
      </c>
      <c r="AC14" s="12">
        <f t="shared" si="10"/>
        <v>4.4107351225204203</v>
      </c>
    </row>
    <row r="15" spans="1:29" ht="43.15" thickBot="1" x14ac:dyDescent="0.5">
      <c r="A15" s="3" t="s">
        <v>8</v>
      </c>
      <c r="B15" s="4" t="s">
        <v>187</v>
      </c>
      <c r="C15" s="4">
        <v>7.1029999999999998</v>
      </c>
      <c r="D15" s="5">
        <v>1.0775999999999999</v>
      </c>
      <c r="E15" s="4">
        <v>0.92600000000000005</v>
      </c>
      <c r="F15" s="4">
        <v>73.8</v>
      </c>
      <c r="G15" s="4">
        <v>0.91500000000000004</v>
      </c>
      <c r="H15" s="4">
        <v>0.41499999999999998</v>
      </c>
      <c r="I15" s="4">
        <v>8.8999999999999996E-2</v>
      </c>
      <c r="L15" s="3" t="s">
        <v>8</v>
      </c>
      <c r="M15" s="4" t="s">
        <v>187</v>
      </c>
      <c r="N15" s="12">
        <f t="shared" si="0"/>
        <v>8.6106410979507437</v>
      </c>
      <c r="O15" s="13">
        <f t="shared" si="1"/>
        <v>8.2621707901037471</v>
      </c>
      <c r="P15" s="12">
        <f t="shared" si="2"/>
        <v>8.9038461538461551</v>
      </c>
      <c r="Q15" s="12">
        <f t="shared" si="3"/>
        <v>8.8927129060579428</v>
      </c>
      <c r="R15" s="12">
        <f t="shared" si="4"/>
        <v>9.0646258503401373</v>
      </c>
      <c r="S15" s="12">
        <f t="shared" si="5"/>
        <v>3.8856476079346551</v>
      </c>
      <c r="T15" s="12">
        <f t="shared" si="6"/>
        <v>4.5421686746987948</v>
      </c>
      <c r="X15" s="3" t="s">
        <v>8</v>
      </c>
      <c r="Y15" s="4" t="s">
        <v>187</v>
      </c>
      <c r="Z15" s="12">
        <f t="shared" si="7"/>
        <v>8.6106410979507437</v>
      </c>
      <c r="AA15" s="12">
        <f t="shared" si="8"/>
        <v>8.9038461538461551</v>
      </c>
      <c r="AB15" s="12">
        <f t="shared" si="9"/>
        <v>8.8927129060579428</v>
      </c>
      <c r="AC15" s="12">
        <f t="shared" si="10"/>
        <v>3.8856476079346551</v>
      </c>
    </row>
    <row r="16" spans="1:29" ht="28.9" thickBot="1" x14ac:dyDescent="0.5">
      <c r="A16" s="3" t="s">
        <v>25</v>
      </c>
      <c r="B16" s="4" t="s">
        <v>4</v>
      </c>
      <c r="C16" s="4">
        <v>7.085</v>
      </c>
      <c r="D16" s="5">
        <v>1.1342000000000001</v>
      </c>
      <c r="E16" s="4">
        <v>0.94699999999999995</v>
      </c>
      <c r="F16" s="4">
        <v>72.400000000000006</v>
      </c>
      <c r="G16" s="4">
        <v>0.879</v>
      </c>
      <c r="H16" s="4">
        <v>0.36299999999999999</v>
      </c>
      <c r="I16" s="4">
        <v>7.6999999999999999E-2</v>
      </c>
      <c r="L16" s="3" t="s">
        <v>25</v>
      </c>
      <c r="M16" s="4" t="s">
        <v>4</v>
      </c>
      <c r="N16" s="12">
        <f t="shared" si="0"/>
        <v>8.5768001504042104</v>
      </c>
      <c r="O16" s="13">
        <f t="shared" si="1"/>
        <v>9.3914604948124509</v>
      </c>
      <c r="P16" s="12">
        <f t="shared" si="2"/>
        <v>9.3076923076923066</v>
      </c>
      <c r="Q16" s="12">
        <f t="shared" si="3"/>
        <v>8.4010535557506589</v>
      </c>
      <c r="R16" s="12">
        <f t="shared" si="4"/>
        <v>8.4523809523809526</v>
      </c>
      <c r="S16" s="12">
        <f t="shared" si="5"/>
        <v>3.2788798133022166</v>
      </c>
      <c r="T16" s="12">
        <f t="shared" si="6"/>
        <v>4.3975903614457827</v>
      </c>
      <c r="X16" s="3" t="s">
        <v>25</v>
      </c>
      <c r="Y16" s="4" t="s">
        <v>4</v>
      </c>
      <c r="Z16" s="12">
        <f t="shared" si="7"/>
        <v>8.5768001504042104</v>
      </c>
      <c r="AA16" s="12">
        <f t="shared" si="8"/>
        <v>9.3076923076923066</v>
      </c>
      <c r="AB16" s="12">
        <f t="shared" si="9"/>
        <v>8.4010535557506589</v>
      </c>
      <c r="AC16" s="12">
        <f t="shared" si="10"/>
        <v>3.2788798133022166</v>
      </c>
    </row>
    <row r="17" spans="1:29" ht="57.4" thickBot="1" x14ac:dyDescent="0.5">
      <c r="A17" s="3" t="s">
        <v>18</v>
      </c>
      <c r="B17" s="4" t="s">
        <v>19</v>
      </c>
      <c r="C17" s="4">
        <v>7.069</v>
      </c>
      <c r="D17" s="5">
        <v>0.98799999999999999</v>
      </c>
      <c r="E17" s="4">
        <v>0.89100000000000001</v>
      </c>
      <c r="F17" s="4">
        <v>71.400000000000006</v>
      </c>
      <c r="G17" s="4">
        <v>0.93400000000000005</v>
      </c>
      <c r="H17" s="4">
        <v>0.80900000000000005</v>
      </c>
      <c r="I17" s="4">
        <v>-0.126</v>
      </c>
      <c r="L17" s="3" t="s">
        <v>18</v>
      </c>
      <c r="M17" s="4" t="s">
        <v>19</v>
      </c>
      <c r="N17" s="12">
        <f t="shared" si="0"/>
        <v>8.5467193081406272</v>
      </c>
      <c r="O17" s="13">
        <f t="shared" si="1"/>
        <v>6.474461292897046</v>
      </c>
      <c r="P17" s="12">
        <f t="shared" si="2"/>
        <v>8.2307692307692299</v>
      </c>
      <c r="Q17" s="12">
        <f t="shared" si="3"/>
        <v>8.0498683055311702</v>
      </c>
      <c r="R17" s="12">
        <f t="shared" si="4"/>
        <v>9.387755102040817</v>
      </c>
      <c r="S17" s="12">
        <f t="shared" si="5"/>
        <v>8.4830805134189049</v>
      </c>
      <c r="T17" s="12">
        <f t="shared" si="6"/>
        <v>1.9518072289156621</v>
      </c>
      <c r="X17" s="3" t="s">
        <v>18</v>
      </c>
      <c r="Y17" s="4" t="s">
        <v>19</v>
      </c>
      <c r="Z17" s="12">
        <f t="shared" si="7"/>
        <v>8.5467193081406272</v>
      </c>
      <c r="AA17" s="12">
        <f t="shared" si="8"/>
        <v>8.2307692307692299</v>
      </c>
      <c r="AB17" s="12">
        <f t="shared" si="9"/>
        <v>8.0498683055311702</v>
      </c>
      <c r="AC17" s="12">
        <f t="shared" si="10"/>
        <v>8.4830805134189049</v>
      </c>
    </row>
    <row r="18" spans="1:29" ht="28.9" thickBot="1" x14ac:dyDescent="0.5">
      <c r="A18" s="3" t="s">
        <v>28</v>
      </c>
      <c r="B18" s="4" t="s">
        <v>4</v>
      </c>
      <c r="C18" s="4">
        <v>7.0640000000000001</v>
      </c>
      <c r="D18" s="5">
        <v>1.0707</v>
      </c>
      <c r="E18" s="4">
        <v>0.93400000000000005</v>
      </c>
      <c r="F18" s="4">
        <v>72.5</v>
      </c>
      <c r="G18" s="4">
        <v>0.85899999999999999</v>
      </c>
      <c r="H18" s="4">
        <v>0.45900000000000002</v>
      </c>
      <c r="I18" s="4">
        <v>0.23300000000000001</v>
      </c>
      <c r="L18" s="3" t="s">
        <v>28</v>
      </c>
      <c r="M18" s="4" t="s">
        <v>4</v>
      </c>
      <c r="N18" s="12">
        <f t="shared" si="0"/>
        <v>8.5373190449332608</v>
      </c>
      <c r="O18" s="13">
        <f t="shared" si="1"/>
        <v>8.1245011971268948</v>
      </c>
      <c r="P18" s="12">
        <f t="shared" si="2"/>
        <v>9.0576923076923084</v>
      </c>
      <c r="Q18" s="12">
        <f t="shared" si="3"/>
        <v>8.4361720807726073</v>
      </c>
      <c r="R18" s="12">
        <f t="shared" si="4"/>
        <v>8.112244897959183</v>
      </c>
      <c r="S18" s="12">
        <f t="shared" si="5"/>
        <v>4.3990665110851808</v>
      </c>
      <c r="T18" s="12">
        <f t="shared" si="6"/>
        <v>6.2771084337349397</v>
      </c>
      <c r="X18" s="3" t="s">
        <v>28</v>
      </c>
      <c r="Y18" s="4" t="s">
        <v>4</v>
      </c>
      <c r="Z18" s="12">
        <f t="shared" si="7"/>
        <v>8.5373190449332608</v>
      </c>
      <c r="AA18" s="12">
        <f t="shared" si="8"/>
        <v>9.0576923076923084</v>
      </c>
      <c r="AB18" s="12">
        <f t="shared" si="9"/>
        <v>8.4361720807726073</v>
      </c>
      <c r="AC18" s="12">
        <f t="shared" si="10"/>
        <v>4.3990665110851808</v>
      </c>
    </row>
    <row r="19" spans="1:29" ht="57.4" thickBot="1" x14ac:dyDescent="0.5">
      <c r="A19" s="3" t="s">
        <v>39</v>
      </c>
      <c r="B19" s="4" t="s">
        <v>40</v>
      </c>
      <c r="C19" s="4">
        <v>6.9649999999999999</v>
      </c>
      <c r="D19" s="5">
        <v>1.0556000000000001</v>
      </c>
      <c r="E19" s="4">
        <v>0.94699999999999995</v>
      </c>
      <c r="F19" s="4">
        <v>70.807000000000002</v>
      </c>
      <c r="G19" s="4">
        <v>0.85799999999999998</v>
      </c>
      <c r="H19" s="4">
        <v>0.86799999999999999</v>
      </c>
      <c r="I19" s="4">
        <v>-0.20799999999999999</v>
      </c>
      <c r="L19" s="3" t="s">
        <v>39</v>
      </c>
      <c r="M19" s="4" t="s">
        <v>40</v>
      </c>
      <c r="N19" s="12">
        <f t="shared" si="0"/>
        <v>8.3511938334273381</v>
      </c>
      <c r="O19" s="13">
        <f t="shared" si="1"/>
        <v>7.8232242617717489</v>
      </c>
      <c r="P19" s="12">
        <f t="shared" si="2"/>
        <v>9.3076923076923066</v>
      </c>
      <c r="Q19" s="12">
        <f t="shared" si="3"/>
        <v>7.8416154521510091</v>
      </c>
      <c r="R19" s="12">
        <f t="shared" si="4"/>
        <v>8.0952380952380949</v>
      </c>
      <c r="S19" s="12">
        <f t="shared" si="5"/>
        <v>9.1715285880980169</v>
      </c>
      <c r="T19" s="12">
        <f t="shared" si="6"/>
        <v>0.96385542168674676</v>
      </c>
      <c r="X19" s="3" t="s">
        <v>39</v>
      </c>
      <c r="Y19" s="4" t="s">
        <v>40</v>
      </c>
      <c r="Z19" s="12">
        <f t="shared" si="7"/>
        <v>8.3511938334273381</v>
      </c>
      <c r="AA19" s="12">
        <f t="shared" si="8"/>
        <v>9.3076923076923066</v>
      </c>
      <c r="AB19" s="12">
        <f t="shared" si="9"/>
        <v>7.8416154521510091</v>
      </c>
      <c r="AC19" s="12">
        <f t="shared" si="10"/>
        <v>9.1715285880980169</v>
      </c>
    </row>
    <row r="20" spans="1:29" ht="43.15" thickBot="1" x14ac:dyDescent="0.5">
      <c r="A20" s="3" t="s">
        <v>22</v>
      </c>
      <c r="B20" s="4" t="s">
        <v>187</v>
      </c>
      <c r="C20" s="4">
        <v>6.9509999999999996</v>
      </c>
      <c r="D20" s="5">
        <v>1.1023000000000001</v>
      </c>
      <c r="E20" s="4">
        <v>0.92</v>
      </c>
      <c r="F20" s="4">
        <v>68.2</v>
      </c>
      <c r="G20" s="4">
        <v>0.83699999999999997</v>
      </c>
      <c r="H20" s="4">
        <v>0.69799999999999995</v>
      </c>
      <c r="I20" s="4">
        <v>9.8000000000000004E-2</v>
      </c>
      <c r="L20" s="3" t="s">
        <v>22</v>
      </c>
      <c r="M20" s="4" t="s">
        <v>187</v>
      </c>
      <c r="N20" s="12">
        <f t="shared" si="0"/>
        <v>8.3248730964466997</v>
      </c>
      <c r="O20" s="13">
        <f t="shared" si="1"/>
        <v>8.7549880287310451</v>
      </c>
      <c r="P20" s="12">
        <f t="shared" si="2"/>
        <v>8.7884615384615383</v>
      </c>
      <c r="Q20" s="12">
        <f t="shared" si="3"/>
        <v>6.9260755048287965</v>
      </c>
      <c r="R20" s="12">
        <f t="shared" si="4"/>
        <v>7.7380952380952381</v>
      </c>
      <c r="S20" s="12">
        <f t="shared" si="5"/>
        <v>7.1878646441073517</v>
      </c>
      <c r="T20" s="12">
        <f t="shared" si="6"/>
        <v>4.6506024096385543</v>
      </c>
      <c r="X20" s="3" t="s">
        <v>22</v>
      </c>
      <c r="Y20" s="4" t="s">
        <v>187</v>
      </c>
      <c r="Z20" s="12">
        <f t="shared" si="7"/>
        <v>8.3248730964466997</v>
      </c>
      <c r="AA20" s="12">
        <f t="shared" si="8"/>
        <v>8.7884615384615383</v>
      </c>
      <c r="AB20" s="12">
        <f t="shared" si="9"/>
        <v>6.9260755048287965</v>
      </c>
      <c r="AC20" s="12">
        <f t="shared" si="10"/>
        <v>7.1878646441073517</v>
      </c>
    </row>
    <row r="21" spans="1:29" ht="28.9" thickBot="1" x14ac:dyDescent="0.5">
      <c r="A21" s="3" t="s">
        <v>26</v>
      </c>
      <c r="B21" s="4" t="s">
        <v>4</v>
      </c>
      <c r="C21" s="4">
        <v>6.8339999999999996</v>
      </c>
      <c r="D21" s="5">
        <v>1.0823</v>
      </c>
      <c r="E21" s="4">
        <v>0.90600000000000003</v>
      </c>
      <c r="F21" s="4">
        <v>72.198999999999998</v>
      </c>
      <c r="G21" s="4">
        <v>0.78300000000000003</v>
      </c>
      <c r="H21" s="4">
        <v>0.64600000000000002</v>
      </c>
      <c r="I21" s="4">
        <v>-0.153</v>
      </c>
      <c r="L21" s="3" t="s">
        <v>26</v>
      </c>
      <c r="M21" s="4" t="s">
        <v>4</v>
      </c>
      <c r="N21" s="12">
        <f t="shared" si="0"/>
        <v>8.1049069373942491</v>
      </c>
      <c r="O21" s="13">
        <f t="shared" si="1"/>
        <v>8.3559457302474058</v>
      </c>
      <c r="P21" s="12">
        <f t="shared" si="2"/>
        <v>8.5192307692307683</v>
      </c>
      <c r="Q21" s="12">
        <f t="shared" si="3"/>
        <v>8.3304653204565398</v>
      </c>
      <c r="R21" s="12">
        <f t="shared" si="4"/>
        <v>6.8197278911564627</v>
      </c>
      <c r="S21" s="12">
        <f t="shared" si="5"/>
        <v>6.5810968494749131</v>
      </c>
      <c r="T21" s="12">
        <f t="shared" si="6"/>
        <v>1.6265060240963853</v>
      </c>
      <c r="X21" s="3" t="s">
        <v>26</v>
      </c>
      <c r="Y21" s="4" t="s">
        <v>4</v>
      </c>
      <c r="Z21" s="12">
        <f t="shared" si="7"/>
        <v>8.1049069373942491</v>
      </c>
      <c r="AA21" s="12">
        <f t="shared" si="8"/>
        <v>8.5192307692307683</v>
      </c>
      <c r="AB21" s="12">
        <f t="shared" si="9"/>
        <v>8.3304653204565398</v>
      </c>
      <c r="AC21" s="12">
        <f t="shared" si="10"/>
        <v>6.5810968494749131</v>
      </c>
    </row>
    <row r="22" spans="1:29" ht="28.9" thickBot="1" x14ac:dyDescent="0.5">
      <c r="A22" s="3" t="s">
        <v>37</v>
      </c>
      <c r="B22" s="4" t="s">
        <v>4</v>
      </c>
      <c r="C22" s="4">
        <v>6.69</v>
      </c>
      <c r="D22" s="5">
        <v>1.0704</v>
      </c>
      <c r="E22" s="4">
        <v>0.94199999999999995</v>
      </c>
      <c r="F22" s="4">
        <v>74</v>
      </c>
      <c r="G22" s="4">
        <v>0.82199999999999995</v>
      </c>
      <c r="H22" s="4">
        <v>0.57099999999999995</v>
      </c>
      <c r="I22" s="4">
        <v>-0.14699999999999999</v>
      </c>
      <c r="L22" s="3" t="s">
        <v>37</v>
      </c>
      <c r="M22" s="4" t="s">
        <v>4</v>
      </c>
      <c r="N22" s="12">
        <f t="shared" si="0"/>
        <v>7.8341793570219975</v>
      </c>
      <c r="O22" s="13">
        <f t="shared" si="1"/>
        <v>8.1185155626496393</v>
      </c>
      <c r="P22" s="12">
        <f t="shared" si="2"/>
        <v>9.2115384615384599</v>
      </c>
      <c r="Q22" s="12">
        <f t="shared" si="3"/>
        <v>8.9629499561018413</v>
      </c>
      <c r="R22" s="12">
        <f t="shared" si="4"/>
        <v>7.482993197278911</v>
      </c>
      <c r="S22" s="12">
        <f t="shared" si="5"/>
        <v>5.7059509918319717</v>
      </c>
      <c r="T22" s="12">
        <f t="shared" si="6"/>
        <v>1.6987951807228914</v>
      </c>
      <c r="X22" s="3" t="s">
        <v>37</v>
      </c>
      <c r="Y22" s="4" t="s">
        <v>4</v>
      </c>
      <c r="Z22" s="12">
        <f t="shared" si="7"/>
        <v>7.8341793570219975</v>
      </c>
      <c r="AA22" s="12">
        <f t="shared" si="8"/>
        <v>9.2115384615384599</v>
      </c>
      <c r="AB22" s="12">
        <f t="shared" si="9"/>
        <v>8.9629499561018413</v>
      </c>
      <c r="AC22" s="12">
        <f t="shared" si="10"/>
        <v>5.7059509918319717</v>
      </c>
    </row>
    <row r="23" spans="1:29" ht="57.4" thickBot="1" x14ac:dyDescent="0.5">
      <c r="A23" s="3" t="s">
        <v>59</v>
      </c>
      <c r="B23" s="4" t="s">
        <v>188</v>
      </c>
      <c r="C23" s="4">
        <v>6.6470000000000002</v>
      </c>
      <c r="D23" s="5">
        <v>1.0669</v>
      </c>
      <c r="E23" s="4">
        <v>0.86199999999999999</v>
      </c>
      <c r="F23" s="4">
        <v>69.495000000000005</v>
      </c>
      <c r="G23" s="4">
        <v>0.92500000000000004</v>
      </c>
      <c r="H23" s="4">
        <v>0.72199999999999998</v>
      </c>
      <c r="I23" s="4">
        <v>8.8999999999999996E-2</v>
      </c>
      <c r="L23" s="3" t="s">
        <v>59</v>
      </c>
      <c r="M23" s="4" t="s">
        <v>188</v>
      </c>
      <c r="N23" s="12">
        <f t="shared" si="0"/>
        <v>7.7533370934386188</v>
      </c>
      <c r="O23" s="13">
        <f t="shared" si="1"/>
        <v>8.0486831604150026</v>
      </c>
      <c r="P23" s="12">
        <f t="shared" si="2"/>
        <v>7.6730769230769225</v>
      </c>
      <c r="Q23" s="12">
        <f t="shared" si="3"/>
        <v>7.3808604038630392</v>
      </c>
      <c r="R23" s="12">
        <f t="shared" si="4"/>
        <v>9.2346938775510203</v>
      </c>
      <c r="S23" s="12">
        <f t="shared" si="5"/>
        <v>7.4679113185530923</v>
      </c>
      <c r="T23" s="12">
        <f t="shared" si="6"/>
        <v>4.5421686746987948</v>
      </c>
      <c r="X23" s="3" t="s">
        <v>59</v>
      </c>
      <c r="Y23" s="4" t="s">
        <v>188</v>
      </c>
      <c r="Z23" s="12">
        <f t="shared" si="7"/>
        <v>7.7533370934386188</v>
      </c>
      <c r="AA23" s="12">
        <f t="shared" si="8"/>
        <v>7.6730769230769225</v>
      </c>
      <c r="AB23" s="12">
        <f t="shared" si="9"/>
        <v>7.3808604038630392</v>
      </c>
      <c r="AC23" s="12">
        <f t="shared" si="10"/>
        <v>7.4679113185530923</v>
      </c>
    </row>
    <row r="24" spans="1:29" ht="28.9" thickBot="1" x14ac:dyDescent="0.5">
      <c r="A24" s="3" t="s">
        <v>46</v>
      </c>
      <c r="B24" s="4" t="s">
        <v>4</v>
      </c>
      <c r="C24" s="4">
        <v>6.6020000000000003</v>
      </c>
      <c r="D24" s="5">
        <v>1.0673999999999999</v>
      </c>
      <c r="E24" s="4">
        <v>0.93100000000000005</v>
      </c>
      <c r="F24" s="4">
        <v>72.2</v>
      </c>
      <c r="G24" s="4">
        <v>0.92700000000000005</v>
      </c>
      <c r="H24" s="4">
        <v>0.65300000000000002</v>
      </c>
      <c r="I24" s="4">
        <v>0.13300000000000001</v>
      </c>
      <c r="L24" s="3" t="s">
        <v>46</v>
      </c>
      <c r="M24" s="4" t="s">
        <v>4</v>
      </c>
      <c r="N24" s="12">
        <f t="shared" si="0"/>
        <v>7.6687347245722908</v>
      </c>
      <c r="O24" s="13">
        <f t="shared" si="1"/>
        <v>8.0586592178770928</v>
      </c>
      <c r="P24" s="12">
        <f t="shared" si="2"/>
        <v>9</v>
      </c>
      <c r="Q24" s="12">
        <f t="shared" si="3"/>
        <v>8.3308165057067605</v>
      </c>
      <c r="R24" s="12">
        <f t="shared" si="4"/>
        <v>9.2687074829931984</v>
      </c>
      <c r="S24" s="12">
        <f t="shared" si="5"/>
        <v>6.6627771295215874</v>
      </c>
      <c r="T24" s="12">
        <f t="shared" si="6"/>
        <v>5.0722891566265051</v>
      </c>
      <c r="X24" s="3" t="s">
        <v>46</v>
      </c>
      <c r="Y24" s="4" t="s">
        <v>4</v>
      </c>
      <c r="Z24" s="12">
        <f t="shared" si="7"/>
        <v>7.6687347245722908</v>
      </c>
      <c r="AA24" s="12">
        <f t="shared" si="8"/>
        <v>9</v>
      </c>
      <c r="AB24" s="12">
        <f t="shared" si="9"/>
        <v>8.3308165057067605</v>
      </c>
      <c r="AC24" s="12">
        <f t="shared" si="10"/>
        <v>6.6627771295215874</v>
      </c>
    </row>
    <row r="25" spans="1:29" ht="43.15" thickBot="1" x14ac:dyDescent="0.5">
      <c r="A25" s="3" t="s">
        <v>177</v>
      </c>
      <c r="B25" s="4" t="s">
        <v>189</v>
      </c>
      <c r="C25" s="4">
        <v>6.5839999999999996</v>
      </c>
      <c r="D25" s="5">
        <v>1.0871</v>
      </c>
      <c r="E25" s="4">
        <v>0.89800000000000002</v>
      </c>
      <c r="F25" s="4">
        <v>69.599999999999994</v>
      </c>
      <c r="G25" s="4">
        <v>0.78400000000000003</v>
      </c>
      <c r="H25" s="4">
        <v>0.72099999999999997</v>
      </c>
      <c r="I25" s="4">
        <v>-7.0000000000000007E-2</v>
      </c>
      <c r="L25" s="3" t="s">
        <v>177</v>
      </c>
      <c r="M25" s="4" t="s">
        <v>189</v>
      </c>
      <c r="N25" s="12">
        <f t="shared" si="0"/>
        <v>7.6348937770257574</v>
      </c>
      <c r="O25" s="13">
        <f t="shared" si="1"/>
        <v>8.4517158818834783</v>
      </c>
      <c r="P25" s="12">
        <f t="shared" si="2"/>
        <v>8.365384615384615</v>
      </c>
      <c r="Q25" s="12">
        <f t="shared" si="3"/>
        <v>7.4177348551360813</v>
      </c>
      <c r="R25" s="12">
        <f t="shared" si="4"/>
        <v>6.8367346938775517</v>
      </c>
      <c r="S25" s="12">
        <f t="shared" si="5"/>
        <v>7.4562427071178528</v>
      </c>
      <c r="T25" s="12">
        <f t="shared" si="6"/>
        <v>2.6265060240963849</v>
      </c>
      <c r="X25" s="3" t="s">
        <v>177</v>
      </c>
      <c r="Y25" s="4" t="s">
        <v>189</v>
      </c>
      <c r="Z25" s="12">
        <f t="shared" si="7"/>
        <v>7.6348937770257574</v>
      </c>
      <c r="AA25" s="12">
        <f t="shared" si="8"/>
        <v>8.365384615384615</v>
      </c>
      <c r="AB25" s="12">
        <f t="shared" si="9"/>
        <v>7.4177348551360813</v>
      </c>
      <c r="AC25" s="12">
        <f t="shared" si="10"/>
        <v>7.4562427071178528</v>
      </c>
    </row>
    <row r="26" spans="1:29" ht="57.4" thickBot="1" x14ac:dyDescent="0.5">
      <c r="A26" s="3" t="s">
        <v>27</v>
      </c>
      <c r="B26" s="4" t="s">
        <v>188</v>
      </c>
      <c r="C26" s="4">
        <v>6.5609999999999999</v>
      </c>
      <c r="D26" s="5">
        <v>1.1085</v>
      </c>
      <c r="E26" s="4">
        <v>0.84399999999999997</v>
      </c>
      <c r="F26" s="4">
        <v>67.332999999999998</v>
      </c>
      <c r="G26" s="4">
        <v>0.93200000000000005</v>
      </c>
      <c r="H26" s="4">
        <v>0.58899999999999997</v>
      </c>
      <c r="I26" s="4">
        <v>7.3999999999999996E-2</v>
      </c>
      <c r="L26" s="3" t="s">
        <v>27</v>
      </c>
      <c r="M26" s="4" t="s">
        <v>188</v>
      </c>
      <c r="N26" s="12">
        <f t="shared" si="0"/>
        <v>7.5916525662718568</v>
      </c>
      <c r="O26" s="13">
        <f t="shared" si="1"/>
        <v>8.8786911412609744</v>
      </c>
      <c r="P26" s="12">
        <f t="shared" si="2"/>
        <v>7.3269230769230749</v>
      </c>
      <c r="Q26" s="12">
        <f t="shared" si="3"/>
        <v>6.6215978928884978</v>
      </c>
      <c r="R26" s="12">
        <f t="shared" si="4"/>
        <v>9.3537414965986407</v>
      </c>
      <c r="S26" s="12">
        <f t="shared" si="5"/>
        <v>5.9159859976662776</v>
      </c>
      <c r="T26" s="12">
        <f t="shared" si="6"/>
        <v>4.3614457831325302</v>
      </c>
      <c r="X26" s="3" t="s">
        <v>27</v>
      </c>
      <c r="Y26" s="4" t="s">
        <v>188</v>
      </c>
      <c r="Z26" s="12">
        <f t="shared" si="7"/>
        <v>7.5916525662718568</v>
      </c>
      <c r="AA26" s="12">
        <f t="shared" si="8"/>
        <v>7.3269230769230749</v>
      </c>
      <c r="AB26" s="12">
        <f t="shared" si="9"/>
        <v>6.6215978928884978</v>
      </c>
      <c r="AC26" s="12">
        <f t="shared" si="10"/>
        <v>5.9159859976662776</v>
      </c>
    </row>
    <row r="27" spans="1:29" ht="57.4" thickBot="1" x14ac:dyDescent="0.5">
      <c r="A27" s="3" t="s">
        <v>44</v>
      </c>
      <c r="B27" s="4" t="s">
        <v>188</v>
      </c>
      <c r="C27" s="4">
        <v>6.4939999999999998</v>
      </c>
      <c r="D27" s="5">
        <v>1.0743</v>
      </c>
      <c r="E27" s="4">
        <v>0.89100000000000001</v>
      </c>
      <c r="F27" s="4">
        <v>66.602999999999994</v>
      </c>
      <c r="G27" s="4">
        <v>0.877</v>
      </c>
      <c r="H27" s="4">
        <v>0.68400000000000005</v>
      </c>
      <c r="I27" s="4">
        <v>-0.14899999999999999</v>
      </c>
      <c r="L27" s="3" t="s">
        <v>44</v>
      </c>
      <c r="M27" s="4" t="s">
        <v>188</v>
      </c>
      <c r="N27" s="12">
        <f t="shared" si="0"/>
        <v>7.4656890392931006</v>
      </c>
      <c r="O27" s="13">
        <f t="shared" si="1"/>
        <v>8.1963288108539505</v>
      </c>
      <c r="P27" s="12">
        <f t="shared" si="2"/>
        <v>8.2307692307692299</v>
      </c>
      <c r="Q27" s="12">
        <f t="shared" si="3"/>
        <v>6.3652326602282674</v>
      </c>
      <c r="R27" s="12">
        <f t="shared" si="4"/>
        <v>8.4183673469387763</v>
      </c>
      <c r="S27" s="12">
        <f t="shared" si="5"/>
        <v>7.0245040840140041</v>
      </c>
      <c r="T27" s="12">
        <f t="shared" si="6"/>
        <v>1.6746987951807226</v>
      </c>
      <c r="X27" s="3" t="s">
        <v>44</v>
      </c>
      <c r="Y27" s="4" t="s">
        <v>188</v>
      </c>
      <c r="Z27" s="12">
        <f t="shared" si="7"/>
        <v>7.4656890392931006</v>
      </c>
      <c r="AA27" s="12">
        <f t="shared" si="8"/>
        <v>8.2307692307692299</v>
      </c>
      <c r="AB27" s="12">
        <f t="shared" si="9"/>
        <v>6.3652326602282674</v>
      </c>
      <c r="AC27" s="12">
        <f t="shared" si="10"/>
        <v>7.0245040840140041</v>
      </c>
    </row>
    <row r="28" spans="1:29" ht="28.9" thickBot="1" x14ac:dyDescent="0.5">
      <c r="A28" s="3" t="s">
        <v>45</v>
      </c>
      <c r="B28" s="4" t="s">
        <v>4</v>
      </c>
      <c r="C28" s="4">
        <v>6.4909999999999997</v>
      </c>
      <c r="D28" s="5">
        <v>1.0570999999999999</v>
      </c>
      <c r="E28" s="4">
        <v>0.93200000000000005</v>
      </c>
      <c r="F28" s="4">
        <v>74.7</v>
      </c>
      <c r="G28" s="4">
        <v>0.76100000000000001</v>
      </c>
      <c r="H28" s="4">
        <v>0.745</v>
      </c>
      <c r="I28" s="4">
        <v>-8.1000000000000003E-2</v>
      </c>
      <c r="L28" s="3" t="s">
        <v>45</v>
      </c>
      <c r="M28" s="4" t="s">
        <v>4</v>
      </c>
      <c r="N28" s="12">
        <f t="shared" si="0"/>
        <v>7.4600488813686781</v>
      </c>
      <c r="O28" s="13">
        <f t="shared" si="1"/>
        <v>7.8531524341580186</v>
      </c>
      <c r="P28" s="12">
        <f t="shared" si="2"/>
        <v>9.0192307692307701</v>
      </c>
      <c r="Q28" s="12">
        <f t="shared" si="3"/>
        <v>9.2087796312554868</v>
      </c>
      <c r="R28" s="12">
        <f t="shared" si="4"/>
        <v>6.4455782312925169</v>
      </c>
      <c r="S28" s="12">
        <f t="shared" si="5"/>
        <v>7.7362893815635942</v>
      </c>
      <c r="T28" s="12">
        <f t="shared" si="6"/>
        <v>2.4939759036144569</v>
      </c>
      <c r="X28" s="3" t="s">
        <v>45</v>
      </c>
      <c r="Y28" s="4" t="s">
        <v>4</v>
      </c>
      <c r="Z28" s="12">
        <f t="shared" si="7"/>
        <v>7.4600488813686781</v>
      </c>
      <c r="AA28" s="12">
        <f t="shared" si="8"/>
        <v>9.0192307692307701</v>
      </c>
      <c r="AB28" s="12">
        <f t="shared" si="9"/>
        <v>9.2087796312554868</v>
      </c>
      <c r="AC28" s="12">
        <f t="shared" si="10"/>
        <v>7.7362893815635942</v>
      </c>
    </row>
    <row r="29" spans="1:29" ht="28.9" thickBot="1" x14ac:dyDescent="0.5">
      <c r="A29" s="3" t="s">
        <v>60</v>
      </c>
      <c r="B29" s="4" t="s">
        <v>4</v>
      </c>
      <c r="C29" s="4">
        <v>6.4829999999999997</v>
      </c>
      <c r="D29" s="5">
        <v>1.0623</v>
      </c>
      <c r="E29" s="4">
        <v>0.88</v>
      </c>
      <c r="F29" s="4">
        <v>73.8</v>
      </c>
      <c r="G29" s="4">
        <v>0.69299999999999995</v>
      </c>
      <c r="H29" s="4">
        <v>0.86599999999999999</v>
      </c>
      <c r="I29" s="4">
        <v>-8.4000000000000005E-2</v>
      </c>
      <c r="L29" s="3" t="s">
        <v>60</v>
      </c>
      <c r="M29" s="4" t="s">
        <v>4</v>
      </c>
      <c r="N29" s="12">
        <f t="shared" si="0"/>
        <v>7.4450084602368873</v>
      </c>
      <c r="O29" s="13">
        <f t="shared" si="1"/>
        <v>7.9569034317637666</v>
      </c>
      <c r="P29" s="12">
        <f t="shared" si="2"/>
        <v>8.0192307692307683</v>
      </c>
      <c r="Q29" s="12">
        <f t="shared" si="3"/>
        <v>8.8927129060579428</v>
      </c>
      <c r="R29" s="12">
        <f t="shared" si="4"/>
        <v>5.2891156462585034</v>
      </c>
      <c r="S29" s="12">
        <f t="shared" si="5"/>
        <v>9.1481913652275377</v>
      </c>
      <c r="T29" s="12">
        <f t="shared" si="6"/>
        <v>2.4578313253012043</v>
      </c>
      <c r="X29" s="3" t="s">
        <v>60</v>
      </c>
      <c r="Y29" s="4" t="s">
        <v>4</v>
      </c>
      <c r="Z29" s="12">
        <f t="shared" si="7"/>
        <v>7.4450084602368873</v>
      </c>
      <c r="AA29" s="12">
        <f t="shared" si="8"/>
        <v>8.0192307692307683</v>
      </c>
      <c r="AB29" s="12">
        <f t="shared" si="9"/>
        <v>8.8927129060579428</v>
      </c>
      <c r="AC29" s="12">
        <f t="shared" si="10"/>
        <v>9.1481913652275377</v>
      </c>
    </row>
    <row r="30" spans="1:29" ht="57.4" thickBot="1" x14ac:dyDescent="0.5">
      <c r="A30" s="3" t="s">
        <v>65</v>
      </c>
      <c r="B30" s="4" t="s">
        <v>40</v>
      </c>
      <c r="C30" s="4">
        <v>6.4610000000000003</v>
      </c>
      <c r="D30" s="5">
        <v>1.0528999999999999</v>
      </c>
      <c r="E30" s="4">
        <v>0.94799999999999995</v>
      </c>
      <c r="F30" s="4">
        <v>71.400000000000006</v>
      </c>
      <c r="G30" s="4">
        <v>0.94899999999999995</v>
      </c>
      <c r="H30" s="4">
        <v>0.80600000000000005</v>
      </c>
      <c r="I30" s="4">
        <v>-0.10100000000000001</v>
      </c>
      <c r="L30" s="3" t="s">
        <v>65</v>
      </c>
      <c r="M30" s="4" t="s">
        <v>40</v>
      </c>
      <c r="N30" s="12">
        <f t="shared" si="0"/>
        <v>7.4036473021244609</v>
      </c>
      <c r="O30" s="13">
        <f t="shared" si="1"/>
        <v>7.7693535514764545</v>
      </c>
      <c r="P30" s="12">
        <f t="shared" si="2"/>
        <v>9.3269230769230749</v>
      </c>
      <c r="Q30" s="12">
        <f t="shared" si="3"/>
        <v>8.0498683055311702</v>
      </c>
      <c r="R30" s="12">
        <f t="shared" si="4"/>
        <v>9.6428571428571423</v>
      </c>
      <c r="S30" s="12">
        <f t="shared" si="5"/>
        <v>8.4480746791131871</v>
      </c>
      <c r="T30" s="12">
        <f t="shared" si="6"/>
        <v>2.2530120481927707</v>
      </c>
      <c r="X30" s="3" t="s">
        <v>65</v>
      </c>
      <c r="Y30" s="4" t="s">
        <v>40</v>
      </c>
      <c r="Z30" s="12">
        <f t="shared" si="7"/>
        <v>7.4036473021244609</v>
      </c>
      <c r="AA30" s="12">
        <f t="shared" si="8"/>
        <v>9.3269230769230749</v>
      </c>
      <c r="AB30" s="12">
        <f t="shared" si="9"/>
        <v>8.0498683055311702</v>
      </c>
      <c r="AC30" s="12">
        <f t="shared" si="10"/>
        <v>8.4480746791131871</v>
      </c>
    </row>
    <row r="31" spans="1:29" ht="57.4" thickBot="1" x14ac:dyDescent="0.5">
      <c r="A31" s="3" t="s">
        <v>53</v>
      </c>
      <c r="B31" s="4" t="s">
        <v>19</v>
      </c>
      <c r="C31" s="4">
        <v>6.4349999999999996</v>
      </c>
      <c r="D31" s="5">
        <v>0.90529999999999999</v>
      </c>
      <c r="E31" s="4">
        <v>0.81299999999999994</v>
      </c>
      <c r="F31" s="4">
        <v>64.957999999999998</v>
      </c>
      <c r="G31" s="4">
        <v>0.90600000000000003</v>
      </c>
      <c r="H31" s="4">
        <v>0.77500000000000002</v>
      </c>
      <c r="I31" s="4">
        <v>-3.7999999999999999E-2</v>
      </c>
      <c r="L31" s="3" t="s">
        <v>53</v>
      </c>
      <c r="M31" s="4" t="s">
        <v>19</v>
      </c>
      <c r="N31" s="12">
        <f t="shared" si="0"/>
        <v>7.3547659334461368</v>
      </c>
      <c r="O31" s="13">
        <f t="shared" si="1"/>
        <v>4.8244213886671981</v>
      </c>
      <c r="P31" s="12">
        <f t="shared" si="2"/>
        <v>6.7307692307692291</v>
      </c>
      <c r="Q31" s="12">
        <f t="shared" si="3"/>
        <v>5.7875329236172064</v>
      </c>
      <c r="R31" s="12">
        <f t="shared" si="4"/>
        <v>8.9115646258503407</v>
      </c>
      <c r="S31" s="12">
        <f t="shared" si="5"/>
        <v>8.0863477246207704</v>
      </c>
      <c r="T31" s="12">
        <f t="shared" si="6"/>
        <v>3.0120481927710836</v>
      </c>
      <c r="X31" s="3" t="s">
        <v>53</v>
      </c>
      <c r="Y31" s="4" t="s">
        <v>19</v>
      </c>
      <c r="Z31" s="12">
        <f t="shared" si="7"/>
        <v>7.3547659334461368</v>
      </c>
      <c r="AA31" s="12">
        <f t="shared" si="8"/>
        <v>6.7307692307692291</v>
      </c>
      <c r="AB31" s="12">
        <f t="shared" si="9"/>
        <v>5.7875329236172064</v>
      </c>
      <c r="AC31" s="12">
        <f t="shared" si="10"/>
        <v>8.0863477246207704</v>
      </c>
    </row>
    <row r="32" spans="1:29" ht="57.4" thickBot="1" x14ac:dyDescent="0.5">
      <c r="A32" s="3" t="s">
        <v>41</v>
      </c>
      <c r="B32" s="4" t="s">
        <v>19</v>
      </c>
      <c r="C32" s="4">
        <v>6.431</v>
      </c>
      <c r="D32" s="5">
        <v>0.99660000000000004</v>
      </c>
      <c r="E32" s="4">
        <v>0.92500000000000004</v>
      </c>
      <c r="F32" s="4">
        <v>69.099999999999994</v>
      </c>
      <c r="G32" s="4">
        <v>0.89600000000000002</v>
      </c>
      <c r="H32" s="4">
        <v>0.59</v>
      </c>
      <c r="I32" s="4">
        <v>-9.1999999999999998E-2</v>
      </c>
      <c r="L32" s="3" t="s">
        <v>41</v>
      </c>
      <c r="M32" s="4" t="s">
        <v>19</v>
      </c>
      <c r="N32" s="12">
        <f t="shared" si="0"/>
        <v>7.347245722880241</v>
      </c>
      <c r="O32" s="13">
        <f t="shared" si="1"/>
        <v>6.6460494812450124</v>
      </c>
      <c r="P32" s="12">
        <f t="shared" si="2"/>
        <v>8.884615384615385</v>
      </c>
      <c r="Q32" s="12">
        <f t="shared" si="3"/>
        <v>7.2421422300263361</v>
      </c>
      <c r="R32" s="12">
        <f t="shared" si="4"/>
        <v>8.7414965986394559</v>
      </c>
      <c r="S32" s="12">
        <f t="shared" si="5"/>
        <v>5.9276546091015172</v>
      </c>
      <c r="T32" s="12">
        <f t="shared" si="6"/>
        <v>2.3614457831325297</v>
      </c>
      <c r="X32" s="3" t="s">
        <v>41</v>
      </c>
      <c r="Y32" s="4" t="s">
        <v>19</v>
      </c>
      <c r="Z32" s="12">
        <f t="shared" si="7"/>
        <v>7.347245722880241</v>
      </c>
      <c r="AA32" s="12">
        <f t="shared" si="8"/>
        <v>8.884615384615385</v>
      </c>
      <c r="AB32" s="12">
        <f t="shared" si="9"/>
        <v>7.2421422300263361</v>
      </c>
      <c r="AC32" s="12">
        <f t="shared" si="10"/>
        <v>5.9276546091015172</v>
      </c>
    </row>
    <row r="33" spans="1:29" ht="28.9" thickBot="1" x14ac:dyDescent="0.5">
      <c r="A33" s="3" t="s">
        <v>31</v>
      </c>
      <c r="B33" s="4" t="s">
        <v>190</v>
      </c>
      <c r="C33" s="4">
        <v>6.3769999999999998</v>
      </c>
      <c r="D33" s="5">
        <v>1.1488</v>
      </c>
      <c r="E33" s="4">
        <v>0.91500000000000004</v>
      </c>
      <c r="F33" s="4">
        <v>76.953000000000003</v>
      </c>
      <c r="G33" s="4">
        <v>0.92700000000000005</v>
      </c>
      <c r="H33" s="4">
        <v>8.2000000000000003E-2</v>
      </c>
      <c r="I33" s="4">
        <v>-1.7999999999999999E-2</v>
      </c>
      <c r="L33" s="3" t="s">
        <v>31</v>
      </c>
      <c r="M33" s="4" t="s">
        <v>190</v>
      </c>
      <c r="N33" s="12">
        <f t="shared" si="0"/>
        <v>7.2457228802406473</v>
      </c>
      <c r="O33" s="13">
        <f t="shared" si="1"/>
        <v>9.6827613727055066</v>
      </c>
      <c r="P33" s="12">
        <f t="shared" si="2"/>
        <v>8.6923076923076934</v>
      </c>
      <c r="Q33" s="12">
        <f t="shared" si="3"/>
        <v>10</v>
      </c>
      <c r="R33" s="12">
        <f t="shared" si="4"/>
        <v>9.2687074829931984</v>
      </c>
      <c r="S33" s="12">
        <f t="shared" si="5"/>
        <v>0</v>
      </c>
      <c r="T33" s="12">
        <f t="shared" si="6"/>
        <v>3.2530120481927707</v>
      </c>
      <c r="X33" s="3" t="s">
        <v>31</v>
      </c>
      <c r="Y33" s="4" t="s">
        <v>190</v>
      </c>
      <c r="Z33" s="12">
        <f t="shared" si="7"/>
        <v>7.2457228802406473</v>
      </c>
      <c r="AA33" s="12">
        <f t="shared" si="8"/>
        <v>8.6923076923076934</v>
      </c>
      <c r="AB33" s="12">
        <f t="shared" si="9"/>
        <v>10</v>
      </c>
      <c r="AC33" s="12">
        <f t="shared" si="10"/>
        <v>0</v>
      </c>
    </row>
    <row r="34" spans="1:29" ht="57.4" thickBot="1" x14ac:dyDescent="0.5">
      <c r="A34" s="3" t="s">
        <v>79</v>
      </c>
      <c r="B34" s="4" t="s">
        <v>40</v>
      </c>
      <c r="C34" s="4">
        <v>6.3719999999999999</v>
      </c>
      <c r="D34" s="5">
        <v>0.93179999999999996</v>
      </c>
      <c r="E34" s="4">
        <v>0.82099999999999995</v>
      </c>
      <c r="F34" s="4">
        <v>63.813000000000002</v>
      </c>
      <c r="G34" s="4">
        <v>0.86899999999999999</v>
      </c>
      <c r="H34" s="4">
        <v>0.91700000000000004</v>
      </c>
      <c r="I34" s="4">
        <v>0.25700000000000001</v>
      </c>
      <c r="L34" s="3" t="s">
        <v>79</v>
      </c>
      <c r="M34" s="4" t="s">
        <v>40</v>
      </c>
      <c r="N34" s="12">
        <f t="shared" si="0"/>
        <v>7.2363226170332773</v>
      </c>
      <c r="O34" s="13">
        <f t="shared" si="1"/>
        <v>5.3531524341580194</v>
      </c>
      <c r="P34" s="12">
        <f t="shared" si="2"/>
        <v>6.8846153846153832</v>
      </c>
      <c r="Q34" s="12">
        <f t="shared" si="3"/>
        <v>5.3854258121158916</v>
      </c>
      <c r="R34" s="12">
        <f t="shared" si="4"/>
        <v>8.2823129251700678</v>
      </c>
      <c r="S34" s="12">
        <f t="shared" si="5"/>
        <v>9.7432905484247385</v>
      </c>
      <c r="T34" s="12">
        <f t="shared" si="6"/>
        <v>6.566265060240962</v>
      </c>
      <c r="X34" s="3" t="s">
        <v>79</v>
      </c>
      <c r="Y34" s="4" t="s">
        <v>40</v>
      </c>
      <c r="Z34" s="12">
        <f t="shared" si="7"/>
        <v>7.2363226170332773</v>
      </c>
      <c r="AA34" s="12">
        <f t="shared" si="8"/>
        <v>6.8846153846153832</v>
      </c>
      <c r="AB34" s="12">
        <f t="shared" si="9"/>
        <v>5.3854258121158916</v>
      </c>
      <c r="AC34" s="12">
        <f t="shared" si="10"/>
        <v>9.7432905484247385</v>
      </c>
    </row>
    <row r="35" spans="1:29" ht="57.4" thickBot="1" x14ac:dyDescent="0.5">
      <c r="A35" s="3" t="s">
        <v>55</v>
      </c>
      <c r="B35" s="4" t="s">
        <v>40</v>
      </c>
      <c r="C35" s="4">
        <v>6.3310000000000004</v>
      </c>
      <c r="D35" s="5">
        <v>1.0368999999999999</v>
      </c>
      <c r="E35" s="4">
        <v>0.93600000000000005</v>
      </c>
      <c r="F35" s="4">
        <v>69.200999999999993</v>
      </c>
      <c r="G35" s="4">
        <v>0.76600000000000001</v>
      </c>
      <c r="H35" s="4">
        <v>0.91100000000000003</v>
      </c>
      <c r="I35" s="4">
        <v>-0.124</v>
      </c>
      <c r="L35" s="3" t="s">
        <v>55</v>
      </c>
      <c r="M35" s="4" t="s">
        <v>40</v>
      </c>
      <c r="N35" s="12">
        <f t="shared" si="0"/>
        <v>7.159240458732846</v>
      </c>
      <c r="O35" s="13">
        <f t="shared" si="1"/>
        <v>7.450119712689542</v>
      </c>
      <c r="P35" s="12">
        <f t="shared" si="2"/>
        <v>9.0961538461538467</v>
      </c>
      <c r="Q35" s="12">
        <f t="shared" si="3"/>
        <v>7.2776119402985042</v>
      </c>
      <c r="R35" s="12">
        <f t="shared" si="4"/>
        <v>6.5306122448979593</v>
      </c>
      <c r="S35" s="12">
        <f t="shared" si="5"/>
        <v>9.6732788798133029</v>
      </c>
      <c r="T35" s="12">
        <f t="shared" si="6"/>
        <v>1.975903614457831</v>
      </c>
      <c r="X35" s="3" t="s">
        <v>55</v>
      </c>
      <c r="Y35" s="4" t="s">
        <v>40</v>
      </c>
      <c r="Z35" s="12">
        <f t="shared" si="7"/>
        <v>7.159240458732846</v>
      </c>
      <c r="AA35" s="12">
        <f t="shared" si="8"/>
        <v>9.0961538461538467</v>
      </c>
      <c r="AB35" s="12">
        <f t="shared" si="9"/>
        <v>7.2776119402985042</v>
      </c>
      <c r="AC35" s="12">
        <f t="shared" si="10"/>
        <v>9.6732788798133029</v>
      </c>
    </row>
    <row r="36" spans="1:29" ht="57.4" thickBot="1" x14ac:dyDescent="0.5">
      <c r="A36" s="3" t="s">
        <v>23</v>
      </c>
      <c r="B36" s="4" t="s">
        <v>19</v>
      </c>
      <c r="C36" s="4">
        <v>6.33</v>
      </c>
      <c r="D36" s="5">
        <v>0.9577</v>
      </c>
      <c r="E36" s="4">
        <v>0.88200000000000001</v>
      </c>
      <c r="F36" s="4">
        <v>66.600999999999999</v>
      </c>
      <c r="G36" s="4">
        <v>0.80400000000000005</v>
      </c>
      <c r="H36" s="4">
        <v>0.75600000000000001</v>
      </c>
      <c r="I36" s="4">
        <v>-7.0999999999999994E-2</v>
      </c>
      <c r="L36" s="3" t="s">
        <v>23</v>
      </c>
      <c r="M36" s="4" t="s">
        <v>19</v>
      </c>
      <c r="N36" s="12">
        <f t="shared" si="0"/>
        <v>7.1573604060913718</v>
      </c>
      <c r="O36" s="13">
        <f t="shared" si="1"/>
        <v>5.8699122106943324</v>
      </c>
      <c r="P36" s="12">
        <f t="shared" si="2"/>
        <v>8.0576923076923066</v>
      </c>
      <c r="Q36" s="12">
        <f t="shared" si="3"/>
        <v>6.3645302897278295</v>
      </c>
      <c r="R36" s="12">
        <f t="shared" si="4"/>
        <v>7.1768707482993213</v>
      </c>
      <c r="S36" s="12">
        <f t="shared" si="5"/>
        <v>7.8646441073512268</v>
      </c>
      <c r="T36" s="12">
        <f t="shared" si="6"/>
        <v>2.6144578313253009</v>
      </c>
      <c r="X36" s="3" t="s">
        <v>23</v>
      </c>
      <c r="Y36" s="4" t="s">
        <v>19</v>
      </c>
      <c r="Z36" s="12">
        <f t="shared" si="7"/>
        <v>7.1573604060913718</v>
      </c>
      <c r="AA36" s="12">
        <f t="shared" si="8"/>
        <v>8.0576923076923066</v>
      </c>
      <c r="AB36" s="12">
        <f t="shared" si="9"/>
        <v>6.3645302897278295</v>
      </c>
      <c r="AC36" s="12">
        <f t="shared" si="10"/>
        <v>7.8646441073512268</v>
      </c>
    </row>
    <row r="37" spans="1:29" ht="57.4" thickBot="1" x14ac:dyDescent="0.5">
      <c r="A37" s="3" t="s">
        <v>21</v>
      </c>
      <c r="B37" s="4" t="s">
        <v>19</v>
      </c>
      <c r="C37" s="4">
        <v>6.3170000000000002</v>
      </c>
      <c r="D37" s="5">
        <v>0.9859</v>
      </c>
      <c r="E37" s="4">
        <v>0.83099999999999996</v>
      </c>
      <c r="F37" s="4">
        <v>68.596999999999994</v>
      </c>
      <c r="G37" s="4">
        <v>0.86199999999999999</v>
      </c>
      <c r="H37" s="4">
        <v>0.79900000000000004</v>
      </c>
      <c r="I37" s="4">
        <v>-0.14699999999999999</v>
      </c>
      <c r="L37" s="3" t="s">
        <v>21</v>
      </c>
      <c r="M37" s="4" t="s">
        <v>19</v>
      </c>
      <c r="N37" s="12">
        <f t="shared" si="0"/>
        <v>7.1329197217522102</v>
      </c>
      <c r="O37" s="13">
        <f t="shared" si="1"/>
        <v>6.4325618515562644</v>
      </c>
      <c r="P37" s="12">
        <f t="shared" si="2"/>
        <v>7.0769230769230749</v>
      </c>
      <c r="Q37" s="12">
        <f t="shared" si="3"/>
        <v>7.0654960491659322</v>
      </c>
      <c r="R37" s="12">
        <f t="shared" si="4"/>
        <v>8.1632653061224492</v>
      </c>
      <c r="S37" s="12">
        <f t="shared" si="5"/>
        <v>8.3663943990665128</v>
      </c>
      <c r="T37" s="12">
        <f t="shared" si="6"/>
        <v>1.6987951807228914</v>
      </c>
      <c r="X37" s="3" t="s">
        <v>21</v>
      </c>
      <c r="Y37" s="4" t="s">
        <v>19</v>
      </c>
      <c r="Z37" s="12">
        <f t="shared" si="7"/>
        <v>7.1329197217522102</v>
      </c>
      <c r="AA37" s="12">
        <f t="shared" si="8"/>
        <v>7.0769230769230749</v>
      </c>
      <c r="AB37" s="12">
        <f t="shared" si="9"/>
        <v>7.0654960491659322</v>
      </c>
      <c r="AC37" s="12">
        <f t="shared" si="10"/>
        <v>8.3663943990665128</v>
      </c>
    </row>
    <row r="38" spans="1:29" ht="57.4" thickBot="1" x14ac:dyDescent="0.5">
      <c r="A38" s="3" t="s">
        <v>75</v>
      </c>
      <c r="B38" s="4" t="s">
        <v>19</v>
      </c>
      <c r="C38" s="4">
        <v>6.3090000000000002</v>
      </c>
      <c r="D38" s="5">
        <v>0.91859999999999997</v>
      </c>
      <c r="E38" s="4">
        <v>0.877</v>
      </c>
      <c r="F38" s="4">
        <v>67.5</v>
      </c>
      <c r="G38" s="4">
        <v>0.89</v>
      </c>
      <c r="H38" s="4">
        <v>0.88400000000000001</v>
      </c>
      <c r="I38" s="4">
        <v>-0.13700000000000001</v>
      </c>
      <c r="L38" s="3" t="s">
        <v>75</v>
      </c>
      <c r="M38" s="4" t="s">
        <v>19</v>
      </c>
      <c r="N38" s="12">
        <f t="shared" si="0"/>
        <v>7.1178793006204186</v>
      </c>
      <c r="O38" s="13">
        <f t="shared" si="1"/>
        <v>5.089784517158817</v>
      </c>
      <c r="P38" s="12">
        <f t="shared" si="2"/>
        <v>7.9615384615384608</v>
      </c>
      <c r="Q38" s="12">
        <f t="shared" si="3"/>
        <v>6.6802458296751528</v>
      </c>
      <c r="R38" s="12">
        <f t="shared" si="4"/>
        <v>8.6394557823129254</v>
      </c>
      <c r="S38" s="12">
        <f t="shared" si="5"/>
        <v>9.3582263710618445</v>
      </c>
      <c r="T38" s="12">
        <f t="shared" si="6"/>
        <v>1.8192771084337345</v>
      </c>
      <c r="X38" s="3" t="s">
        <v>75</v>
      </c>
      <c r="Y38" s="4" t="s">
        <v>19</v>
      </c>
      <c r="Z38" s="12">
        <f t="shared" si="7"/>
        <v>7.1178793006204186</v>
      </c>
      <c r="AA38" s="12">
        <f t="shared" si="8"/>
        <v>7.9615384615384608</v>
      </c>
      <c r="AB38" s="12">
        <f t="shared" si="9"/>
        <v>6.6802458296751528</v>
      </c>
      <c r="AC38" s="12">
        <f t="shared" si="10"/>
        <v>9.3582263710618445</v>
      </c>
    </row>
    <row r="39" spans="1:29" ht="57.4" thickBot="1" x14ac:dyDescent="0.5">
      <c r="A39" s="3" t="s">
        <v>66</v>
      </c>
      <c r="B39" s="4" t="s">
        <v>40</v>
      </c>
      <c r="C39" s="4">
        <v>6.2549999999999999</v>
      </c>
      <c r="D39" s="5">
        <v>1.0499000000000001</v>
      </c>
      <c r="E39" s="4">
        <v>0.93500000000000005</v>
      </c>
      <c r="F39" s="4">
        <v>67.906000000000006</v>
      </c>
      <c r="G39" s="4">
        <v>0.77300000000000002</v>
      </c>
      <c r="H39" s="4">
        <v>0.82599999999999996</v>
      </c>
      <c r="I39" s="4">
        <v>-0.20300000000000001</v>
      </c>
      <c r="L39" s="3" t="s">
        <v>66</v>
      </c>
      <c r="M39" s="4" t="s">
        <v>40</v>
      </c>
      <c r="N39" s="12">
        <f t="shared" si="0"/>
        <v>7.0163564579808249</v>
      </c>
      <c r="O39" s="13">
        <f t="shared" si="1"/>
        <v>7.7094972067039098</v>
      </c>
      <c r="P39" s="12">
        <f t="shared" si="2"/>
        <v>9.0769230769230766</v>
      </c>
      <c r="Q39" s="12">
        <f t="shared" si="3"/>
        <v>6.8228270412642678</v>
      </c>
      <c r="R39" s="12">
        <f t="shared" si="4"/>
        <v>6.649659863945578</v>
      </c>
      <c r="S39" s="12">
        <f t="shared" si="5"/>
        <v>8.6814469078179695</v>
      </c>
      <c r="T39" s="12">
        <f t="shared" si="6"/>
        <v>1.0240963855421683</v>
      </c>
      <c r="X39" s="3" t="s">
        <v>66</v>
      </c>
      <c r="Y39" s="4" t="s">
        <v>40</v>
      </c>
      <c r="Z39" s="12">
        <f t="shared" si="7"/>
        <v>7.0163564579808249</v>
      </c>
      <c r="AA39" s="12">
        <f t="shared" si="8"/>
        <v>9.0769230769230766</v>
      </c>
      <c r="AB39" s="12">
        <f t="shared" si="9"/>
        <v>6.8228270412642678</v>
      </c>
      <c r="AC39" s="12">
        <f t="shared" si="10"/>
        <v>8.6814469078179695</v>
      </c>
    </row>
    <row r="40" spans="1:29" ht="28.9" thickBot="1" x14ac:dyDescent="0.5">
      <c r="A40" s="3" t="s">
        <v>77</v>
      </c>
      <c r="B40" s="4" t="s">
        <v>4</v>
      </c>
      <c r="C40" s="4">
        <v>6.2229999999999999</v>
      </c>
      <c r="D40" s="5">
        <v>1.0576000000000001</v>
      </c>
      <c r="E40" s="4">
        <v>0.80200000000000005</v>
      </c>
      <c r="F40" s="4">
        <v>73.897999999999996</v>
      </c>
      <c r="G40" s="4">
        <v>0.76300000000000001</v>
      </c>
      <c r="H40" s="4">
        <v>0.84399999999999997</v>
      </c>
      <c r="I40" s="4">
        <v>-1.4999999999999999E-2</v>
      </c>
      <c r="L40" s="3" t="s">
        <v>77</v>
      </c>
      <c r="M40" s="4" t="s">
        <v>4</v>
      </c>
      <c r="N40" s="12">
        <f t="shared" si="0"/>
        <v>6.9561947734536576</v>
      </c>
      <c r="O40" s="13">
        <f t="shared" si="1"/>
        <v>7.8631284916201132</v>
      </c>
      <c r="P40" s="12">
        <f t="shared" si="2"/>
        <v>6.5192307692307692</v>
      </c>
      <c r="Q40" s="12">
        <f t="shared" si="3"/>
        <v>8.9271290605794533</v>
      </c>
      <c r="R40" s="12">
        <f t="shared" si="4"/>
        <v>6.4795918367346941</v>
      </c>
      <c r="S40" s="12">
        <f t="shared" si="5"/>
        <v>8.8914819136522762</v>
      </c>
      <c r="T40" s="12">
        <f t="shared" si="6"/>
        <v>3.2891566265060233</v>
      </c>
      <c r="X40" s="3" t="s">
        <v>77</v>
      </c>
      <c r="Y40" s="4" t="s">
        <v>4</v>
      </c>
      <c r="Z40" s="12">
        <f t="shared" si="7"/>
        <v>6.9561947734536576</v>
      </c>
      <c r="AA40" s="12">
        <f t="shared" si="8"/>
        <v>6.5192307692307692</v>
      </c>
      <c r="AB40" s="12">
        <f t="shared" si="9"/>
        <v>8.9271290605794533</v>
      </c>
      <c r="AC40" s="12">
        <f t="shared" si="10"/>
        <v>8.8914819136522762</v>
      </c>
    </row>
    <row r="41" spans="1:29" ht="57.4" thickBot="1" x14ac:dyDescent="0.5">
      <c r="A41" s="3" t="s">
        <v>84</v>
      </c>
      <c r="B41" s="4" t="s">
        <v>40</v>
      </c>
      <c r="C41" s="4">
        <v>6.1890000000000001</v>
      </c>
      <c r="D41" s="5">
        <v>1.0481</v>
      </c>
      <c r="E41" s="4">
        <v>0.94099999999999995</v>
      </c>
      <c r="F41" s="4">
        <v>68.8</v>
      </c>
      <c r="G41" s="4">
        <v>0.90900000000000003</v>
      </c>
      <c r="H41" s="4">
        <v>0.52700000000000002</v>
      </c>
      <c r="I41" s="4">
        <v>-0.106</v>
      </c>
      <c r="L41" s="3" t="s">
        <v>84</v>
      </c>
      <c r="M41" s="4" t="s">
        <v>40</v>
      </c>
      <c r="N41" s="12">
        <f t="shared" si="0"/>
        <v>6.8922729836435428</v>
      </c>
      <c r="O41" s="13">
        <f t="shared" si="1"/>
        <v>7.673583399840382</v>
      </c>
      <c r="P41" s="12">
        <f t="shared" si="2"/>
        <v>9.1923076923076898</v>
      </c>
      <c r="Q41" s="12">
        <f t="shared" si="3"/>
        <v>7.1367866549604901</v>
      </c>
      <c r="R41" s="12">
        <f t="shared" si="4"/>
        <v>8.9625850340136068</v>
      </c>
      <c r="S41" s="12">
        <f t="shared" si="5"/>
        <v>5.1925320886814479</v>
      </c>
      <c r="T41" s="12">
        <f t="shared" si="6"/>
        <v>2.1927710843373491</v>
      </c>
      <c r="X41" s="3" t="s">
        <v>84</v>
      </c>
      <c r="Y41" s="4" t="s">
        <v>40</v>
      </c>
      <c r="Z41" s="12">
        <f t="shared" si="7"/>
        <v>6.8922729836435428</v>
      </c>
      <c r="AA41" s="12">
        <f t="shared" si="8"/>
        <v>9.1923076923076898</v>
      </c>
      <c r="AB41" s="12">
        <f t="shared" si="9"/>
        <v>7.1367866549604901</v>
      </c>
      <c r="AC41" s="12">
        <f t="shared" si="10"/>
        <v>5.1925320886814479</v>
      </c>
    </row>
    <row r="42" spans="1:29" ht="57.4" thickBot="1" x14ac:dyDescent="0.5">
      <c r="A42" s="3" t="s">
        <v>33</v>
      </c>
      <c r="B42" s="4" t="s">
        <v>19</v>
      </c>
      <c r="C42" s="4">
        <v>6.18</v>
      </c>
      <c r="D42" s="5">
        <v>1.0349999999999999</v>
      </c>
      <c r="E42" s="4">
        <v>0.89600000000000002</v>
      </c>
      <c r="F42" s="4">
        <v>69.652000000000001</v>
      </c>
      <c r="G42" s="4">
        <v>0.872</v>
      </c>
      <c r="H42" s="4">
        <v>0.85599999999999998</v>
      </c>
      <c r="I42" s="4">
        <v>-0.16600000000000001</v>
      </c>
      <c r="L42" s="3" t="s">
        <v>33</v>
      </c>
      <c r="M42" s="4" t="s">
        <v>19</v>
      </c>
      <c r="N42" s="12">
        <f t="shared" si="0"/>
        <v>6.875352509870277</v>
      </c>
      <c r="O42" s="13">
        <f t="shared" si="1"/>
        <v>7.4122106943335968</v>
      </c>
      <c r="P42" s="12">
        <f t="shared" si="2"/>
        <v>8.3269230769230766</v>
      </c>
      <c r="Q42" s="12">
        <f t="shared" si="3"/>
        <v>7.4359964881474969</v>
      </c>
      <c r="R42" s="12">
        <f t="shared" si="4"/>
        <v>8.3333333333333339</v>
      </c>
      <c r="S42" s="12">
        <f t="shared" si="5"/>
        <v>9.0315052508751457</v>
      </c>
      <c r="T42" s="12">
        <f t="shared" si="6"/>
        <v>1.4698795180722888</v>
      </c>
      <c r="X42" s="3" t="s">
        <v>33</v>
      </c>
      <c r="Y42" s="4" t="s">
        <v>19</v>
      </c>
      <c r="Z42" s="12">
        <f t="shared" si="7"/>
        <v>6.875352509870277</v>
      </c>
      <c r="AA42" s="12">
        <f t="shared" si="8"/>
        <v>8.3269230769230766</v>
      </c>
      <c r="AB42" s="12">
        <f t="shared" si="9"/>
        <v>7.4359964881474969</v>
      </c>
      <c r="AC42" s="12">
        <f t="shared" si="10"/>
        <v>9.0315052508751457</v>
      </c>
    </row>
    <row r="43" spans="1:29" ht="57.4" thickBot="1" x14ac:dyDescent="0.5">
      <c r="A43" s="3" t="s">
        <v>54</v>
      </c>
      <c r="B43" s="4" t="s">
        <v>191</v>
      </c>
      <c r="C43" s="4">
        <v>6.1790000000000003</v>
      </c>
      <c r="D43" s="5">
        <v>0.88360000000000005</v>
      </c>
      <c r="E43" s="4">
        <v>0.91800000000000004</v>
      </c>
      <c r="F43" s="4">
        <v>65.254999999999995</v>
      </c>
      <c r="G43" s="4">
        <v>0.97</v>
      </c>
      <c r="H43" s="4">
        <v>0.51500000000000001</v>
      </c>
      <c r="I43" s="4">
        <v>0.311</v>
      </c>
      <c r="L43" s="3" t="s">
        <v>54</v>
      </c>
      <c r="M43" s="4" t="s">
        <v>191</v>
      </c>
      <c r="N43" s="12">
        <f t="shared" si="0"/>
        <v>6.8734724572288037</v>
      </c>
      <c r="O43" s="13">
        <f t="shared" si="1"/>
        <v>4.3914604948124509</v>
      </c>
      <c r="P43" s="12">
        <f t="shared" si="2"/>
        <v>8.75</v>
      </c>
      <c r="Q43" s="12">
        <f t="shared" si="3"/>
        <v>5.8918349429323946</v>
      </c>
      <c r="R43" s="12">
        <f t="shared" si="4"/>
        <v>10</v>
      </c>
      <c r="S43" s="12">
        <f t="shared" si="5"/>
        <v>5.0525087514585767</v>
      </c>
      <c r="T43" s="12">
        <f t="shared" si="6"/>
        <v>7.2168674698795172</v>
      </c>
      <c r="X43" s="3" t="s">
        <v>54</v>
      </c>
      <c r="Y43" s="4" t="s">
        <v>191</v>
      </c>
      <c r="Z43" s="12">
        <f t="shared" si="7"/>
        <v>6.8734724572288037</v>
      </c>
      <c r="AA43" s="12">
        <f t="shared" si="8"/>
        <v>8.75</v>
      </c>
      <c r="AB43" s="12">
        <f t="shared" si="9"/>
        <v>5.8918349429323946</v>
      </c>
      <c r="AC43" s="12">
        <f t="shared" si="10"/>
        <v>5.0525087514585767</v>
      </c>
    </row>
    <row r="44" spans="1:29" ht="57.4" thickBot="1" x14ac:dyDescent="0.5">
      <c r="A44" s="3" t="s">
        <v>35</v>
      </c>
      <c r="B44" s="4" t="s">
        <v>19</v>
      </c>
      <c r="C44" s="4">
        <v>6.1719999999999997</v>
      </c>
      <c r="D44" s="5">
        <v>1.0071000000000001</v>
      </c>
      <c r="E44" s="4">
        <v>0.88200000000000001</v>
      </c>
      <c r="F44" s="4">
        <v>70</v>
      </c>
      <c r="G44" s="4">
        <v>0.74199999999999999</v>
      </c>
      <c r="H44" s="4">
        <v>0.83</v>
      </c>
      <c r="I44" s="4">
        <v>-4.3999999999999997E-2</v>
      </c>
      <c r="L44" s="3" t="s">
        <v>35</v>
      </c>
      <c r="M44" s="4" t="s">
        <v>19</v>
      </c>
      <c r="N44" s="12">
        <f t="shared" si="0"/>
        <v>6.8603120887384854</v>
      </c>
      <c r="O44" s="13">
        <f t="shared" si="1"/>
        <v>6.8555466879489231</v>
      </c>
      <c r="P44" s="12">
        <f t="shared" si="2"/>
        <v>8.0576923076923066</v>
      </c>
      <c r="Q44" s="12">
        <f t="shared" si="3"/>
        <v>7.5582089552238791</v>
      </c>
      <c r="R44" s="12">
        <f t="shared" si="4"/>
        <v>6.1224489795918373</v>
      </c>
      <c r="S44" s="12">
        <f t="shared" si="5"/>
        <v>8.7281213535589259</v>
      </c>
      <c r="T44" s="12">
        <f t="shared" si="6"/>
        <v>2.939759036144578</v>
      </c>
      <c r="X44" s="3" t="s">
        <v>35</v>
      </c>
      <c r="Y44" s="4" t="s">
        <v>19</v>
      </c>
      <c r="Z44" s="12">
        <f t="shared" si="7"/>
        <v>6.8603120887384854</v>
      </c>
      <c r="AA44" s="12">
        <f t="shared" si="8"/>
        <v>8.0576923076923066</v>
      </c>
      <c r="AB44" s="12">
        <f t="shared" si="9"/>
        <v>7.5582089552238791</v>
      </c>
      <c r="AC44" s="12">
        <f t="shared" si="10"/>
        <v>8.7281213535589259</v>
      </c>
    </row>
    <row r="45" spans="1:29" ht="57.4" thickBot="1" x14ac:dyDescent="0.5">
      <c r="A45" s="3" t="s">
        <v>70</v>
      </c>
      <c r="B45" s="4" t="s">
        <v>40</v>
      </c>
      <c r="C45" s="4">
        <v>6.1660000000000004</v>
      </c>
      <c r="D45" s="5">
        <v>1.0382</v>
      </c>
      <c r="E45" s="4">
        <v>0.89800000000000002</v>
      </c>
      <c r="F45" s="4">
        <v>69.701999999999998</v>
      </c>
      <c r="G45" s="4">
        <v>0.84099999999999997</v>
      </c>
      <c r="H45" s="4">
        <v>0.73499999999999999</v>
      </c>
      <c r="I45" s="4">
        <v>-0.16500000000000001</v>
      </c>
      <c r="L45" s="3" t="s">
        <v>70</v>
      </c>
      <c r="M45" s="4" t="s">
        <v>40</v>
      </c>
      <c r="N45" s="12">
        <f t="shared" si="0"/>
        <v>6.8490317728896422</v>
      </c>
      <c r="O45" s="13">
        <f t="shared" si="1"/>
        <v>7.4760574620909814</v>
      </c>
      <c r="P45" s="12">
        <f t="shared" si="2"/>
        <v>8.365384615384615</v>
      </c>
      <c r="Q45" s="12">
        <f t="shared" si="3"/>
        <v>7.4535557506584702</v>
      </c>
      <c r="R45" s="12">
        <f t="shared" si="4"/>
        <v>7.8061224489795924</v>
      </c>
      <c r="S45" s="12">
        <f t="shared" si="5"/>
        <v>7.6196032672112022</v>
      </c>
      <c r="T45" s="12">
        <f t="shared" si="6"/>
        <v>1.4819277108433728</v>
      </c>
      <c r="X45" s="3" t="s">
        <v>70</v>
      </c>
      <c r="Y45" s="4" t="s">
        <v>40</v>
      </c>
      <c r="Z45" s="12">
        <f t="shared" si="7"/>
        <v>6.8490317728896422</v>
      </c>
      <c r="AA45" s="12">
        <f t="shared" si="8"/>
        <v>8.365384615384615</v>
      </c>
      <c r="AB45" s="12">
        <f t="shared" si="9"/>
        <v>7.4535557506584702</v>
      </c>
      <c r="AC45" s="12">
        <f t="shared" si="10"/>
        <v>7.6196032672112022</v>
      </c>
    </row>
    <row r="46" spans="1:29" ht="57.4" thickBot="1" x14ac:dyDescent="0.5">
      <c r="A46" s="3" t="s">
        <v>64</v>
      </c>
      <c r="B46" s="4" t="s">
        <v>191</v>
      </c>
      <c r="C46" s="4">
        <v>6.1520000000000001</v>
      </c>
      <c r="D46" s="5">
        <v>1.0155000000000001</v>
      </c>
      <c r="E46" s="4">
        <v>0.95199999999999996</v>
      </c>
      <c r="F46" s="4">
        <v>65.2</v>
      </c>
      <c r="G46" s="4">
        <v>0.85299999999999998</v>
      </c>
      <c r="H46" s="4">
        <v>0.73299999999999998</v>
      </c>
      <c r="I46" s="4">
        <v>-6.9000000000000006E-2</v>
      </c>
      <c r="L46" s="3" t="s">
        <v>64</v>
      </c>
      <c r="M46" s="4" t="s">
        <v>191</v>
      </c>
      <c r="N46" s="12">
        <f t="shared" si="0"/>
        <v>6.8227110359090073</v>
      </c>
      <c r="O46" s="13">
        <f t="shared" si="1"/>
        <v>7.0231444533120513</v>
      </c>
      <c r="P46" s="12">
        <f t="shared" si="2"/>
        <v>9.4038461538461533</v>
      </c>
      <c r="Q46" s="12">
        <f t="shared" si="3"/>
        <v>5.8725197541703249</v>
      </c>
      <c r="R46" s="12">
        <f t="shared" si="4"/>
        <v>8.0102040816326525</v>
      </c>
      <c r="S46" s="12">
        <f t="shared" si="5"/>
        <v>7.5962660443407239</v>
      </c>
      <c r="T46" s="12">
        <f t="shared" si="6"/>
        <v>2.6385542168674689</v>
      </c>
      <c r="X46" s="3" t="s">
        <v>64</v>
      </c>
      <c r="Y46" s="4" t="s">
        <v>191</v>
      </c>
      <c r="Z46" s="12">
        <f t="shared" si="7"/>
        <v>6.8227110359090073</v>
      </c>
      <c r="AA46" s="12">
        <f t="shared" si="8"/>
        <v>9.4038461538461533</v>
      </c>
      <c r="AB46" s="12">
        <f t="shared" si="9"/>
        <v>5.8725197541703249</v>
      </c>
      <c r="AC46" s="12">
        <f t="shared" si="10"/>
        <v>7.5962660443407239</v>
      </c>
    </row>
    <row r="47" spans="1:29" ht="57.4" thickBot="1" x14ac:dyDescent="0.5">
      <c r="A47" s="3" t="s">
        <v>98</v>
      </c>
      <c r="B47" s="4" t="s">
        <v>40</v>
      </c>
      <c r="C47" s="4">
        <v>6.14</v>
      </c>
      <c r="D47" s="5">
        <v>1.0284</v>
      </c>
      <c r="E47" s="4">
        <v>0.83199999999999996</v>
      </c>
      <c r="F47" s="4">
        <v>67.355000000000004</v>
      </c>
      <c r="G47" s="4">
        <v>0.84499999999999997</v>
      </c>
      <c r="H47" s="4">
        <v>0.93799999999999994</v>
      </c>
      <c r="I47" s="4">
        <v>-0.219</v>
      </c>
      <c r="L47" s="3" t="s">
        <v>98</v>
      </c>
      <c r="M47" s="4" t="s">
        <v>40</v>
      </c>
      <c r="N47" s="12">
        <f t="shared" si="0"/>
        <v>6.8001504042113181</v>
      </c>
      <c r="O47" s="13">
        <f t="shared" si="1"/>
        <v>7.2805267358339973</v>
      </c>
      <c r="P47" s="12">
        <f t="shared" si="2"/>
        <v>7.096153846153844</v>
      </c>
      <c r="Q47" s="12">
        <f t="shared" si="3"/>
        <v>6.6293239683933276</v>
      </c>
      <c r="R47" s="12">
        <f t="shared" si="4"/>
        <v>7.8741496598639458</v>
      </c>
      <c r="S47" s="12">
        <f t="shared" si="5"/>
        <v>9.9883313885647613</v>
      </c>
      <c r="T47" s="12">
        <f t="shared" si="6"/>
        <v>0.83132530120481896</v>
      </c>
      <c r="X47" s="3" t="s">
        <v>98</v>
      </c>
      <c r="Y47" s="4" t="s">
        <v>40</v>
      </c>
      <c r="Z47" s="12">
        <f t="shared" si="7"/>
        <v>6.8001504042113181</v>
      </c>
      <c r="AA47" s="12">
        <f t="shared" si="8"/>
        <v>7.096153846153844</v>
      </c>
      <c r="AB47" s="12">
        <f t="shared" si="9"/>
        <v>6.6293239683933276</v>
      </c>
      <c r="AC47" s="12">
        <f t="shared" si="10"/>
        <v>9.9883313885647613</v>
      </c>
    </row>
    <row r="48" spans="1:29" ht="57.4" thickBot="1" x14ac:dyDescent="0.5">
      <c r="A48" s="3" t="s">
        <v>49</v>
      </c>
      <c r="B48" s="4" t="s">
        <v>188</v>
      </c>
      <c r="C48" s="4">
        <v>6.1059999999999999</v>
      </c>
      <c r="D48" s="5">
        <v>1.0817000000000001</v>
      </c>
      <c r="E48" s="4">
        <v>0.84299999999999997</v>
      </c>
      <c r="F48" s="4">
        <v>66.900000000000006</v>
      </c>
      <c r="G48" s="4">
        <v>0.86699999999999999</v>
      </c>
      <c r="H48" s="4">
        <v>0.73599999999999999</v>
      </c>
      <c r="I48" s="4">
        <v>-0.104</v>
      </c>
      <c r="L48" s="3" t="s">
        <v>49</v>
      </c>
      <c r="M48" s="4" t="s">
        <v>188</v>
      </c>
      <c r="N48" s="12">
        <f t="shared" si="0"/>
        <v>6.7362286144012042</v>
      </c>
      <c r="O48" s="13">
        <f t="shared" si="1"/>
        <v>8.3439744612928983</v>
      </c>
      <c r="P48" s="12">
        <f t="shared" si="2"/>
        <v>7.3076923076923066</v>
      </c>
      <c r="Q48" s="12">
        <f t="shared" si="3"/>
        <v>6.469534679543461</v>
      </c>
      <c r="R48" s="12">
        <f t="shared" si="4"/>
        <v>8.2482993197278915</v>
      </c>
      <c r="S48" s="12">
        <f t="shared" si="5"/>
        <v>7.6312718786464417</v>
      </c>
      <c r="T48" s="12">
        <f t="shared" si="6"/>
        <v>2.2168674698795181</v>
      </c>
      <c r="X48" s="3" t="s">
        <v>49</v>
      </c>
      <c r="Y48" s="4" t="s">
        <v>188</v>
      </c>
      <c r="Z48" s="12">
        <f t="shared" si="7"/>
        <v>6.7362286144012042</v>
      </c>
      <c r="AA48" s="12">
        <f t="shared" si="8"/>
        <v>7.3076923076923066</v>
      </c>
      <c r="AB48" s="12">
        <f t="shared" si="9"/>
        <v>6.469534679543461</v>
      </c>
      <c r="AC48" s="12">
        <f t="shared" si="10"/>
        <v>7.6312718786464417</v>
      </c>
    </row>
    <row r="49" spans="1:29" ht="57.4" thickBot="1" x14ac:dyDescent="0.5">
      <c r="A49" s="3" t="s">
        <v>99</v>
      </c>
      <c r="B49" s="4" t="s">
        <v>40</v>
      </c>
      <c r="C49" s="4">
        <v>6.0780000000000003</v>
      </c>
      <c r="D49" s="5">
        <v>0.97870000000000001</v>
      </c>
      <c r="E49" s="4">
        <v>0.873</v>
      </c>
      <c r="F49" s="4">
        <v>68.599999999999994</v>
      </c>
      <c r="G49" s="4">
        <v>0.77800000000000002</v>
      </c>
      <c r="H49" s="4">
        <v>0.83499999999999996</v>
      </c>
      <c r="I49" s="4">
        <v>2E-3</v>
      </c>
      <c r="L49" s="3" t="s">
        <v>99</v>
      </c>
      <c r="M49" s="4" t="s">
        <v>40</v>
      </c>
      <c r="N49" s="12">
        <f t="shared" si="0"/>
        <v>6.6835871404399336</v>
      </c>
      <c r="O49" s="13">
        <f t="shared" si="1"/>
        <v>6.2889066241021538</v>
      </c>
      <c r="P49" s="12">
        <f t="shared" si="2"/>
        <v>7.8846153846153841</v>
      </c>
      <c r="Q49" s="12">
        <f t="shared" si="3"/>
        <v>7.0665496049165908</v>
      </c>
      <c r="R49" s="12">
        <f t="shared" si="4"/>
        <v>6.7346938775510212</v>
      </c>
      <c r="S49" s="12">
        <f t="shared" si="5"/>
        <v>8.7864644107351229</v>
      </c>
      <c r="T49" s="12">
        <f t="shared" si="6"/>
        <v>3.4939759036144573</v>
      </c>
      <c r="X49" s="3" t="s">
        <v>99</v>
      </c>
      <c r="Y49" s="4" t="s">
        <v>40</v>
      </c>
      <c r="Z49" s="12">
        <f t="shared" si="7"/>
        <v>6.6835871404399336</v>
      </c>
      <c r="AA49" s="12">
        <f t="shared" si="8"/>
        <v>7.8846153846153841</v>
      </c>
      <c r="AB49" s="12">
        <f t="shared" si="9"/>
        <v>7.0665496049165908</v>
      </c>
      <c r="AC49" s="12">
        <f t="shared" si="10"/>
        <v>8.7864644107351229</v>
      </c>
    </row>
    <row r="50" spans="1:29" ht="57.4" thickBot="1" x14ac:dyDescent="0.5">
      <c r="A50" s="3" t="s">
        <v>52</v>
      </c>
      <c r="B50" s="4" t="s">
        <v>19</v>
      </c>
      <c r="C50" s="4">
        <v>6.0609999999999999</v>
      </c>
      <c r="D50" s="5">
        <v>0.90539999999999998</v>
      </c>
      <c r="E50" s="4">
        <v>0.76200000000000001</v>
      </c>
      <c r="F50" s="4">
        <v>66.402000000000001</v>
      </c>
      <c r="G50" s="4">
        <v>0.88800000000000001</v>
      </c>
      <c r="H50" s="4">
        <v>0.68799999999999994</v>
      </c>
      <c r="I50" s="4">
        <v>-0.11</v>
      </c>
      <c r="L50" s="3" t="s">
        <v>52</v>
      </c>
      <c r="M50" s="4" t="s">
        <v>19</v>
      </c>
      <c r="N50" s="12">
        <f t="shared" si="0"/>
        <v>6.6516262455348762</v>
      </c>
      <c r="O50" s="13">
        <f t="shared" si="1"/>
        <v>4.8264166001596163</v>
      </c>
      <c r="P50" s="12">
        <f t="shared" si="2"/>
        <v>5.75</v>
      </c>
      <c r="Q50" s="12">
        <f t="shared" si="3"/>
        <v>6.2946444249341527</v>
      </c>
      <c r="R50" s="12">
        <f t="shared" si="4"/>
        <v>8.6054421768707492</v>
      </c>
      <c r="S50" s="12">
        <f t="shared" si="5"/>
        <v>7.0711785297549588</v>
      </c>
      <c r="T50" s="12">
        <f t="shared" si="6"/>
        <v>2.1445783132530116</v>
      </c>
      <c r="X50" s="3" t="s">
        <v>52</v>
      </c>
      <c r="Y50" s="4" t="s">
        <v>19</v>
      </c>
      <c r="Z50" s="12">
        <f t="shared" si="7"/>
        <v>6.6516262455348762</v>
      </c>
      <c r="AA50" s="12">
        <f t="shared" si="8"/>
        <v>5.75</v>
      </c>
      <c r="AB50" s="12">
        <f t="shared" si="9"/>
        <v>6.2946444249341527</v>
      </c>
      <c r="AC50" s="12">
        <f t="shared" si="10"/>
        <v>7.0711785297549588</v>
      </c>
    </row>
    <row r="51" spans="1:29" ht="43.15" thickBot="1" x14ac:dyDescent="0.5">
      <c r="A51" s="3" t="s">
        <v>81</v>
      </c>
      <c r="B51" s="4" t="s">
        <v>82</v>
      </c>
      <c r="C51" s="4">
        <v>6.0490000000000004</v>
      </c>
      <c r="D51" s="5">
        <v>1.0007999999999999</v>
      </c>
      <c r="E51" s="4">
        <v>0.90500000000000003</v>
      </c>
      <c r="F51" s="4">
        <v>66.700999999999993</v>
      </c>
      <c r="G51" s="4">
        <v>0.86699999999999999</v>
      </c>
      <c r="H51" s="4">
        <v>0.78900000000000003</v>
      </c>
      <c r="I51" s="4">
        <v>-5.3999999999999999E-2</v>
      </c>
      <c r="L51" s="3" t="s">
        <v>81</v>
      </c>
      <c r="M51" s="4" t="s">
        <v>82</v>
      </c>
      <c r="N51" s="12">
        <f t="shared" si="0"/>
        <v>6.6290656138371897</v>
      </c>
      <c r="O51" s="13">
        <f t="shared" si="1"/>
        <v>6.7298483639265738</v>
      </c>
      <c r="P51" s="12">
        <f t="shared" si="2"/>
        <v>8.5</v>
      </c>
      <c r="Q51" s="12">
        <f t="shared" si="3"/>
        <v>6.3996488147497779</v>
      </c>
      <c r="R51" s="12">
        <f t="shared" si="4"/>
        <v>8.2482993197278915</v>
      </c>
      <c r="S51" s="12">
        <f t="shared" si="5"/>
        <v>8.2497082847141208</v>
      </c>
      <c r="T51" s="12">
        <f t="shared" si="6"/>
        <v>2.8192771084337349</v>
      </c>
      <c r="X51" s="3" t="s">
        <v>81</v>
      </c>
      <c r="Y51" s="4" t="s">
        <v>82</v>
      </c>
      <c r="Z51" s="12">
        <f t="shared" si="7"/>
        <v>6.6290656138371897</v>
      </c>
      <c r="AA51" s="12">
        <f t="shared" si="8"/>
        <v>8.5</v>
      </c>
      <c r="AB51" s="12">
        <f t="shared" si="9"/>
        <v>6.3996488147497779</v>
      </c>
      <c r="AC51" s="12">
        <f t="shared" si="10"/>
        <v>8.2497082847141208</v>
      </c>
    </row>
    <row r="52" spans="1:29" ht="57.4" thickBot="1" x14ac:dyDescent="0.5">
      <c r="A52" s="3" t="s">
        <v>101</v>
      </c>
      <c r="B52" s="4" t="s">
        <v>40</v>
      </c>
      <c r="C52" s="4">
        <v>6.032</v>
      </c>
      <c r="D52" s="5">
        <v>1.0315000000000001</v>
      </c>
      <c r="E52" s="4">
        <v>0.92700000000000005</v>
      </c>
      <c r="F52" s="4">
        <v>67.099999999999994</v>
      </c>
      <c r="G52" s="4">
        <v>0.71499999999999997</v>
      </c>
      <c r="H52" s="4">
        <v>0.8</v>
      </c>
      <c r="I52" s="4">
        <v>-0.16200000000000001</v>
      </c>
      <c r="L52" s="3" t="s">
        <v>101</v>
      </c>
      <c r="M52" s="4" t="s">
        <v>40</v>
      </c>
      <c r="N52" s="12">
        <f t="shared" si="0"/>
        <v>6.5971047189321306</v>
      </c>
      <c r="O52" s="13">
        <f t="shared" si="1"/>
        <v>7.3423782920989638</v>
      </c>
      <c r="P52" s="12">
        <f t="shared" si="2"/>
        <v>8.9230769230769234</v>
      </c>
      <c r="Q52" s="12">
        <f t="shared" si="3"/>
        <v>6.539771729587355</v>
      </c>
      <c r="R52" s="12">
        <f t="shared" si="4"/>
        <v>5.6632653061224492</v>
      </c>
      <c r="S52" s="12">
        <f t="shared" si="5"/>
        <v>8.3780630105017515</v>
      </c>
      <c r="T52" s="12">
        <f t="shared" si="6"/>
        <v>1.5180722891566263</v>
      </c>
      <c r="X52" s="3" t="s">
        <v>101</v>
      </c>
      <c r="Y52" s="4" t="s">
        <v>40</v>
      </c>
      <c r="Z52" s="12">
        <f t="shared" si="7"/>
        <v>6.5971047189321306</v>
      </c>
      <c r="AA52" s="12">
        <f t="shared" si="8"/>
        <v>8.9230769230769234</v>
      </c>
      <c r="AB52" s="12">
        <f t="shared" si="9"/>
        <v>6.539771729587355</v>
      </c>
      <c r="AC52" s="12">
        <f t="shared" si="10"/>
        <v>8.3780630105017515</v>
      </c>
    </row>
    <row r="53" spans="1:29" ht="57.4" thickBot="1" x14ac:dyDescent="0.5">
      <c r="A53" s="3" t="s">
        <v>42</v>
      </c>
      <c r="B53" s="4" t="s">
        <v>19</v>
      </c>
      <c r="C53" s="4">
        <v>6.0119999999999996</v>
      </c>
      <c r="D53" s="5">
        <v>0.95569999999999999</v>
      </c>
      <c r="E53" s="4">
        <v>0.84699999999999998</v>
      </c>
      <c r="F53" s="4">
        <v>68.001000000000005</v>
      </c>
      <c r="G53" s="4">
        <v>0.83699999999999997</v>
      </c>
      <c r="H53" s="4">
        <v>0.84099999999999997</v>
      </c>
      <c r="I53" s="4">
        <v>-0.13500000000000001</v>
      </c>
      <c r="L53" s="3" t="s">
        <v>42</v>
      </c>
      <c r="M53" s="4" t="s">
        <v>19</v>
      </c>
      <c r="N53" s="12">
        <f t="shared" si="0"/>
        <v>6.5595036661026507</v>
      </c>
      <c r="O53" s="13">
        <f t="shared" si="1"/>
        <v>5.8300079808459691</v>
      </c>
      <c r="P53" s="12">
        <f t="shared" si="2"/>
        <v>7.3846153846153841</v>
      </c>
      <c r="Q53" s="12">
        <f t="shared" si="3"/>
        <v>6.8561896400351197</v>
      </c>
      <c r="R53" s="12">
        <f t="shared" si="4"/>
        <v>7.7380952380952381</v>
      </c>
      <c r="S53" s="12">
        <f t="shared" si="5"/>
        <v>8.8564760793465584</v>
      </c>
      <c r="T53" s="12">
        <f t="shared" si="6"/>
        <v>1.843373493975903</v>
      </c>
      <c r="X53" s="3" t="s">
        <v>42</v>
      </c>
      <c r="Y53" s="4" t="s">
        <v>19</v>
      </c>
      <c r="Z53" s="12">
        <f t="shared" si="7"/>
        <v>6.5595036661026507</v>
      </c>
      <c r="AA53" s="12">
        <f t="shared" si="8"/>
        <v>7.3846153846153841</v>
      </c>
      <c r="AB53" s="12">
        <f t="shared" si="9"/>
        <v>6.8561896400351197</v>
      </c>
      <c r="AC53" s="12">
        <f t="shared" si="10"/>
        <v>8.8564760793465584</v>
      </c>
    </row>
    <row r="54" spans="1:29" ht="57.4" thickBot="1" x14ac:dyDescent="0.5">
      <c r="A54" s="3" t="s">
        <v>116</v>
      </c>
      <c r="B54" s="4" t="s">
        <v>40</v>
      </c>
      <c r="C54" s="4">
        <v>5.992</v>
      </c>
      <c r="D54" s="5">
        <v>1.0358000000000001</v>
      </c>
      <c r="E54" s="4">
        <v>0.94299999999999995</v>
      </c>
      <c r="F54" s="4">
        <v>68</v>
      </c>
      <c r="G54" s="4">
        <v>0.755</v>
      </c>
      <c r="H54" s="4">
        <v>0.876</v>
      </c>
      <c r="I54" s="4">
        <v>-0.186</v>
      </c>
      <c r="L54" s="3" t="s">
        <v>116</v>
      </c>
      <c r="M54" s="4" t="s">
        <v>40</v>
      </c>
      <c r="N54" s="12">
        <f t="shared" si="0"/>
        <v>6.5219026132731726</v>
      </c>
      <c r="O54" s="13">
        <f t="shared" si="1"/>
        <v>7.4281723862729452</v>
      </c>
      <c r="P54" s="12">
        <f t="shared" si="2"/>
        <v>9.2307692307692299</v>
      </c>
      <c r="Q54" s="12">
        <f t="shared" si="3"/>
        <v>6.8558384547848981</v>
      </c>
      <c r="R54" s="12">
        <f t="shared" si="4"/>
        <v>6.3435374149659864</v>
      </c>
      <c r="S54" s="12">
        <f t="shared" si="5"/>
        <v>9.2648774795799298</v>
      </c>
      <c r="T54" s="12">
        <f t="shared" si="6"/>
        <v>1.2289156626506021</v>
      </c>
      <c r="X54" s="3" t="s">
        <v>116</v>
      </c>
      <c r="Y54" s="4" t="s">
        <v>40</v>
      </c>
      <c r="Z54" s="12">
        <f t="shared" si="7"/>
        <v>6.5219026132731726</v>
      </c>
      <c r="AA54" s="12">
        <f t="shared" si="8"/>
        <v>9.2307692307692299</v>
      </c>
      <c r="AB54" s="12">
        <f t="shared" si="9"/>
        <v>6.8558384547848981</v>
      </c>
      <c r="AC54" s="12">
        <f t="shared" si="10"/>
        <v>9.2648774795799298</v>
      </c>
    </row>
    <row r="55" spans="1:29" ht="28.9" thickBot="1" x14ac:dyDescent="0.5">
      <c r="A55" s="3" t="s">
        <v>43</v>
      </c>
      <c r="B55" s="4" t="s">
        <v>190</v>
      </c>
      <c r="C55" s="4">
        <v>5.9850000000000003</v>
      </c>
      <c r="D55" s="5">
        <v>0.98050000000000004</v>
      </c>
      <c r="E55" s="4">
        <v>0.88800000000000001</v>
      </c>
      <c r="F55" s="4">
        <v>67.400999999999996</v>
      </c>
      <c r="G55" s="4">
        <v>0.88400000000000001</v>
      </c>
      <c r="H55" s="4">
        <v>0.89500000000000002</v>
      </c>
      <c r="I55" s="4">
        <v>0.28699999999999998</v>
      </c>
      <c r="L55" s="3" t="s">
        <v>43</v>
      </c>
      <c r="M55" s="4" t="s">
        <v>190</v>
      </c>
      <c r="N55" s="12">
        <f t="shared" si="0"/>
        <v>6.508742244782856</v>
      </c>
      <c r="O55" s="13">
        <f t="shared" si="1"/>
        <v>6.3248204309656817</v>
      </c>
      <c r="P55" s="12">
        <f t="shared" si="2"/>
        <v>8.1730769230769234</v>
      </c>
      <c r="Q55" s="12">
        <f t="shared" si="3"/>
        <v>6.6454784899034216</v>
      </c>
      <c r="R55" s="12">
        <f t="shared" si="4"/>
        <v>8.5374149659863949</v>
      </c>
      <c r="S55" s="12">
        <f t="shared" si="5"/>
        <v>9.4865810968494753</v>
      </c>
      <c r="T55" s="12">
        <f t="shared" si="6"/>
        <v>6.9277108433734922</v>
      </c>
      <c r="X55" s="3" t="s">
        <v>43</v>
      </c>
      <c r="Y55" s="4" t="s">
        <v>190</v>
      </c>
      <c r="Z55" s="12">
        <f t="shared" si="7"/>
        <v>6.508742244782856</v>
      </c>
      <c r="AA55" s="12">
        <f t="shared" si="8"/>
        <v>8.1730769230769234</v>
      </c>
      <c r="AB55" s="12">
        <f t="shared" si="9"/>
        <v>6.6454784899034216</v>
      </c>
      <c r="AC55" s="12">
        <f t="shared" si="10"/>
        <v>9.4865810968494753</v>
      </c>
    </row>
    <row r="56" spans="1:29" ht="57.4" thickBot="1" x14ac:dyDescent="0.5">
      <c r="A56" s="3" t="s">
        <v>67</v>
      </c>
      <c r="B56" s="4" t="s">
        <v>19</v>
      </c>
      <c r="C56" s="4">
        <v>5.9720000000000004</v>
      </c>
      <c r="D56" s="5">
        <v>0.86199999999999999</v>
      </c>
      <c r="E56" s="4">
        <v>0.86399999999999999</v>
      </c>
      <c r="F56" s="4">
        <v>67.656999999999996</v>
      </c>
      <c r="G56" s="4">
        <v>0.83599999999999997</v>
      </c>
      <c r="H56" s="4">
        <v>0.66400000000000003</v>
      </c>
      <c r="I56" s="4">
        <v>0.02</v>
      </c>
      <c r="L56" s="3" t="s">
        <v>67</v>
      </c>
      <c r="M56" s="4" t="s">
        <v>19</v>
      </c>
      <c r="N56" s="12">
        <f t="shared" si="0"/>
        <v>6.4843015604436935</v>
      </c>
      <c r="O56" s="13">
        <f t="shared" si="1"/>
        <v>3.9604948124501194</v>
      </c>
      <c r="P56" s="12">
        <f t="shared" si="2"/>
        <v>7.7115384615384608</v>
      </c>
      <c r="Q56" s="12">
        <f t="shared" si="3"/>
        <v>6.7353819139596114</v>
      </c>
      <c r="R56" s="12">
        <f t="shared" si="4"/>
        <v>7.7210884353741491</v>
      </c>
      <c r="S56" s="12">
        <f t="shared" si="5"/>
        <v>6.791131855309219</v>
      </c>
      <c r="T56" s="12">
        <f t="shared" si="6"/>
        <v>3.7108433734939754</v>
      </c>
      <c r="X56" s="3" t="s">
        <v>67</v>
      </c>
      <c r="Y56" s="4" t="s">
        <v>19</v>
      </c>
      <c r="Z56" s="12">
        <f t="shared" si="7"/>
        <v>6.4843015604436935</v>
      </c>
      <c r="AA56" s="12">
        <f t="shared" si="8"/>
        <v>7.7115384615384608</v>
      </c>
      <c r="AB56" s="12">
        <f t="shared" si="9"/>
        <v>6.7353819139596114</v>
      </c>
      <c r="AC56" s="12">
        <f t="shared" si="10"/>
        <v>6.791131855309219</v>
      </c>
    </row>
    <row r="57" spans="1:29" ht="14.65" thickBot="1" x14ac:dyDescent="0.5">
      <c r="A57" s="3" t="s">
        <v>56</v>
      </c>
      <c r="B57" s="4" t="s">
        <v>189</v>
      </c>
      <c r="C57" s="4">
        <v>5.94</v>
      </c>
      <c r="D57" s="5">
        <v>1.0610999999999999</v>
      </c>
      <c r="E57" s="4">
        <v>0.88400000000000001</v>
      </c>
      <c r="F57" s="4">
        <v>75.099999999999994</v>
      </c>
      <c r="G57" s="4">
        <v>0.79600000000000004</v>
      </c>
      <c r="H57" s="4">
        <v>0.63800000000000001</v>
      </c>
      <c r="I57" s="4">
        <v>-0.25800000000000001</v>
      </c>
      <c r="L57" s="3" t="s">
        <v>56</v>
      </c>
      <c r="M57" s="4" t="s">
        <v>189</v>
      </c>
      <c r="N57" s="12">
        <f t="shared" si="0"/>
        <v>6.4241398759165271</v>
      </c>
      <c r="O57" s="13">
        <f t="shared" si="1"/>
        <v>7.9329608938547462</v>
      </c>
      <c r="P57" s="12">
        <f t="shared" si="2"/>
        <v>8.0961538461538449</v>
      </c>
      <c r="Q57" s="12">
        <f t="shared" si="3"/>
        <v>9.349253731343282</v>
      </c>
      <c r="R57" s="12">
        <f t="shared" si="4"/>
        <v>7.0408163265306136</v>
      </c>
      <c r="S57" s="12">
        <f t="shared" si="5"/>
        <v>6.4877479579929993</v>
      </c>
      <c r="T57" s="12">
        <f t="shared" si="6"/>
        <v>0.36144578313252973</v>
      </c>
      <c r="X57" s="3" t="s">
        <v>56</v>
      </c>
      <c r="Y57" s="4" t="s">
        <v>189</v>
      </c>
      <c r="Z57" s="12">
        <f t="shared" si="7"/>
        <v>6.4241398759165271</v>
      </c>
      <c r="AA57" s="12">
        <f t="shared" si="8"/>
        <v>8.0961538461538449</v>
      </c>
      <c r="AB57" s="12">
        <f t="shared" si="9"/>
        <v>9.349253731343282</v>
      </c>
      <c r="AC57" s="12">
        <f t="shared" si="10"/>
        <v>6.4877479579929993</v>
      </c>
    </row>
    <row r="58" spans="1:29" ht="57.4" thickBot="1" x14ac:dyDescent="0.5">
      <c r="A58" s="3" t="s">
        <v>38</v>
      </c>
      <c r="B58" s="4" t="s">
        <v>19</v>
      </c>
      <c r="C58" s="4">
        <v>5.9290000000000003</v>
      </c>
      <c r="D58" s="5">
        <v>0.99619999999999997</v>
      </c>
      <c r="E58" s="4">
        <v>0.89800000000000002</v>
      </c>
      <c r="F58" s="4">
        <v>69</v>
      </c>
      <c r="G58" s="4">
        <v>0.82799999999999996</v>
      </c>
      <c r="H58" s="4">
        <v>0.83399999999999996</v>
      </c>
      <c r="I58" s="4">
        <v>-0.182</v>
      </c>
      <c r="L58" s="3" t="s">
        <v>38</v>
      </c>
      <c r="M58" s="4" t="s">
        <v>19</v>
      </c>
      <c r="N58" s="12">
        <f t="shared" si="0"/>
        <v>6.403459296860313</v>
      </c>
      <c r="O58" s="13">
        <f t="shared" si="1"/>
        <v>6.6380686352753386</v>
      </c>
      <c r="P58" s="12">
        <f t="shared" si="2"/>
        <v>8.365384615384615</v>
      </c>
      <c r="Q58" s="12">
        <f t="shared" si="3"/>
        <v>7.2070237050043886</v>
      </c>
      <c r="R58" s="12">
        <f t="shared" si="4"/>
        <v>7.5850340136054415</v>
      </c>
      <c r="S58" s="12">
        <f t="shared" si="5"/>
        <v>8.7747957992998842</v>
      </c>
      <c r="T58" s="12">
        <f t="shared" si="6"/>
        <v>1.2771084337349394</v>
      </c>
      <c r="X58" s="3" t="s">
        <v>38</v>
      </c>
      <c r="Y58" s="4" t="s">
        <v>19</v>
      </c>
      <c r="Z58" s="12">
        <f t="shared" si="7"/>
        <v>6.403459296860313</v>
      </c>
      <c r="AA58" s="12">
        <f t="shared" si="8"/>
        <v>8.365384615384615</v>
      </c>
      <c r="AB58" s="12">
        <f t="shared" si="9"/>
        <v>7.2070237050043886</v>
      </c>
      <c r="AC58" s="12">
        <f t="shared" si="10"/>
        <v>8.7747957992998842</v>
      </c>
    </row>
    <row r="59" spans="1:29" ht="28.9" thickBot="1" x14ac:dyDescent="0.5">
      <c r="A59" s="3" t="s">
        <v>100</v>
      </c>
      <c r="B59" s="4" t="s">
        <v>4</v>
      </c>
      <c r="C59" s="4">
        <v>5.9290000000000003</v>
      </c>
      <c r="D59" s="5">
        <v>1.0421</v>
      </c>
      <c r="E59" s="4">
        <v>0.879</v>
      </c>
      <c r="F59" s="4">
        <v>72.599999999999994</v>
      </c>
      <c r="G59" s="4">
        <v>0.89200000000000002</v>
      </c>
      <c r="H59" s="4">
        <v>0.88700000000000001</v>
      </c>
      <c r="I59" s="4">
        <v>-0.24399999999999999</v>
      </c>
      <c r="L59" s="3" t="s">
        <v>100</v>
      </c>
      <c r="M59" s="4" t="s">
        <v>4</v>
      </c>
      <c r="N59" s="12">
        <f t="shared" si="0"/>
        <v>6.403459296860313</v>
      </c>
      <c r="O59" s="13">
        <f t="shared" si="1"/>
        <v>7.5538707102952909</v>
      </c>
      <c r="P59" s="12">
        <f t="shared" si="2"/>
        <v>7.9999999999999991</v>
      </c>
      <c r="Q59" s="12">
        <f t="shared" si="3"/>
        <v>8.4712906057945538</v>
      </c>
      <c r="R59" s="12">
        <f t="shared" si="4"/>
        <v>8.6734693877551035</v>
      </c>
      <c r="S59" s="12">
        <f t="shared" si="5"/>
        <v>9.3932322053675623</v>
      </c>
      <c r="T59" s="12">
        <f t="shared" si="6"/>
        <v>0.53012048192771066</v>
      </c>
      <c r="X59" s="3" t="s">
        <v>100</v>
      </c>
      <c r="Y59" s="4" t="s">
        <v>4</v>
      </c>
      <c r="Z59" s="12">
        <f t="shared" si="7"/>
        <v>6.403459296860313</v>
      </c>
      <c r="AA59" s="12">
        <f t="shared" si="8"/>
        <v>7.9999999999999991</v>
      </c>
      <c r="AB59" s="12">
        <f t="shared" si="9"/>
        <v>8.4712906057945538</v>
      </c>
      <c r="AC59" s="12">
        <f t="shared" si="10"/>
        <v>9.3932322053675623</v>
      </c>
    </row>
    <row r="60" spans="1:29" ht="57.4" thickBot="1" x14ac:dyDescent="0.5">
      <c r="A60" s="3" t="s">
        <v>117</v>
      </c>
      <c r="B60" s="4" t="s">
        <v>19</v>
      </c>
      <c r="C60" s="4">
        <v>5.9189999999999996</v>
      </c>
      <c r="D60" s="5">
        <v>0.86480000000000001</v>
      </c>
      <c r="E60" s="4">
        <v>0.81200000000000006</v>
      </c>
      <c r="F60" s="4">
        <v>67.3</v>
      </c>
      <c r="G60" s="4">
        <v>0.85699999999999998</v>
      </c>
      <c r="H60" s="4">
        <v>0.80900000000000005</v>
      </c>
      <c r="I60" s="4">
        <v>8.1000000000000003E-2</v>
      </c>
      <c r="L60" s="3" t="s">
        <v>117</v>
      </c>
      <c r="M60" s="4" t="s">
        <v>19</v>
      </c>
      <c r="N60" s="12">
        <f t="shared" si="0"/>
        <v>6.3846587704455722</v>
      </c>
      <c r="O60" s="13">
        <f t="shared" si="1"/>
        <v>4.0163607342378294</v>
      </c>
      <c r="P60" s="12">
        <f t="shared" si="2"/>
        <v>6.7115384615384617</v>
      </c>
      <c r="Q60" s="12">
        <f t="shared" si="3"/>
        <v>6.6100087796312534</v>
      </c>
      <c r="R60" s="12">
        <f t="shared" si="4"/>
        <v>8.0782312925170068</v>
      </c>
      <c r="S60" s="12">
        <f t="shared" si="5"/>
        <v>8.4830805134189049</v>
      </c>
      <c r="T60" s="12">
        <f t="shared" si="6"/>
        <v>4.4457831325301198</v>
      </c>
      <c r="X60" s="3" t="s">
        <v>117</v>
      </c>
      <c r="Y60" s="4" t="s">
        <v>19</v>
      </c>
      <c r="Z60" s="12">
        <f t="shared" si="7"/>
        <v>6.3846587704455722</v>
      </c>
      <c r="AA60" s="12">
        <f t="shared" si="8"/>
        <v>6.7115384615384617</v>
      </c>
      <c r="AB60" s="12">
        <f t="shared" si="9"/>
        <v>6.6100087796312534</v>
      </c>
      <c r="AC60" s="12">
        <f t="shared" si="10"/>
        <v>8.4830805134189049</v>
      </c>
    </row>
    <row r="61" spans="1:29" ht="57.4" thickBot="1" x14ac:dyDescent="0.5">
      <c r="A61" s="3" t="s">
        <v>72</v>
      </c>
      <c r="B61" s="4" t="s">
        <v>40</v>
      </c>
      <c r="C61" s="4">
        <v>5.8819999999999997</v>
      </c>
      <c r="D61" s="5">
        <v>1.0217000000000001</v>
      </c>
      <c r="E61" s="4">
        <v>0.92400000000000004</v>
      </c>
      <c r="F61" s="4">
        <v>70.799000000000007</v>
      </c>
      <c r="G61" s="4">
        <v>0.754</v>
      </c>
      <c r="H61" s="4">
        <v>0.93899999999999995</v>
      </c>
      <c r="I61" s="4">
        <v>-0.11799999999999999</v>
      </c>
      <c r="L61" s="3" t="s">
        <v>72</v>
      </c>
      <c r="M61" s="4" t="s">
        <v>40</v>
      </c>
      <c r="N61" s="12">
        <f t="shared" si="0"/>
        <v>6.3150968227110358</v>
      </c>
      <c r="O61" s="13">
        <f t="shared" si="1"/>
        <v>7.1468475658419797</v>
      </c>
      <c r="P61" s="12">
        <f t="shared" si="2"/>
        <v>8.865384615384615</v>
      </c>
      <c r="Q61" s="12">
        <f t="shared" si="3"/>
        <v>7.838805970149255</v>
      </c>
      <c r="R61" s="12">
        <f t="shared" si="4"/>
        <v>6.3265306122448983</v>
      </c>
      <c r="S61" s="12">
        <f t="shared" si="5"/>
        <v>10</v>
      </c>
      <c r="T61" s="12">
        <f t="shared" si="6"/>
        <v>2.0481927710843371</v>
      </c>
      <c r="X61" s="3" t="s">
        <v>72</v>
      </c>
      <c r="Y61" s="4" t="s">
        <v>40</v>
      </c>
      <c r="Z61" s="12">
        <f t="shared" si="7"/>
        <v>6.3150968227110358</v>
      </c>
      <c r="AA61" s="12">
        <f t="shared" si="8"/>
        <v>8.865384615384615</v>
      </c>
      <c r="AB61" s="12">
        <f t="shared" si="9"/>
        <v>7.838805970149255</v>
      </c>
      <c r="AC61" s="12">
        <f t="shared" si="10"/>
        <v>10</v>
      </c>
    </row>
    <row r="62" spans="1:29" ht="28.9" thickBot="1" x14ac:dyDescent="0.5">
      <c r="A62" s="3" t="s">
        <v>102</v>
      </c>
      <c r="B62" s="4" t="s">
        <v>190</v>
      </c>
      <c r="C62" s="4">
        <v>5.88</v>
      </c>
      <c r="D62" s="5">
        <v>0.90759999999999996</v>
      </c>
      <c r="E62" s="4">
        <v>0.83</v>
      </c>
      <c r="F62" s="4">
        <v>62</v>
      </c>
      <c r="G62" s="4">
        <v>0.91700000000000004</v>
      </c>
      <c r="H62" s="4">
        <v>0.74199999999999999</v>
      </c>
      <c r="I62" s="4">
        <v>-9.7000000000000003E-2</v>
      </c>
      <c r="L62" s="3" t="s">
        <v>102</v>
      </c>
      <c r="M62" s="4" t="s">
        <v>190</v>
      </c>
      <c r="N62" s="12">
        <f t="shared" si="0"/>
        <v>6.3113367174280892</v>
      </c>
      <c r="O62" s="13">
        <f t="shared" si="1"/>
        <v>4.8703112529928161</v>
      </c>
      <c r="P62" s="12">
        <f t="shared" si="2"/>
        <v>7.0576923076923057</v>
      </c>
      <c r="Q62" s="12">
        <f t="shared" si="3"/>
        <v>4.7487269534679539</v>
      </c>
      <c r="R62" s="12">
        <f t="shared" si="4"/>
        <v>9.0986394557823136</v>
      </c>
      <c r="S62" s="12">
        <f t="shared" si="5"/>
        <v>7.7012835472578764</v>
      </c>
      <c r="T62" s="12">
        <f t="shared" si="6"/>
        <v>2.3012048192771077</v>
      </c>
      <c r="X62" s="3" t="s">
        <v>102</v>
      </c>
      <c r="Y62" s="4" t="s">
        <v>190</v>
      </c>
      <c r="Z62" s="12">
        <f t="shared" si="7"/>
        <v>6.3113367174280892</v>
      </c>
      <c r="AA62" s="12">
        <f t="shared" si="8"/>
        <v>7.0576923076923057</v>
      </c>
      <c r="AB62" s="12">
        <f t="shared" si="9"/>
        <v>4.7487269534679539</v>
      </c>
      <c r="AC62" s="12">
        <f t="shared" si="10"/>
        <v>7.7012835472578764</v>
      </c>
    </row>
    <row r="63" spans="1:29" ht="28.9" thickBot="1" x14ac:dyDescent="0.5">
      <c r="A63" s="3" t="s">
        <v>57</v>
      </c>
      <c r="B63" s="4" t="s">
        <v>189</v>
      </c>
      <c r="C63" s="4">
        <v>5.8449999999999998</v>
      </c>
      <c r="D63" s="5">
        <v>1.0650999999999999</v>
      </c>
      <c r="E63" s="4">
        <v>0.79900000000000004</v>
      </c>
      <c r="F63" s="4">
        <v>73.900000000000006</v>
      </c>
      <c r="G63" s="4">
        <v>0.67200000000000004</v>
      </c>
      <c r="H63" s="4">
        <v>0.72699999999999998</v>
      </c>
      <c r="I63" s="4">
        <v>-8.3000000000000004E-2</v>
      </c>
      <c r="L63" s="3" t="s">
        <v>57</v>
      </c>
      <c r="M63" s="4" t="s">
        <v>189</v>
      </c>
      <c r="N63" s="12">
        <f t="shared" si="0"/>
        <v>6.2455348749764994</v>
      </c>
      <c r="O63" s="13">
        <f t="shared" si="1"/>
        <v>8.0127693535514748</v>
      </c>
      <c r="P63" s="12">
        <f t="shared" si="2"/>
        <v>6.4615384615384617</v>
      </c>
      <c r="Q63" s="12">
        <f t="shared" si="3"/>
        <v>8.9278314310798947</v>
      </c>
      <c r="R63" s="12">
        <f t="shared" si="4"/>
        <v>4.9319727891156475</v>
      </c>
      <c r="S63" s="12">
        <f t="shared" si="5"/>
        <v>7.5262543757292892</v>
      </c>
      <c r="T63" s="12">
        <f t="shared" si="6"/>
        <v>2.4698795180722883</v>
      </c>
      <c r="X63" s="3" t="s">
        <v>57</v>
      </c>
      <c r="Y63" s="4" t="s">
        <v>189</v>
      </c>
      <c r="Z63" s="12">
        <f t="shared" si="7"/>
        <v>6.2455348749764994</v>
      </c>
      <c r="AA63" s="12">
        <f t="shared" si="8"/>
        <v>6.4615384615384617</v>
      </c>
      <c r="AB63" s="12">
        <f t="shared" si="9"/>
        <v>8.9278314310798947</v>
      </c>
      <c r="AC63" s="12">
        <f t="shared" si="10"/>
        <v>7.5262543757292892</v>
      </c>
    </row>
    <row r="64" spans="1:29" ht="57.4" thickBot="1" x14ac:dyDescent="0.5">
      <c r="A64" s="3" t="s">
        <v>68</v>
      </c>
      <c r="B64" s="4" t="s">
        <v>19</v>
      </c>
      <c r="C64" s="4">
        <v>5.84</v>
      </c>
      <c r="D64" s="5">
        <v>0.94579999999999997</v>
      </c>
      <c r="E64" s="4">
        <v>0.83199999999999996</v>
      </c>
      <c r="F64" s="4">
        <v>68.25</v>
      </c>
      <c r="G64" s="4">
        <v>0.82199999999999995</v>
      </c>
      <c r="H64" s="4">
        <v>0.89100000000000001</v>
      </c>
      <c r="I64" s="4">
        <v>-0.154</v>
      </c>
      <c r="L64" s="3" t="s">
        <v>68</v>
      </c>
      <c r="M64" s="4" t="s">
        <v>19</v>
      </c>
      <c r="N64" s="12">
        <f t="shared" si="0"/>
        <v>6.2361346117691294</v>
      </c>
      <c r="O64" s="13">
        <f t="shared" si="1"/>
        <v>5.6324820430965676</v>
      </c>
      <c r="P64" s="12">
        <f t="shared" si="2"/>
        <v>7.096153846153844</v>
      </c>
      <c r="Q64" s="12">
        <f t="shared" si="3"/>
        <v>6.9436347673397716</v>
      </c>
      <c r="R64" s="12">
        <f t="shared" si="4"/>
        <v>7.482993197278911</v>
      </c>
      <c r="S64" s="12">
        <f t="shared" si="5"/>
        <v>9.4399066511085188</v>
      </c>
      <c r="T64" s="12">
        <f t="shared" si="6"/>
        <v>1.6144578313253009</v>
      </c>
      <c r="X64" s="3" t="s">
        <v>68</v>
      </c>
      <c r="Y64" s="4" t="s">
        <v>19</v>
      </c>
      <c r="Z64" s="12">
        <f t="shared" si="7"/>
        <v>6.2361346117691294</v>
      </c>
      <c r="AA64" s="12">
        <f t="shared" si="8"/>
        <v>7.096153846153844</v>
      </c>
      <c r="AB64" s="12">
        <f t="shared" si="9"/>
        <v>6.9436347673397716</v>
      </c>
      <c r="AC64" s="12">
        <f t="shared" si="10"/>
        <v>9.4399066511085188</v>
      </c>
    </row>
    <row r="65" spans="1:29" ht="57.4" thickBot="1" x14ac:dyDescent="0.5">
      <c r="A65" s="3" t="s">
        <v>108</v>
      </c>
      <c r="B65" s="4" t="s">
        <v>40</v>
      </c>
      <c r="C65" s="4">
        <v>5.8129999999999997</v>
      </c>
      <c r="D65" s="5">
        <v>0.95899999999999996</v>
      </c>
      <c r="E65" s="4">
        <v>0.87</v>
      </c>
      <c r="F65" s="4">
        <v>68.097999999999999</v>
      </c>
      <c r="G65" s="4">
        <v>0.70599999999999996</v>
      </c>
      <c r="H65" s="4">
        <v>0.93100000000000005</v>
      </c>
      <c r="I65" s="4">
        <v>0.113</v>
      </c>
      <c r="L65" s="3" t="s">
        <v>108</v>
      </c>
      <c r="M65" s="4" t="s">
        <v>40</v>
      </c>
      <c r="N65" s="12">
        <f t="shared" si="0"/>
        <v>6.185373190449333</v>
      </c>
      <c r="O65" s="13">
        <f t="shared" si="1"/>
        <v>5.8958499600957692</v>
      </c>
      <c r="P65" s="12">
        <f t="shared" si="2"/>
        <v>7.8269230769230758</v>
      </c>
      <c r="Q65" s="12">
        <f t="shared" si="3"/>
        <v>6.8902546093064077</v>
      </c>
      <c r="R65" s="12">
        <f t="shared" si="4"/>
        <v>5.5102040816326525</v>
      </c>
      <c r="S65" s="12">
        <f t="shared" si="5"/>
        <v>9.9066511085180871</v>
      </c>
      <c r="T65" s="12">
        <f t="shared" si="6"/>
        <v>4.831325301204819</v>
      </c>
      <c r="X65" s="3" t="s">
        <v>108</v>
      </c>
      <c r="Y65" s="4" t="s">
        <v>40</v>
      </c>
      <c r="Z65" s="12">
        <f t="shared" si="7"/>
        <v>6.185373190449333</v>
      </c>
      <c r="AA65" s="12">
        <f t="shared" si="8"/>
        <v>7.8269230769230758</v>
      </c>
      <c r="AB65" s="12">
        <f t="shared" si="9"/>
        <v>6.8902546093064077</v>
      </c>
      <c r="AC65" s="12">
        <f t="shared" si="10"/>
        <v>9.9066511085180871</v>
      </c>
    </row>
    <row r="66" spans="1:29" ht="57.4" thickBot="1" x14ac:dyDescent="0.5">
      <c r="A66" s="3" t="s">
        <v>62</v>
      </c>
      <c r="B66" s="4" t="s">
        <v>191</v>
      </c>
      <c r="C66" s="4">
        <v>5.766</v>
      </c>
      <c r="D66" s="5">
        <v>0.94540000000000002</v>
      </c>
      <c r="E66" s="4">
        <v>0.85699999999999998</v>
      </c>
      <c r="F66" s="4">
        <v>65.698999999999998</v>
      </c>
      <c r="G66" s="4">
        <v>0.82199999999999995</v>
      </c>
      <c r="H66" s="4">
        <v>0.91800000000000004</v>
      </c>
      <c r="I66" s="4">
        <v>-7.9000000000000001E-2</v>
      </c>
      <c r="L66" s="3" t="s">
        <v>62</v>
      </c>
      <c r="M66" s="4" t="s">
        <v>191</v>
      </c>
      <c r="N66" s="12">
        <f t="shared" si="0"/>
        <v>6.0970107163000575</v>
      </c>
      <c r="O66" s="13">
        <f t="shared" si="1"/>
        <v>5.6245011971268957</v>
      </c>
      <c r="P66" s="12">
        <f t="shared" si="2"/>
        <v>7.5769230769230758</v>
      </c>
      <c r="Q66" s="12">
        <f t="shared" si="3"/>
        <v>6.0477611940298495</v>
      </c>
      <c r="R66" s="12">
        <f t="shared" si="4"/>
        <v>7.482993197278911</v>
      </c>
      <c r="S66" s="12">
        <f t="shared" si="5"/>
        <v>9.7549591598599772</v>
      </c>
      <c r="T66" s="12">
        <f t="shared" si="6"/>
        <v>2.5180722891566258</v>
      </c>
      <c r="X66" s="3" t="s">
        <v>62</v>
      </c>
      <c r="Y66" s="4" t="s">
        <v>191</v>
      </c>
      <c r="Z66" s="12">
        <f t="shared" si="7"/>
        <v>6.0970107163000575</v>
      </c>
      <c r="AA66" s="12">
        <f t="shared" si="8"/>
        <v>7.5769230769230758</v>
      </c>
      <c r="AB66" s="12">
        <f t="shared" si="9"/>
        <v>6.0477611940298495</v>
      </c>
      <c r="AC66" s="12">
        <f t="shared" si="10"/>
        <v>9.7549591598599772</v>
      </c>
    </row>
    <row r="67" spans="1:29" ht="57.4" thickBot="1" x14ac:dyDescent="0.5">
      <c r="A67" s="3" t="s">
        <v>58</v>
      </c>
      <c r="B67" s="4" t="s">
        <v>19</v>
      </c>
      <c r="C67" s="4">
        <v>5.7640000000000002</v>
      </c>
      <c r="D67" s="5">
        <v>0.93130000000000002</v>
      </c>
      <c r="E67" s="4">
        <v>0.82099999999999995</v>
      </c>
      <c r="F67" s="4">
        <v>68.8</v>
      </c>
      <c r="G67" s="4">
        <v>0.84199999999999997</v>
      </c>
      <c r="H67" s="4">
        <v>0.84299999999999997</v>
      </c>
      <c r="I67" s="4">
        <v>-0.124</v>
      </c>
      <c r="L67" s="3" t="s">
        <v>58</v>
      </c>
      <c r="M67" s="4" t="s">
        <v>19</v>
      </c>
      <c r="N67" s="12">
        <f t="shared" ref="N67:N130" si="11">(C67-$C$153)/($C$152-$C$153)*10</f>
        <v>6.0932506110171101</v>
      </c>
      <c r="O67" s="13">
        <f t="shared" ref="O67:O130" si="12">(D67-$D$153)/($D$152-$D$153)*10</f>
        <v>5.3431763766959293</v>
      </c>
      <c r="P67" s="12">
        <f t="shared" ref="P67:P130" si="13">(E67-$E$153)/($E$152-$E$153)*10</f>
        <v>6.8846153846153832</v>
      </c>
      <c r="Q67" s="12">
        <f t="shared" ref="Q67:Q130" si="14">(F67-$F$153)/($F$152-$F$153)*10</f>
        <v>7.1367866549604901</v>
      </c>
      <c r="R67" s="12">
        <f t="shared" ref="R67:R130" si="15">(G67-$G$153)/($G$152-$G$153)*10</f>
        <v>7.8231292517006796</v>
      </c>
      <c r="S67" s="12">
        <f t="shared" ref="S67:S130" si="16">(H67-$H$153)/($H$152-$H$153)*10</f>
        <v>8.8798133022170376</v>
      </c>
      <c r="T67" s="12">
        <f t="shared" ref="T67:T130" si="17">(I67-$I$153)/($I$152-$I$153)*10</f>
        <v>1.975903614457831</v>
      </c>
      <c r="X67" s="3" t="s">
        <v>58</v>
      </c>
      <c r="Y67" s="4" t="s">
        <v>19</v>
      </c>
      <c r="Z67" s="12">
        <f t="shared" ref="Z67:Z130" si="18">(C67-$C$153)/($C$152-$C$153)*10</f>
        <v>6.0932506110171101</v>
      </c>
      <c r="AA67" s="12">
        <f t="shared" ref="AA67:AA130" si="19">(E67-$E$153)/($E$152-$E$153)*10</f>
        <v>6.8846153846153832</v>
      </c>
      <c r="AB67" s="12">
        <f t="shared" ref="AB67:AB130" si="20">(F67-$F$153)/($F$152-$F$153)*10</f>
        <v>7.1367866549604901</v>
      </c>
      <c r="AC67" s="12">
        <f t="shared" ref="AC67:AC130" si="21">(H67-$H$153)/($H$152-$H$153)*10</f>
        <v>8.8798133022170376</v>
      </c>
    </row>
    <row r="68" spans="1:29" ht="57.4" thickBot="1" x14ac:dyDescent="0.5">
      <c r="A68" s="3" t="s">
        <v>88</v>
      </c>
      <c r="B68" s="4" t="s">
        <v>191</v>
      </c>
      <c r="C68" s="4">
        <v>5.7439999999999998</v>
      </c>
      <c r="D68" s="5">
        <v>0.8538</v>
      </c>
      <c r="E68" s="4">
        <v>0.89300000000000002</v>
      </c>
      <c r="F68" s="4">
        <v>64.400999999999996</v>
      </c>
      <c r="G68" s="4">
        <v>0.93500000000000005</v>
      </c>
      <c r="H68" s="4">
        <v>0.90800000000000003</v>
      </c>
      <c r="I68" s="4">
        <v>0.11899999999999999</v>
      </c>
      <c r="L68" s="3" t="s">
        <v>88</v>
      </c>
      <c r="M68" s="4" t="s">
        <v>191</v>
      </c>
      <c r="N68" s="12">
        <f t="shared" si="11"/>
        <v>6.0556495581876302</v>
      </c>
      <c r="O68" s="13">
        <f t="shared" si="12"/>
        <v>3.7968874700718276</v>
      </c>
      <c r="P68" s="12">
        <f t="shared" si="13"/>
        <v>8.2692307692307683</v>
      </c>
      <c r="Q68" s="12">
        <f t="shared" si="14"/>
        <v>5.59192273924495</v>
      </c>
      <c r="R68" s="12">
        <f t="shared" si="15"/>
        <v>9.4047619047619051</v>
      </c>
      <c r="S68" s="12">
        <f t="shared" si="16"/>
        <v>9.6382730455075851</v>
      </c>
      <c r="T68" s="12">
        <f t="shared" si="17"/>
        <v>4.9036144578313241</v>
      </c>
      <c r="X68" s="3" t="s">
        <v>88</v>
      </c>
      <c r="Y68" s="4" t="s">
        <v>191</v>
      </c>
      <c r="Z68" s="12">
        <f t="shared" si="18"/>
        <v>6.0556495581876302</v>
      </c>
      <c r="AA68" s="12">
        <f t="shared" si="19"/>
        <v>8.2692307692307683</v>
      </c>
      <c r="AB68" s="12">
        <f t="shared" si="20"/>
        <v>5.59192273924495</v>
      </c>
      <c r="AC68" s="12">
        <f t="shared" si="21"/>
        <v>9.6382730455075851</v>
      </c>
    </row>
    <row r="69" spans="1:29" ht="28.9" thickBot="1" x14ac:dyDescent="0.5">
      <c r="A69" s="3" t="s">
        <v>114</v>
      </c>
      <c r="B69" s="4" t="s">
        <v>4</v>
      </c>
      <c r="C69" s="4">
        <v>5.7229999999999999</v>
      </c>
      <c r="D69" s="5">
        <v>1.0279</v>
      </c>
      <c r="E69" s="4">
        <v>0.82299999999999995</v>
      </c>
      <c r="F69" s="4">
        <v>72.599999999999994</v>
      </c>
      <c r="G69" s="4">
        <v>0.58199999999999996</v>
      </c>
      <c r="H69" s="4">
        <v>0.82299999999999995</v>
      </c>
      <c r="I69" s="4">
        <v>-0.28799999999999998</v>
      </c>
      <c r="L69" s="3" t="s">
        <v>114</v>
      </c>
      <c r="M69" s="4" t="s">
        <v>4</v>
      </c>
      <c r="N69" s="12">
        <f t="shared" si="11"/>
        <v>6.016168452716677</v>
      </c>
      <c r="O69" s="13">
        <f t="shared" si="12"/>
        <v>7.270550678371908</v>
      </c>
      <c r="P69" s="12">
        <f t="shared" si="13"/>
        <v>6.9230769230769216</v>
      </c>
      <c r="Q69" s="12">
        <f t="shared" si="14"/>
        <v>8.4712906057945538</v>
      </c>
      <c r="R69" s="12">
        <f t="shared" si="15"/>
        <v>3.4013605442176864</v>
      </c>
      <c r="S69" s="12">
        <f t="shared" si="16"/>
        <v>8.6464410735122517</v>
      </c>
      <c r="T69" s="12">
        <f t="shared" si="17"/>
        <v>0</v>
      </c>
      <c r="X69" s="3" t="s">
        <v>114</v>
      </c>
      <c r="Y69" s="4" t="s">
        <v>4</v>
      </c>
      <c r="Z69" s="12">
        <f t="shared" si="18"/>
        <v>6.016168452716677</v>
      </c>
      <c r="AA69" s="12">
        <f t="shared" si="19"/>
        <v>6.9230769230769216</v>
      </c>
      <c r="AB69" s="12">
        <f t="shared" si="20"/>
        <v>8.4712906057945538</v>
      </c>
      <c r="AC69" s="12">
        <f t="shared" si="21"/>
        <v>8.6464410735122517</v>
      </c>
    </row>
    <row r="70" spans="1:29" ht="57.4" thickBot="1" x14ac:dyDescent="0.5">
      <c r="A70" s="3" t="s">
        <v>61</v>
      </c>
      <c r="B70" s="4" t="s">
        <v>19</v>
      </c>
      <c r="C70" s="4">
        <v>5.7160000000000002</v>
      </c>
      <c r="D70" s="5">
        <v>0.90459999999999996</v>
      </c>
      <c r="E70" s="4">
        <v>0.81</v>
      </c>
      <c r="F70" s="4">
        <v>63.901000000000003</v>
      </c>
      <c r="G70" s="4">
        <v>0.875</v>
      </c>
      <c r="H70" s="4">
        <v>0.83899999999999997</v>
      </c>
      <c r="I70" s="4">
        <v>-7.6999999999999999E-2</v>
      </c>
      <c r="L70" s="3" t="s">
        <v>61</v>
      </c>
      <c r="M70" s="4" t="s">
        <v>19</v>
      </c>
      <c r="N70" s="12">
        <f t="shared" si="11"/>
        <v>6.0030080842263605</v>
      </c>
      <c r="O70" s="13">
        <f t="shared" si="12"/>
        <v>4.8104549082202706</v>
      </c>
      <c r="P70" s="12">
        <f t="shared" si="13"/>
        <v>6.6730769230769234</v>
      </c>
      <c r="Q70" s="12">
        <f t="shared" si="14"/>
        <v>5.4163301141352074</v>
      </c>
      <c r="R70" s="12">
        <f t="shared" si="15"/>
        <v>8.3843537414965983</v>
      </c>
      <c r="S70" s="12">
        <f t="shared" si="16"/>
        <v>8.8331388564760793</v>
      </c>
      <c r="T70" s="12">
        <f t="shared" si="17"/>
        <v>2.5421686746987948</v>
      </c>
      <c r="X70" s="3" t="s">
        <v>61</v>
      </c>
      <c r="Y70" s="4" t="s">
        <v>19</v>
      </c>
      <c r="Z70" s="12">
        <f t="shared" si="18"/>
        <v>6.0030080842263605</v>
      </c>
      <c r="AA70" s="12">
        <f t="shared" si="19"/>
        <v>6.6730769230769234</v>
      </c>
      <c r="AB70" s="12">
        <f t="shared" si="20"/>
        <v>5.4163301141352074</v>
      </c>
      <c r="AC70" s="12">
        <f t="shared" si="21"/>
        <v>8.8331388564760793</v>
      </c>
    </row>
    <row r="71" spans="1:29" ht="14.65" thickBot="1" x14ac:dyDescent="0.5">
      <c r="A71" s="3" t="s">
        <v>112</v>
      </c>
      <c r="B71" s="4" t="s">
        <v>189</v>
      </c>
      <c r="C71" s="4">
        <v>5.6769999999999996</v>
      </c>
      <c r="D71" s="5">
        <v>0.94</v>
      </c>
      <c r="E71" s="4">
        <v>0.93500000000000005</v>
      </c>
      <c r="F71" s="4">
        <v>62.5</v>
      </c>
      <c r="G71" s="4">
        <v>0.70799999999999996</v>
      </c>
      <c r="H71" s="4">
        <v>0.85599999999999998</v>
      </c>
      <c r="I71" s="4">
        <v>0.11600000000000001</v>
      </c>
      <c r="L71" s="3" t="s">
        <v>112</v>
      </c>
      <c r="M71" s="4" t="s">
        <v>189</v>
      </c>
      <c r="N71" s="12">
        <f t="shared" si="11"/>
        <v>5.9296860312088739</v>
      </c>
      <c r="O71" s="13">
        <f t="shared" si="12"/>
        <v>5.5167597765363112</v>
      </c>
      <c r="P71" s="12">
        <f t="shared" si="13"/>
        <v>9.0769230769230766</v>
      </c>
      <c r="Q71" s="12">
        <f t="shared" si="14"/>
        <v>4.9243195785776992</v>
      </c>
      <c r="R71" s="12">
        <f t="shared" si="15"/>
        <v>5.5442176870748296</v>
      </c>
      <c r="S71" s="12">
        <f t="shared" si="16"/>
        <v>9.0315052508751457</v>
      </c>
      <c r="T71" s="12">
        <f t="shared" si="17"/>
        <v>4.8674698795180715</v>
      </c>
      <c r="X71" s="3" t="s">
        <v>112</v>
      </c>
      <c r="Y71" s="4" t="s">
        <v>189</v>
      </c>
      <c r="Z71" s="12">
        <f t="shared" si="18"/>
        <v>5.9296860312088739</v>
      </c>
      <c r="AA71" s="12">
        <f t="shared" si="19"/>
        <v>9.0769230769230766</v>
      </c>
      <c r="AB71" s="12">
        <f t="shared" si="20"/>
        <v>4.9243195785776992</v>
      </c>
      <c r="AC71" s="12">
        <f t="shared" si="21"/>
        <v>9.0315052508751457</v>
      </c>
    </row>
    <row r="72" spans="1:29" ht="57.4" thickBot="1" x14ac:dyDescent="0.5">
      <c r="A72" s="3" t="s">
        <v>63</v>
      </c>
      <c r="B72" s="4" t="s">
        <v>19</v>
      </c>
      <c r="C72" s="4">
        <v>5.6529999999999996</v>
      </c>
      <c r="D72" s="5">
        <v>0.94479999999999997</v>
      </c>
      <c r="E72" s="4">
        <v>0.89300000000000002</v>
      </c>
      <c r="F72" s="4">
        <v>65.900000000000006</v>
      </c>
      <c r="G72" s="4">
        <v>0.876</v>
      </c>
      <c r="H72" s="4">
        <v>0.88200000000000001</v>
      </c>
      <c r="I72" s="4">
        <v>2.8000000000000001E-2</v>
      </c>
      <c r="L72" s="3" t="s">
        <v>63</v>
      </c>
      <c r="M72" s="4" t="s">
        <v>19</v>
      </c>
      <c r="N72" s="12">
        <f t="shared" si="11"/>
        <v>5.8845647678134982</v>
      </c>
      <c r="O72" s="13">
        <f t="shared" si="12"/>
        <v>5.6125299281723855</v>
      </c>
      <c r="P72" s="12">
        <f t="shared" si="13"/>
        <v>8.2692307692307683</v>
      </c>
      <c r="Q72" s="12">
        <f t="shared" si="14"/>
        <v>6.1183494293239695</v>
      </c>
      <c r="R72" s="12">
        <f t="shared" si="15"/>
        <v>8.4013605442176882</v>
      </c>
      <c r="S72" s="12">
        <f t="shared" si="16"/>
        <v>9.3348891481913654</v>
      </c>
      <c r="T72" s="12">
        <f t="shared" si="17"/>
        <v>3.8072289156626504</v>
      </c>
      <c r="X72" s="3" t="s">
        <v>63</v>
      </c>
      <c r="Y72" s="4" t="s">
        <v>19</v>
      </c>
      <c r="Z72" s="12">
        <f t="shared" si="18"/>
        <v>5.8845647678134982</v>
      </c>
      <c r="AA72" s="12">
        <f t="shared" si="19"/>
        <v>8.2692307692307683</v>
      </c>
      <c r="AB72" s="12">
        <f t="shared" si="20"/>
        <v>6.1183494293239695</v>
      </c>
      <c r="AC72" s="12">
        <f t="shared" si="21"/>
        <v>9.3348891481913654</v>
      </c>
    </row>
    <row r="73" spans="1:29" ht="57.4" thickBot="1" x14ac:dyDescent="0.5">
      <c r="A73" s="3" t="s">
        <v>95</v>
      </c>
      <c r="B73" s="4" t="s">
        <v>40</v>
      </c>
      <c r="C73" s="4">
        <v>5.5810000000000004</v>
      </c>
      <c r="D73" s="5">
        <v>0.99399999999999999</v>
      </c>
      <c r="E73" s="4">
        <v>0.85799999999999998</v>
      </c>
      <c r="F73" s="4">
        <v>68.698999999999998</v>
      </c>
      <c r="G73" s="4">
        <v>0.70799999999999996</v>
      </c>
      <c r="H73" s="4">
        <v>0.81200000000000006</v>
      </c>
      <c r="I73" s="4">
        <v>-3.4000000000000002E-2</v>
      </c>
      <c r="L73" s="3" t="s">
        <v>95</v>
      </c>
      <c r="M73" s="4" t="s">
        <v>40</v>
      </c>
      <c r="N73" s="12">
        <f t="shared" si="11"/>
        <v>5.7492009776273756</v>
      </c>
      <c r="O73" s="13">
        <f t="shared" si="12"/>
        <v>6.5941739824421379</v>
      </c>
      <c r="P73" s="12">
        <f t="shared" si="13"/>
        <v>7.5961538461538449</v>
      </c>
      <c r="Q73" s="12">
        <f t="shared" si="14"/>
        <v>7.101316944688322</v>
      </c>
      <c r="R73" s="12">
        <f t="shared" si="15"/>
        <v>5.5442176870748296</v>
      </c>
      <c r="S73" s="12">
        <f t="shared" si="16"/>
        <v>8.5180863477246209</v>
      </c>
      <c r="T73" s="12">
        <f t="shared" si="17"/>
        <v>3.0602409638554211</v>
      </c>
      <c r="X73" s="3" t="s">
        <v>95</v>
      </c>
      <c r="Y73" s="4" t="s">
        <v>40</v>
      </c>
      <c r="Z73" s="12">
        <f t="shared" si="18"/>
        <v>5.7492009776273756</v>
      </c>
      <c r="AA73" s="12">
        <f t="shared" si="19"/>
        <v>7.5961538461538449</v>
      </c>
      <c r="AB73" s="12">
        <f t="shared" si="20"/>
        <v>7.101316944688322</v>
      </c>
      <c r="AC73" s="12">
        <f t="shared" si="21"/>
        <v>8.5180863477246209</v>
      </c>
    </row>
    <row r="74" spans="1:29" ht="57.4" thickBot="1" x14ac:dyDescent="0.5">
      <c r="A74" s="3" t="s">
        <v>110</v>
      </c>
      <c r="B74" s="4" t="s">
        <v>19</v>
      </c>
      <c r="C74" s="4">
        <v>5.5449999999999999</v>
      </c>
      <c r="D74" s="5">
        <v>0.98019999999999996</v>
      </c>
      <c r="E74" s="4">
        <v>0.85299999999999998</v>
      </c>
      <c r="F74" s="4">
        <v>66.102000000000004</v>
      </c>
      <c r="G74" s="4">
        <v>0.86</v>
      </c>
      <c r="H74" s="4">
        <v>0.71399999999999997</v>
      </c>
      <c r="I74" s="4">
        <v>-0.13300000000000001</v>
      </c>
      <c r="L74" s="3" t="s">
        <v>110</v>
      </c>
      <c r="M74" s="4" t="s">
        <v>19</v>
      </c>
      <c r="N74" s="12">
        <f t="shared" si="11"/>
        <v>5.6815190825343116</v>
      </c>
      <c r="O74" s="13">
        <f t="shared" si="12"/>
        <v>6.3188347964884262</v>
      </c>
      <c r="P74" s="12">
        <f t="shared" si="13"/>
        <v>7.4999999999999991</v>
      </c>
      <c r="Q74" s="12">
        <f t="shared" si="14"/>
        <v>6.1892888498683067</v>
      </c>
      <c r="R74" s="12">
        <f t="shared" si="15"/>
        <v>8.1292517006802729</v>
      </c>
      <c r="S74" s="12">
        <f t="shared" si="16"/>
        <v>7.3745624270711785</v>
      </c>
      <c r="T74" s="12">
        <f t="shared" si="17"/>
        <v>1.867469879518072</v>
      </c>
      <c r="X74" s="3" t="s">
        <v>110</v>
      </c>
      <c r="Y74" s="4" t="s">
        <v>19</v>
      </c>
      <c r="Z74" s="12">
        <f t="shared" si="18"/>
        <v>5.6815190825343116</v>
      </c>
      <c r="AA74" s="12">
        <f t="shared" si="19"/>
        <v>7.4999999999999991</v>
      </c>
      <c r="AB74" s="12">
        <f t="shared" si="20"/>
        <v>6.1892888498683067</v>
      </c>
      <c r="AC74" s="12">
        <f t="shared" si="21"/>
        <v>7.3745624270711785</v>
      </c>
    </row>
    <row r="75" spans="1:29" ht="28.9" thickBot="1" x14ac:dyDescent="0.5">
      <c r="A75" s="3" t="s">
        <v>76</v>
      </c>
      <c r="B75" s="4" t="s">
        <v>4</v>
      </c>
      <c r="C75" s="4">
        <v>5.5359999999999996</v>
      </c>
      <c r="D75" s="5">
        <v>1.0576000000000001</v>
      </c>
      <c r="E75" s="4">
        <v>0.82</v>
      </c>
      <c r="F75" s="4">
        <v>73.897999999999996</v>
      </c>
      <c r="G75" s="4">
        <v>0.79500000000000004</v>
      </c>
      <c r="H75" s="4">
        <v>0.626</v>
      </c>
      <c r="I75" s="4">
        <v>1.2E-2</v>
      </c>
      <c r="L75" s="3" t="s">
        <v>76</v>
      </c>
      <c r="M75" s="4" t="s">
        <v>4</v>
      </c>
      <c r="N75" s="12">
        <f t="shared" si="11"/>
        <v>5.6645986087610458</v>
      </c>
      <c r="O75" s="13">
        <f t="shared" si="12"/>
        <v>7.8631284916201132</v>
      </c>
      <c r="P75" s="12">
        <f t="shared" si="13"/>
        <v>6.8653846153846141</v>
      </c>
      <c r="Q75" s="12">
        <f t="shared" si="14"/>
        <v>8.9271290605794533</v>
      </c>
      <c r="R75" s="12">
        <f t="shared" si="15"/>
        <v>7.0238095238095246</v>
      </c>
      <c r="S75" s="12">
        <f t="shared" si="16"/>
        <v>6.347724620770129</v>
      </c>
      <c r="T75" s="12">
        <f t="shared" si="17"/>
        <v>3.6144578313253009</v>
      </c>
      <c r="X75" s="3" t="s">
        <v>76</v>
      </c>
      <c r="Y75" s="4" t="s">
        <v>4</v>
      </c>
      <c r="Z75" s="12">
        <f t="shared" si="18"/>
        <v>5.6645986087610458</v>
      </c>
      <c r="AA75" s="12">
        <f t="shared" si="19"/>
        <v>6.8653846153846141</v>
      </c>
      <c r="AB75" s="12">
        <f t="shared" si="20"/>
        <v>8.9271290605794533</v>
      </c>
      <c r="AC75" s="12">
        <f t="shared" si="21"/>
        <v>6.347724620770129</v>
      </c>
    </row>
    <row r="76" spans="1:29" ht="57.4" thickBot="1" x14ac:dyDescent="0.5">
      <c r="A76" s="3" t="s">
        <v>69</v>
      </c>
      <c r="B76" s="4" t="s">
        <v>191</v>
      </c>
      <c r="C76" s="4">
        <v>5.5339999999999998</v>
      </c>
      <c r="D76" s="5">
        <v>0.98529999999999995</v>
      </c>
      <c r="E76" s="4">
        <v>0.91</v>
      </c>
      <c r="F76" s="4">
        <v>66.253</v>
      </c>
      <c r="G76" s="4">
        <v>0.65</v>
      </c>
      <c r="H76" s="4">
        <v>0.627</v>
      </c>
      <c r="I76" s="4">
        <v>-0.18</v>
      </c>
      <c r="L76" s="3" t="s">
        <v>69</v>
      </c>
      <c r="M76" s="4" t="s">
        <v>191</v>
      </c>
      <c r="N76" s="12">
        <f t="shared" si="11"/>
        <v>5.6608385034780975</v>
      </c>
      <c r="O76" s="13">
        <f t="shared" si="12"/>
        <v>6.4205905826017542</v>
      </c>
      <c r="P76" s="12">
        <f t="shared" si="13"/>
        <v>8.5961538461538449</v>
      </c>
      <c r="Q76" s="12">
        <f t="shared" si="14"/>
        <v>6.2423178226514473</v>
      </c>
      <c r="R76" s="12">
        <f t="shared" si="15"/>
        <v>4.5578231292517017</v>
      </c>
      <c r="S76" s="12">
        <f t="shared" si="16"/>
        <v>6.3593932322053686</v>
      </c>
      <c r="T76" s="12">
        <f t="shared" si="17"/>
        <v>1.3012048192771082</v>
      </c>
      <c r="X76" s="3" t="s">
        <v>69</v>
      </c>
      <c r="Y76" s="4" t="s">
        <v>191</v>
      </c>
      <c r="Z76" s="12">
        <f t="shared" si="18"/>
        <v>5.6608385034780975</v>
      </c>
      <c r="AA76" s="12">
        <f t="shared" si="19"/>
        <v>8.5961538461538449</v>
      </c>
      <c r="AB76" s="12">
        <f t="shared" si="20"/>
        <v>6.2423178226514473</v>
      </c>
      <c r="AC76" s="12">
        <f t="shared" si="21"/>
        <v>6.3593932322053686</v>
      </c>
    </row>
    <row r="77" spans="1:29" ht="57.4" thickBot="1" x14ac:dyDescent="0.5">
      <c r="A77" s="3" t="s">
        <v>74</v>
      </c>
      <c r="B77" s="4" t="s">
        <v>191</v>
      </c>
      <c r="C77" s="4">
        <v>5.4770000000000003</v>
      </c>
      <c r="D77" s="5">
        <v>1.0188999999999999</v>
      </c>
      <c r="E77" s="4">
        <v>0.90300000000000002</v>
      </c>
      <c r="F77" s="4">
        <v>64.703000000000003</v>
      </c>
      <c r="G77" s="4">
        <v>0.71799999999999997</v>
      </c>
      <c r="H77" s="4">
        <v>0.84499999999999997</v>
      </c>
      <c r="I77" s="4">
        <v>-0.111</v>
      </c>
      <c r="L77" s="3" t="s">
        <v>74</v>
      </c>
      <c r="M77" s="4" t="s">
        <v>191</v>
      </c>
      <c r="N77" s="12">
        <f t="shared" si="11"/>
        <v>5.553675502914083</v>
      </c>
      <c r="O77" s="13">
        <f t="shared" si="12"/>
        <v>7.090981644054267</v>
      </c>
      <c r="P77" s="12">
        <f t="shared" si="13"/>
        <v>8.4615384615384617</v>
      </c>
      <c r="Q77" s="12">
        <f t="shared" si="14"/>
        <v>5.6979806848112382</v>
      </c>
      <c r="R77" s="12">
        <f t="shared" si="15"/>
        <v>5.7142857142857135</v>
      </c>
      <c r="S77" s="12">
        <f t="shared" si="16"/>
        <v>8.9031505250875149</v>
      </c>
      <c r="T77" s="12">
        <f t="shared" si="17"/>
        <v>2.1325301204819276</v>
      </c>
      <c r="X77" s="3" t="s">
        <v>74</v>
      </c>
      <c r="Y77" s="4" t="s">
        <v>191</v>
      </c>
      <c r="Z77" s="12">
        <f t="shared" si="18"/>
        <v>5.553675502914083</v>
      </c>
      <c r="AA77" s="12">
        <f t="shared" si="19"/>
        <v>8.4615384615384617</v>
      </c>
      <c r="AB77" s="12">
        <f t="shared" si="20"/>
        <v>5.6979806848112382</v>
      </c>
      <c r="AC77" s="12">
        <f t="shared" si="21"/>
        <v>8.9031505250875149</v>
      </c>
    </row>
    <row r="78" spans="1:29" ht="57.4" thickBot="1" x14ac:dyDescent="0.5">
      <c r="A78" s="3" t="s">
        <v>193</v>
      </c>
      <c r="B78" s="4" t="s">
        <v>189</v>
      </c>
      <c r="C78" s="4">
        <v>5.4770000000000003</v>
      </c>
      <c r="D78" s="5">
        <v>1.1000000000000001</v>
      </c>
      <c r="E78" s="4">
        <v>0.83599999999999997</v>
      </c>
      <c r="F78" s="4">
        <v>76.819999999999993</v>
      </c>
      <c r="G78" s="4">
        <v>0.71699999999999997</v>
      </c>
      <c r="H78" s="4">
        <v>0.40300000000000002</v>
      </c>
      <c r="I78" s="4">
        <v>6.7000000000000004E-2</v>
      </c>
      <c r="L78" s="3" t="s">
        <v>193</v>
      </c>
      <c r="M78" s="4" t="s">
        <v>189</v>
      </c>
      <c r="N78" s="12">
        <f t="shared" si="11"/>
        <v>5.553675502914083</v>
      </c>
      <c r="O78" s="13">
        <f t="shared" si="12"/>
        <v>8.7090981644054271</v>
      </c>
      <c r="P78" s="12">
        <f t="shared" si="13"/>
        <v>7.1730769230769216</v>
      </c>
      <c r="Q78" s="12">
        <f t="shared" si="14"/>
        <v>9.9532923617208056</v>
      </c>
      <c r="R78" s="12">
        <f t="shared" si="15"/>
        <v>5.6972789115646263</v>
      </c>
      <c r="S78" s="12">
        <f t="shared" si="16"/>
        <v>3.7456242707117853</v>
      </c>
      <c r="T78" s="12">
        <f t="shared" si="17"/>
        <v>4.2771084337349388</v>
      </c>
      <c r="X78" s="3" t="s">
        <v>193</v>
      </c>
      <c r="Y78" s="4" t="s">
        <v>189</v>
      </c>
      <c r="Z78" s="12">
        <f t="shared" si="18"/>
        <v>5.553675502914083</v>
      </c>
      <c r="AA78" s="12">
        <f t="shared" si="19"/>
        <v>7.1730769230769216</v>
      </c>
      <c r="AB78" s="12">
        <f t="shared" si="20"/>
        <v>9.9532923617208056</v>
      </c>
      <c r="AC78" s="12">
        <f t="shared" si="21"/>
        <v>3.7456242707117853</v>
      </c>
    </row>
    <row r="79" spans="1:29" ht="57.4" thickBot="1" x14ac:dyDescent="0.5">
      <c r="A79" s="3" t="s">
        <v>118</v>
      </c>
      <c r="B79" s="4" t="s">
        <v>191</v>
      </c>
      <c r="C79" s="4">
        <v>5.4660000000000002</v>
      </c>
      <c r="D79" s="5">
        <v>0.80910000000000004</v>
      </c>
      <c r="E79" s="4">
        <v>0.86</v>
      </c>
      <c r="F79" s="4">
        <v>64.281000000000006</v>
      </c>
      <c r="G79" s="4">
        <v>0.83199999999999996</v>
      </c>
      <c r="H79" s="4">
        <v>0.55300000000000005</v>
      </c>
      <c r="I79" s="4">
        <v>-5.6000000000000001E-2</v>
      </c>
      <c r="L79" s="3" t="s">
        <v>118</v>
      </c>
      <c r="M79" s="4" t="s">
        <v>191</v>
      </c>
      <c r="N79" s="12">
        <f t="shared" si="11"/>
        <v>5.5329949238578688</v>
      </c>
      <c r="O79" s="13">
        <f t="shared" si="12"/>
        <v>2.9050279329608948</v>
      </c>
      <c r="P79" s="12">
        <f t="shared" si="13"/>
        <v>7.6346153846153841</v>
      </c>
      <c r="Q79" s="12">
        <f t="shared" si="14"/>
        <v>5.5497805092186141</v>
      </c>
      <c r="R79" s="12">
        <f t="shared" si="15"/>
        <v>7.6530612244897958</v>
      </c>
      <c r="S79" s="12">
        <f t="shared" si="16"/>
        <v>5.4959159859976667</v>
      </c>
      <c r="T79" s="12">
        <f t="shared" si="17"/>
        <v>2.7951807228915659</v>
      </c>
      <c r="X79" s="3" t="s">
        <v>118</v>
      </c>
      <c r="Y79" s="4" t="s">
        <v>191</v>
      </c>
      <c r="Z79" s="12">
        <f t="shared" si="18"/>
        <v>5.5329949238578688</v>
      </c>
      <c r="AA79" s="12">
        <f t="shared" si="19"/>
        <v>7.6346153846153841</v>
      </c>
      <c r="AB79" s="12">
        <f t="shared" si="20"/>
        <v>5.5497805092186141</v>
      </c>
      <c r="AC79" s="12">
        <f t="shared" si="21"/>
        <v>5.4959159859976667</v>
      </c>
    </row>
    <row r="80" spans="1:29" ht="28.9" thickBot="1" x14ac:dyDescent="0.5">
      <c r="A80" s="3" t="s">
        <v>86</v>
      </c>
      <c r="B80" s="4" t="s">
        <v>190</v>
      </c>
      <c r="C80" s="4">
        <v>5.4109999999999996</v>
      </c>
      <c r="D80" s="5">
        <v>0.89729999999999999</v>
      </c>
      <c r="E80" s="4">
        <v>0.85</v>
      </c>
      <c r="F80" s="4">
        <v>68.034000000000006</v>
      </c>
      <c r="G80" s="4">
        <v>0.94</v>
      </c>
      <c r="H80" s="4">
        <v>0.79600000000000004</v>
      </c>
      <c r="I80" s="4">
        <v>-9.8000000000000004E-2</v>
      </c>
      <c r="L80" s="3" t="s">
        <v>86</v>
      </c>
      <c r="M80" s="4" t="s">
        <v>190</v>
      </c>
      <c r="N80" s="12">
        <f t="shared" si="11"/>
        <v>5.4295920285767991</v>
      </c>
      <c r="O80" s="13">
        <f t="shared" si="12"/>
        <v>4.6648044692737418</v>
      </c>
      <c r="P80" s="12">
        <f t="shared" si="13"/>
        <v>7.4423076923076916</v>
      </c>
      <c r="Q80" s="12">
        <f t="shared" si="14"/>
        <v>6.8677787532923631</v>
      </c>
      <c r="R80" s="12">
        <f t="shared" si="15"/>
        <v>9.4897959183673457</v>
      </c>
      <c r="S80" s="12">
        <f t="shared" si="16"/>
        <v>8.331388564760795</v>
      </c>
      <c r="T80" s="12">
        <f t="shared" si="17"/>
        <v>2.2891566265060237</v>
      </c>
      <c r="X80" s="3" t="s">
        <v>86</v>
      </c>
      <c r="Y80" s="4" t="s">
        <v>190</v>
      </c>
      <c r="Z80" s="12">
        <f t="shared" si="18"/>
        <v>5.4295920285767991</v>
      </c>
      <c r="AA80" s="12">
        <f t="shared" si="19"/>
        <v>7.4423076923076916</v>
      </c>
      <c r="AB80" s="12">
        <f t="shared" si="20"/>
        <v>6.8677787532923631</v>
      </c>
      <c r="AC80" s="12">
        <f t="shared" si="21"/>
        <v>8.331388564760795</v>
      </c>
    </row>
    <row r="81" spans="1:29" ht="57.4" thickBot="1" x14ac:dyDescent="0.5">
      <c r="A81" s="3" t="s">
        <v>73</v>
      </c>
      <c r="B81" s="4" t="s">
        <v>188</v>
      </c>
      <c r="C81" s="4">
        <v>5.41</v>
      </c>
      <c r="D81" s="5">
        <v>0.96220000000000006</v>
      </c>
      <c r="E81" s="4">
        <v>0.82699999999999996</v>
      </c>
      <c r="F81" s="4">
        <v>62.3</v>
      </c>
      <c r="G81" s="4">
        <v>0.77100000000000002</v>
      </c>
      <c r="H81" s="4">
        <v>0.66700000000000004</v>
      </c>
      <c r="I81" s="4">
        <v>-8.6999999999999994E-2</v>
      </c>
      <c r="L81" s="3" t="s">
        <v>73</v>
      </c>
      <c r="M81" s="4" t="s">
        <v>188</v>
      </c>
      <c r="N81" s="12">
        <f t="shared" si="11"/>
        <v>5.4277119759353276</v>
      </c>
      <c r="O81" s="13">
        <f t="shared" si="12"/>
        <v>5.959696727853153</v>
      </c>
      <c r="P81" s="12">
        <f t="shared" si="13"/>
        <v>6.9999999999999982</v>
      </c>
      <c r="Q81" s="12">
        <f t="shared" si="14"/>
        <v>4.8540825285337998</v>
      </c>
      <c r="R81" s="12">
        <f t="shared" si="15"/>
        <v>6.6156462585034017</v>
      </c>
      <c r="S81" s="12">
        <f t="shared" si="16"/>
        <v>6.8261376896149368</v>
      </c>
      <c r="T81" s="12">
        <f t="shared" si="17"/>
        <v>2.4216867469879513</v>
      </c>
      <c r="X81" s="3" t="s">
        <v>73</v>
      </c>
      <c r="Y81" s="4" t="s">
        <v>188</v>
      </c>
      <c r="Z81" s="12">
        <f t="shared" si="18"/>
        <v>5.4277119759353276</v>
      </c>
      <c r="AA81" s="12">
        <f t="shared" si="19"/>
        <v>6.9999999999999982</v>
      </c>
      <c r="AB81" s="12">
        <f t="shared" si="20"/>
        <v>4.8540825285337998</v>
      </c>
      <c r="AC81" s="12">
        <f t="shared" si="21"/>
        <v>6.8261376896149368</v>
      </c>
    </row>
    <row r="82" spans="1:29" ht="28.9" thickBot="1" x14ac:dyDescent="0.5">
      <c r="A82" s="3" t="s">
        <v>71</v>
      </c>
      <c r="B82" s="4" t="s">
        <v>190</v>
      </c>
      <c r="C82" s="4">
        <v>5.3840000000000003</v>
      </c>
      <c r="D82" s="5">
        <v>1.0238</v>
      </c>
      <c r="E82" s="4">
        <v>0.81699999999999995</v>
      </c>
      <c r="F82" s="4">
        <v>67.102000000000004</v>
      </c>
      <c r="G82" s="4">
        <v>0.89500000000000002</v>
      </c>
      <c r="H82" s="4">
        <v>0.83899999999999997</v>
      </c>
      <c r="I82" s="4">
        <v>0.125</v>
      </c>
      <c r="L82" s="3" t="s">
        <v>71</v>
      </c>
      <c r="M82" s="4" t="s">
        <v>190</v>
      </c>
      <c r="N82" s="12">
        <f t="shared" si="11"/>
        <v>5.3788306072570045</v>
      </c>
      <c r="O82" s="13">
        <f t="shared" si="12"/>
        <v>7.1887470071827604</v>
      </c>
      <c r="P82" s="12">
        <f t="shared" si="13"/>
        <v>6.8076923076923057</v>
      </c>
      <c r="Q82" s="12">
        <f t="shared" si="14"/>
        <v>6.5404741000877964</v>
      </c>
      <c r="R82" s="12">
        <f t="shared" si="15"/>
        <v>8.7244897959183678</v>
      </c>
      <c r="S82" s="12">
        <f t="shared" si="16"/>
        <v>8.8331388564760793</v>
      </c>
      <c r="T82" s="12">
        <f t="shared" si="17"/>
        <v>4.975903614457831</v>
      </c>
      <c r="X82" s="3" t="s">
        <v>71</v>
      </c>
      <c r="Y82" s="4" t="s">
        <v>190</v>
      </c>
      <c r="Z82" s="12">
        <f t="shared" si="18"/>
        <v>5.3788306072570045</v>
      </c>
      <c r="AA82" s="12">
        <f t="shared" si="19"/>
        <v>6.8076923076923057</v>
      </c>
      <c r="AB82" s="12">
        <f t="shared" si="20"/>
        <v>6.5404741000877964</v>
      </c>
      <c r="AC82" s="12">
        <f t="shared" si="21"/>
        <v>8.8331388564760793</v>
      </c>
    </row>
    <row r="83" spans="1:29" ht="28.9" thickBot="1" x14ac:dyDescent="0.5">
      <c r="A83" s="3" t="s">
        <v>85</v>
      </c>
      <c r="B83" s="4" t="s">
        <v>190</v>
      </c>
      <c r="C83" s="4">
        <v>5.3449999999999998</v>
      </c>
      <c r="D83" s="5">
        <v>0.9365</v>
      </c>
      <c r="E83" s="4">
        <v>0.81100000000000005</v>
      </c>
      <c r="F83" s="4">
        <v>62.235999999999997</v>
      </c>
      <c r="G83" s="4">
        <v>0.873</v>
      </c>
      <c r="H83" s="4">
        <v>0.86699999999999999</v>
      </c>
      <c r="I83" s="4">
        <v>0.54200000000000004</v>
      </c>
      <c r="L83" s="3" t="s">
        <v>85</v>
      </c>
      <c r="M83" s="4" t="s">
        <v>190</v>
      </c>
      <c r="N83" s="12">
        <f t="shared" si="11"/>
        <v>5.3055085542395188</v>
      </c>
      <c r="O83" s="13">
        <f t="shared" si="12"/>
        <v>5.4469273743016755</v>
      </c>
      <c r="P83" s="12">
        <f t="shared" si="13"/>
        <v>6.6923076923076934</v>
      </c>
      <c r="Q83" s="12">
        <f t="shared" si="14"/>
        <v>4.8316066725197526</v>
      </c>
      <c r="R83" s="12">
        <f t="shared" si="15"/>
        <v>8.350340136054422</v>
      </c>
      <c r="S83" s="12">
        <f t="shared" si="16"/>
        <v>9.1598599766627782</v>
      </c>
      <c r="T83" s="12">
        <f t="shared" si="17"/>
        <v>10</v>
      </c>
      <c r="X83" s="3" t="s">
        <v>85</v>
      </c>
      <c r="Y83" s="4" t="s">
        <v>190</v>
      </c>
      <c r="Z83" s="12">
        <f t="shared" si="18"/>
        <v>5.3055085542395188</v>
      </c>
      <c r="AA83" s="12">
        <f t="shared" si="19"/>
        <v>6.6923076923076934</v>
      </c>
      <c r="AB83" s="12">
        <f t="shared" si="20"/>
        <v>4.8316066725197526</v>
      </c>
      <c r="AC83" s="12">
        <f t="shared" si="21"/>
        <v>9.1598599766627782</v>
      </c>
    </row>
    <row r="84" spans="1:29" ht="43.15" thickBot="1" x14ac:dyDescent="0.5">
      <c r="A84" s="3" t="s">
        <v>151</v>
      </c>
      <c r="B84" s="4" t="s">
        <v>82</v>
      </c>
      <c r="C84" s="4">
        <v>5.3419999999999996</v>
      </c>
      <c r="D84" s="5">
        <v>0.81169999999999998</v>
      </c>
      <c r="E84" s="4">
        <v>0.63600000000000001</v>
      </c>
      <c r="F84" s="4">
        <v>58.220999999999997</v>
      </c>
      <c r="G84" s="4">
        <v>0.69499999999999995</v>
      </c>
      <c r="H84" s="4">
        <v>0.745</v>
      </c>
      <c r="I84" s="4">
        <v>-6.8000000000000005E-2</v>
      </c>
      <c r="L84" s="3" t="s">
        <v>151</v>
      </c>
      <c r="M84" s="4" t="s">
        <v>82</v>
      </c>
      <c r="N84" s="12">
        <f t="shared" si="11"/>
        <v>5.2998683963150972</v>
      </c>
      <c r="O84" s="13">
        <f t="shared" si="12"/>
        <v>2.9569034317637666</v>
      </c>
      <c r="P84" s="12">
        <f t="shared" si="13"/>
        <v>3.3269230769230766</v>
      </c>
      <c r="Q84" s="12">
        <f t="shared" si="14"/>
        <v>3.4215978928884967</v>
      </c>
      <c r="R84" s="12">
        <f t="shared" si="15"/>
        <v>5.3231292517006796</v>
      </c>
      <c r="S84" s="12">
        <f t="shared" si="16"/>
        <v>7.7362893815635942</v>
      </c>
      <c r="T84" s="12">
        <f t="shared" si="17"/>
        <v>2.6506024096385539</v>
      </c>
      <c r="X84" s="3" t="s">
        <v>151</v>
      </c>
      <c r="Y84" s="4" t="s">
        <v>82</v>
      </c>
      <c r="Z84" s="12">
        <f t="shared" si="18"/>
        <v>5.2998683963150972</v>
      </c>
      <c r="AA84" s="12">
        <f t="shared" si="19"/>
        <v>3.3269230769230766</v>
      </c>
      <c r="AB84" s="12">
        <f t="shared" si="20"/>
        <v>3.4215978928884967</v>
      </c>
      <c r="AC84" s="12">
        <f t="shared" si="21"/>
        <v>7.7362893815635942</v>
      </c>
    </row>
    <row r="85" spans="1:29" ht="14.65" thickBot="1" x14ac:dyDescent="0.5">
      <c r="A85" s="3" t="s">
        <v>96</v>
      </c>
      <c r="B85" s="4" t="s">
        <v>189</v>
      </c>
      <c r="C85" s="4">
        <v>5.3390000000000004</v>
      </c>
      <c r="D85" s="5">
        <v>0.96730000000000005</v>
      </c>
      <c r="E85" s="4">
        <v>0.81100000000000005</v>
      </c>
      <c r="F85" s="4">
        <v>69.593000000000004</v>
      </c>
      <c r="G85" s="4">
        <v>0.90400000000000003</v>
      </c>
      <c r="H85" s="4">
        <v>0.755</v>
      </c>
      <c r="I85" s="4">
        <v>-0.14599999999999999</v>
      </c>
      <c r="L85" s="3" t="s">
        <v>96</v>
      </c>
      <c r="M85" s="4" t="s">
        <v>189</v>
      </c>
      <c r="N85" s="12">
        <f t="shared" si="11"/>
        <v>5.2942282383906765</v>
      </c>
      <c r="O85" s="13">
        <f t="shared" si="12"/>
        <v>6.061452513966481</v>
      </c>
      <c r="P85" s="12">
        <f t="shared" si="13"/>
        <v>6.6923076923076934</v>
      </c>
      <c r="Q85" s="12">
        <f t="shared" si="14"/>
        <v>7.4152765583845479</v>
      </c>
      <c r="R85" s="12">
        <f t="shared" si="15"/>
        <v>8.8775510204081645</v>
      </c>
      <c r="S85" s="12">
        <f t="shared" si="16"/>
        <v>7.8529754959159872</v>
      </c>
      <c r="T85" s="12">
        <f t="shared" si="17"/>
        <v>1.7108433734939756</v>
      </c>
      <c r="X85" s="3" t="s">
        <v>96</v>
      </c>
      <c r="Y85" s="4" t="s">
        <v>189</v>
      </c>
      <c r="Z85" s="12">
        <f t="shared" si="18"/>
        <v>5.2942282383906765</v>
      </c>
      <c r="AA85" s="12">
        <f t="shared" si="19"/>
        <v>6.6923076923076934</v>
      </c>
      <c r="AB85" s="12">
        <f t="shared" si="20"/>
        <v>7.4152765583845479</v>
      </c>
      <c r="AC85" s="12">
        <f t="shared" si="21"/>
        <v>7.8529754959159872</v>
      </c>
    </row>
    <row r="86" spans="1:29" ht="43.15" thickBot="1" x14ac:dyDescent="0.5">
      <c r="A86" s="3" t="s">
        <v>163</v>
      </c>
      <c r="B86" s="4" t="s">
        <v>82</v>
      </c>
      <c r="C86" s="4">
        <v>5.306</v>
      </c>
      <c r="D86" s="5">
        <v>0.85509999999999997</v>
      </c>
      <c r="E86" s="4">
        <v>0.64400000000000002</v>
      </c>
      <c r="F86" s="4">
        <v>50.113999999999997</v>
      </c>
      <c r="G86" s="4">
        <v>0.74099999999999999</v>
      </c>
      <c r="H86" s="4">
        <v>0.79400000000000004</v>
      </c>
      <c r="I86" s="4">
        <v>-1.6E-2</v>
      </c>
      <c r="L86" s="3" t="s">
        <v>163</v>
      </c>
      <c r="M86" s="4" t="s">
        <v>82</v>
      </c>
      <c r="N86" s="12">
        <f t="shared" si="11"/>
        <v>5.232186501222035</v>
      </c>
      <c r="O86" s="13">
        <f t="shared" si="12"/>
        <v>3.822825219473263</v>
      </c>
      <c r="P86" s="12">
        <f t="shared" si="13"/>
        <v>3.4807692307692308</v>
      </c>
      <c r="Q86" s="12">
        <f t="shared" si="14"/>
        <v>0.57453906935908539</v>
      </c>
      <c r="R86" s="12">
        <f t="shared" si="15"/>
        <v>6.1054421768707474</v>
      </c>
      <c r="S86" s="12">
        <f t="shared" si="16"/>
        <v>8.3080513418903159</v>
      </c>
      <c r="T86" s="12">
        <f t="shared" si="17"/>
        <v>3.2771084337349392</v>
      </c>
      <c r="X86" s="3" t="s">
        <v>163</v>
      </c>
      <c r="Y86" s="4" t="s">
        <v>82</v>
      </c>
      <c r="Z86" s="12">
        <f t="shared" si="18"/>
        <v>5.232186501222035</v>
      </c>
      <c r="AA86" s="12">
        <f t="shared" si="19"/>
        <v>3.4807692307692308</v>
      </c>
      <c r="AB86" s="12">
        <f t="shared" si="20"/>
        <v>0.57453906935908539</v>
      </c>
      <c r="AC86" s="12">
        <f t="shared" si="21"/>
        <v>8.3080513418903159</v>
      </c>
    </row>
    <row r="87" spans="1:29" ht="57.4" thickBot="1" x14ac:dyDescent="0.5">
      <c r="A87" s="3" t="s">
        <v>139</v>
      </c>
      <c r="B87" s="4" t="s">
        <v>191</v>
      </c>
      <c r="C87" s="4">
        <v>5.2830000000000004</v>
      </c>
      <c r="D87" s="5">
        <v>0.94869999999999999</v>
      </c>
      <c r="E87" s="4">
        <v>0.79900000000000004</v>
      </c>
      <c r="F87" s="4">
        <v>67.055000000000007</v>
      </c>
      <c r="G87" s="4">
        <v>0.82499999999999996</v>
      </c>
      <c r="H87" s="4">
        <v>0.629</v>
      </c>
      <c r="I87" s="4">
        <v>-0.16800000000000001</v>
      </c>
      <c r="L87" s="3" t="s">
        <v>139</v>
      </c>
      <c r="M87" s="4" t="s">
        <v>191</v>
      </c>
      <c r="N87" s="12">
        <f t="shared" si="11"/>
        <v>5.1889452904681344</v>
      </c>
      <c r="O87" s="13">
        <f t="shared" si="12"/>
        <v>5.690343176376695</v>
      </c>
      <c r="P87" s="12">
        <f t="shared" si="13"/>
        <v>6.4615384615384617</v>
      </c>
      <c r="Q87" s="12">
        <f t="shared" si="14"/>
        <v>6.5239683933274817</v>
      </c>
      <c r="R87" s="12">
        <f t="shared" si="15"/>
        <v>7.5340136054421771</v>
      </c>
      <c r="S87" s="12">
        <f t="shared" si="16"/>
        <v>6.3827304550758468</v>
      </c>
      <c r="T87" s="12">
        <f t="shared" si="17"/>
        <v>1.4457831325301198</v>
      </c>
      <c r="X87" s="3" t="s">
        <v>139</v>
      </c>
      <c r="Y87" s="4" t="s">
        <v>191</v>
      </c>
      <c r="Z87" s="12">
        <f t="shared" si="18"/>
        <v>5.1889452904681344</v>
      </c>
      <c r="AA87" s="12">
        <f t="shared" si="19"/>
        <v>6.4615384615384617</v>
      </c>
      <c r="AB87" s="12">
        <f t="shared" si="20"/>
        <v>6.5239683933274817</v>
      </c>
      <c r="AC87" s="12">
        <f t="shared" si="21"/>
        <v>6.3827304550758468</v>
      </c>
    </row>
    <row r="88" spans="1:29" ht="14.65" thickBot="1" x14ac:dyDescent="0.5">
      <c r="A88" s="3" t="s">
        <v>133</v>
      </c>
      <c r="B88" s="4" t="s">
        <v>192</v>
      </c>
      <c r="C88" s="4">
        <v>5.2690000000000001</v>
      </c>
      <c r="D88" s="5">
        <v>0.81200000000000006</v>
      </c>
      <c r="E88" s="4">
        <v>0.77400000000000002</v>
      </c>
      <c r="F88" s="4">
        <v>64.233000000000004</v>
      </c>
      <c r="G88" s="4">
        <v>0.78200000000000003</v>
      </c>
      <c r="H88" s="4">
        <v>0.72699999999999998</v>
      </c>
      <c r="I88" s="4">
        <v>0.152</v>
      </c>
      <c r="L88" s="3" t="s">
        <v>133</v>
      </c>
      <c r="M88" s="4" t="s">
        <v>192</v>
      </c>
      <c r="N88" s="12">
        <f t="shared" si="11"/>
        <v>5.1626245534874986</v>
      </c>
      <c r="O88" s="13">
        <f t="shared" si="12"/>
        <v>2.9628890662410221</v>
      </c>
      <c r="P88" s="12">
        <f t="shared" si="13"/>
        <v>5.9807692307692308</v>
      </c>
      <c r="Q88" s="12">
        <f t="shared" si="14"/>
        <v>5.5329236172080778</v>
      </c>
      <c r="R88" s="12">
        <f t="shared" si="15"/>
        <v>6.8027210884353746</v>
      </c>
      <c r="S88" s="12">
        <f t="shared" si="16"/>
        <v>7.5262543757292892</v>
      </c>
      <c r="T88" s="12">
        <f t="shared" si="17"/>
        <v>5.3012048192771077</v>
      </c>
      <c r="X88" s="3" t="s">
        <v>133</v>
      </c>
      <c r="Y88" s="4" t="s">
        <v>192</v>
      </c>
      <c r="Z88" s="12">
        <f t="shared" si="18"/>
        <v>5.1626245534874986</v>
      </c>
      <c r="AA88" s="12">
        <f t="shared" si="19"/>
        <v>5.9807692307692308</v>
      </c>
      <c r="AB88" s="12">
        <f t="shared" si="20"/>
        <v>5.5329236172080778</v>
      </c>
      <c r="AC88" s="12">
        <f t="shared" si="21"/>
        <v>7.5262543757292892</v>
      </c>
    </row>
    <row r="89" spans="1:29" ht="57.4" thickBot="1" x14ac:dyDescent="0.5">
      <c r="A89" s="3" t="s">
        <v>146</v>
      </c>
      <c r="B89" s="4" t="s">
        <v>40</v>
      </c>
      <c r="C89" s="4">
        <v>5.266</v>
      </c>
      <c r="D89" s="5">
        <v>1.0016</v>
      </c>
      <c r="E89" s="4">
        <v>0.93100000000000005</v>
      </c>
      <c r="F89" s="4">
        <v>67</v>
      </c>
      <c r="G89" s="4">
        <v>0.78800000000000003</v>
      </c>
      <c r="H89" s="4">
        <v>0.93200000000000005</v>
      </c>
      <c r="I89" s="4">
        <v>-9.6000000000000002E-2</v>
      </c>
      <c r="L89" s="3" t="s">
        <v>146</v>
      </c>
      <c r="M89" s="4" t="s">
        <v>40</v>
      </c>
      <c r="N89" s="12">
        <f t="shared" si="11"/>
        <v>5.156984395563077</v>
      </c>
      <c r="O89" s="13">
        <f t="shared" si="12"/>
        <v>6.7458100558659222</v>
      </c>
      <c r="P89" s="12">
        <f t="shared" si="13"/>
        <v>9</v>
      </c>
      <c r="Q89" s="12">
        <f t="shared" si="14"/>
        <v>6.5046532045654075</v>
      </c>
      <c r="R89" s="12">
        <f t="shared" si="15"/>
        <v>6.904761904761906</v>
      </c>
      <c r="S89" s="12">
        <f t="shared" si="16"/>
        <v>9.9183197199533275</v>
      </c>
      <c r="T89" s="12">
        <f t="shared" si="17"/>
        <v>2.3132530120481922</v>
      </c>
      <c r="X89" s="3" t="s">
        <v>146</v>
      </c>
      <c r="Y89" s="4" t="s">
        <v>40</v>
      </c>
      <c r="Z89" s="12">
        <f t="shared" si="18"/>
        <v>5.156984395563077</v>
      </c>
      <c r="AA89" s="12">
        <f t="shared" si="19"/>
        <v>9</v>
      </c>
      <c r="AB89" s="12">
        <f t="shared" si="20"/>
        <v>6.5046532045654075</v>
      </c>
      <c r="AC89" s="12">
        <f t="shared" si="21"/>
        <v>9.9183197199533275</v>
      </c>
    </row>
    <row r="90" spans="1:29" ht="14.65" thickBot="1" x14ac:dyDescent="0.5">
      <c r="A90" s="3" t="s">
        <v>194</v>
      </c>
      <c r="B90" s="4" t="s">
        <v>192</v>
      </c>
      <c r="C90" s="4">
        <v>5.1980000000000004</v>
      </c>
      <c r="D90" s="5">
        <v>0.98260000000000003</v>
      </c>
      <c r="E90" s="4">
        <v>0.91300000000000003</v>
      </c>
      <c r="F90" s="4">
        <v>70.599999999999994</v>
      </c>
      <c r="G90" s="4">
        <v>0.85399999999999998</v>
      </c>
      <c r="H90" s="4">
        <v>0.82499999999999996</v>
      </c>
      <c r="I90" s="4">
        <v>2.4E-2</v>
      </c>
      <c r="L90" s="3" t="s">
        <v>194</v>
      </c>
      <c r="M90" s="4" t="s">
        <v>192</v>
      </c>
      <c r="N90" s="12">
        <f t="shared" si="11"/>
        <v>5.0291408159428475</v>
      </c>
      <c r="O90" s="13">
        <f t="shared" si="12"/>
        <v>6.3667198723064642</v>
      </c>
      <c r="P90" s="12">
        <f t="shared" si="13"/>
        <v>8.6538461538461533</v>
      </c>
      <c r="Q90" s="12">
        <f t="shared" si="14"/>
        <v>7.7689201053555728</v>
      </c>
      <c r="R90" s="12">
        <f t="shared" si="15"/>
        <v>8.0272108843537424</v>
      </c>
      <c r="S90" s="12">
        <f t="shared" si="16"/>
        <v>8.6697782963827308</v>
      </c>
      <c r="T90" s="12">
        <f t="shared" si="17"/>
        <v>3.7590361445783129</v>
      </c>
      <c r="X90" s="3" t="s">
        <v>194</v>
      </c>
      <c r="Y90" s="4" t="s">
        <v>192</v>
      </c>
      <c r="Z90" s="12">
        <f t="shared" si="18"/>
        <v>5.0291408159428475</v>
      </c>
      <c r="AA90" s="12">
        <f t="shared" si="19"/>
        <v>8.6538461538461533</v>
      </c>
      <c r="AB90" s="12">
        <f t="shared" si="20"/>
        <v>7.7689201053555728</v>
      </c>
      <c r="AC90" s="12">
        <f t="shared" si="21"/>
        <v>8.6697782963827308</v>
      </c>
    </row>
    <row r="91" spans="1:29" ht="57.4" thickBot="1" x14ac:dyDescent="0.5">
      <c r="A91" s="3" t="s">
        <v>92</v>
      </c>
      <c r="B91" s="4" t="s">
        <v>191</v>
      </c>
      <c r="C91" s="4">
        <v>5.1710000000000003</v>
      </c>
      <c r="D91" s="5">
        <v>0.95689999999999997</v>
      </c>
      <c r="E91" s="4">
        <v>0.83599999999999997</v>
      </c>
      <c r="F91" s="4">
        <v>65.656000000000006</v>
      </c>
      <c r="G91" s="4">
        <v>0.81399999999999995</v>
      </c>
      <c r="H91" s="4">
        <v>0.50600000000000001</v>
      </c>
      <c r="I91" s="4">
        <v>-0.223</v>
      </c>
      <c r="L91" s="3" t="s">
        <v>92</v>
      </c>
      <c r="M91" s="4" t="s">
        <v>191</v>
      </c>
      <c r="N91" s="12">
        <f t="shared" si="11"/>
        <v>4.9783793946230501</v>
      </c>
      <c r="O91" s="13">
        <f t="shared" si="12"/>
        <v>5.8539505187549867</v>
      </c>
      <c r="P91" s="12">
        <f t="shared" si="13"/>
        <v>7.1730769230769216</v>
      </c>
      <c r="Q91" s="12">
        <f t="shared" si="14"/>
        <v>6.0326602282704131</v>
      </c>
      <c r="R91" s="12">
        <f t="shared" si="15"/>
        <v>7.3469387755102034</v>
      </c>
      <c r="S91" s="12">
        <f t="shared" si="16"/>
        <v>4.9474912485414233</v>
      </c>
      <c r="T91" s="12">
        <f t="shared" si="17"/>
        <v>0.78313253012048156</v>
      </c>
      <c r="X91" s="3" t="s">
        <v>92</v>
      </c>
      <c r="Y91" s="4" t="s">
        <v>191</v>
      </c>
      <c r="Z91" s="12">
        <f t="shared" si="18"/>
        <v>4.9783793946230501</v>
      </c>
      <c r="AA91" s="12">
        <f t="shared" si="19"/>
        <v>7.1730769230769216</v>
      </c>
      <c r="AB91" s="12">
        <f t="shared" si="20"/>
        <v>6.0326602282704131</v>
      </c>
      <c r="AC91" s="12">
        <f t="shared" si="21"/>
        <v>4.9474912485414233</v>
      </c>
    </row>
    <row r="92" spans="1:29" ht="43.15" thickBot="1" x14ac:dyDescent="0.5">
      <c r="A92" s="3" t="s">
        <v>145</v>
      </c>
      <c r="B92" s="4" t="s">
        <v>82</v>
      </c>
      <c r="C92" s="4">
        <v>5.1420000000000003</v>
      </c>
      <c r="D92" s="5">
        <v>0.81889999999999996</v>
      </c>
      <c r="E92" s="4">
        <v>0.71</v>
      </c>
      <c r="F92" s="4">
        <v>53.515000000000001</v>
      </c>
      <c r="G92" s="4">
        <v>0.73099999999999998</v>
      </c>
      <c r="H92" s="4">
        <v>0.84799999999999998</v>
      </c>
      <c r="I92" s="4">
        <v>2.5999999999999999E-2</v>
      </c>
      <c r="L92" s="3" t="s">
        <v>145</v>
      </c>
      <c r="M92" s="4" t="s">
        <v>82</v>
      </c>
      <c r="N92" s="12">
        <f t="shared" si="11"/>
        <v>4.9238578680203062</v>
      </c>
      <c r="O92" s="13">
        <f t="shared" si="12"/>
        <v>3.1005586592178762</v>
      </c>
      <c r="P92" s="12">
        <f t="shared" si="13"/>
        <v>4.7499999999999982</v>
      </c>
      <c r="Q92" s="12">
        <f t="shared" si="14"/>
        <v>1.7689201053555748</v>
      </c>
      <c r="R92" s="12">
        <f t="shared" si="15"/>
        <v>5.9353741496598644</v>
      </c>
      <c r="S92" s="12">
        <f t="shared" si="16"/>
        <v>8.9381563593932327</v>
      </c>
      <c r="T92" s="12">
        <f t="shared" si="17"/>
        <v>3.7831325301204815</v>
      </c>
      <c r="X92" s="3" t="s">
        <v>145</v>
      </c>
      <c r="Y92" s="4" t="s">
        <v>82</v>
      </c>
      <c r="Z92" s="12">
        <f t="shared" si="18"/>
        <v>4.9238578680203062</v>
      </c>
      <c r="AA92" s="12">
        <f t="shared" si="19"/>
        <v>4.7499999999999982</v>
      </c>
      <c r="AB92" s="12">
        <f t="shared" si="20"/>
        <v>1.7689201053555748</v>
      </c>
      <c r="AC92" s="12">
        <f t="shared" si="21"/>
        <v>8.9381563593932327</v>
      </c>
    </row>
    <row r="93" spans="1:29" ht="43.15" thickBot="1" x14ac:dyDescent="0.5">
      <c r="A93" s="3" t="s">
        <v>154</v>
      </c>
      <c r="B93" s="4" t="s">
        <v>82</v>
      </c>
      <c r="C93" s="4">
        <v>5.1319999999999997</v>
      </c>
      <c r="D93" s="5">
        <v>0.81179999999999997</v>
      </c>
      <c r="E93" s="4">
        <v>0.71</v>
      </c>
      <c r="F93" s="4">
        <v>59.802</v>
      </c>
      <c r="G93" s="4">
        <v>0.69499999999999995</v>
      </c>
      <c r="H93" s="4">
        <v>0.80100000000000005</v>
      </c>
      <c r="I93" s="4">
        <v>-4.5999999999999999E-2</v>
      </c>
      <c r="L93" s="3" t="s">
        <v>154</v>
      </c>
      <c r="M93" s="4" t="s">
        <v>82</v>
      </c>
      <c r="N93" s="12">
        <f t="shared" si="11"/>
        <v>4.9050573416055645</v>
      </c>
      <c r="O93" s="13">
        <f t="shared" si="12"/>
        <v>2.9588986432561843</v>
      </c>
      <c r="P93" s="12">
        <f t="shared" si="13"/>
        <v>4.7499999999999982</v>
      </c>
      <c r="Q93" s="12">
        <f t="shared" si="14"/>
        <v>3.9768217734855127</v>
      </c>
      <c r="R93" s="12">
        <f t="shared" si="15"/>
        <v>5.3231292517006796</v>
      </c>
      <c r="S93" s="12">
        <f t="shared" si="16"/>
        <v>8.389731621936992</v>
      </c>
      <c r="T93" s="12">
        <f t="shared" si="17"/>
        <v>2.915662650602409</v>
      </c>
      <c r="X93" s="3" t="s">
        <v>154</v>
      </c>
      <c r="Y93" s="4" t="s">
        <v>82</v>
      </c>
      <c r="Z93" s="12">
        <f t="shared" si="18"/>
        <v>4.9050573416055645</v>
      </c>
      <c r="AA93" s="12">
        <f t="shared" si="19"/>
        <v>4.7499999999999982</v>
      </c>
      <c r="AB93" s="12">
        <f t="shared" si="20"/>
        <v>3.9768217734855127</v>
      </c>
      <c r="AC93" s="12">
        <f t="shared" si="21"/>
        <v>8.389731621936992</v>
      </c>
    </row>
    <row r="94" spans="1:29" ht="57.4" thickBot="1" x14ac:dyDescent="0.5">
      <c r="A94" s="3" t="s">
        <v>107</v>
      </c>
      <c r="B94" s="4" t="s">
        <v>40</v>
      </c>
      <c r="C94" s="4">
        <v>5.117</v>
      </c>
      <c r="D94" s="5">
        <v>0.95199999999999996</v>
      </c>
      <c r="E94" s="4">
        <v>0.69699999999999995</v>
      </c>
      <c r="F94" s="4">
        <v>68.998999999999995</v>
      </c>
      <c r="G94" s="4">
        <v>0.78500000000000003</v>
      </c>
      <c r="H94" s="4">
        <v>0.90100000000000002</v>
      </c>
      <c r="I94" s="4">
        <v>-0.03</v>
      </c>
      <c r="L94" s="3" t="s">
        <v>107</v>
      </c>
      <c r="M94" s="4" t="s">
        <v>40</v>
      </c>
      <c r="N94" s="12">
        <f t="shared" si="11"/>
        <v>4.8768565519834564</v>
      </c>
      <c r="O94" s="13">
        <f t="shared" si="12"/>
        <v>5.7561851556264951</v>
      </c>
      <c r="P94" s="12">
        <f t="shared" si="13"/>
        <v>4.4999999999999982</v>
      </c>
      <c r="Q94" s="12">
        <f t="shared" si="14"/>
        <v>7.2066725197541679</v>
      </c>
      <c r="R94" s="12">
        <f t="shared" si="15"/>
        <v>6.8537414965986398</v>
      </c>
      <c r="S94" s="12">
        <f t="shared" si="16"/>
        <v>9.5565927654609109</v>
      </c>
      <c r="T94" s="12">
        <f t="shared" si="17"/>
        <v>3.1084337349397591</v>
      </c>
      <c r="X94" s="3" t="s">
        <v>107</v>
      </c>
      <c r="Y94" s="4" t="s">
        <v>40</v>
      </c>
      <c r="Z94" s="12">
        <f t="shared" si="18"/>
        <v>4.8768565519834564</v>
      </c>
      <c r="AA94" s="12">
        <f t="shared" si="19"/>
        <v>4.4999999999999982</v>
      </c>
      <c r="AB94" s="12">
        <f t="shared" si="20"/>
        <v>7.2066725197541679</v>
      </c>
      <c r="AC94" s="12">
        <f t="shared" si="21"/>
        <v>9.5565927654609109</v>
      </c>
    </row>
    <row r="95" spans="1:29" ht="57.4" thickBot="1" x14ac:dyDescent="0.5">
      <c r="A95" s="3" t="s">
        <v>183</v>
      </c>
      <c r="B95" s="4" t="s">
        <v>40</v>
      </c>
      <c r="C95" s="4">
        <v>5.101</v>
      </c>
      <c r="D95" s="5">
        <v>0.96930000000000005</v>
      </c>
      <c r="E95" s="4">
        <v>0.80500000000000005</v>
      </c>
      <c r="F95" s="4">
        <v>65.474000000000004</v>
      </c>
      <c r="G95" s="4">
        <v>0.751</v>
      </c>
      <c r="H95" s="4">
        <v>0.90500000000000003</v>
      </c>
      <c r="I95" s="4">
        <v>3.7999999999999999E-2</v>
      </c>
      <c r="L95" s="3" t="s">
        <v>183</v>
      </c>
      <c r="M95" s="4" t="s">
        <v>40</v>
      </c>
      <c r="N95" s="12">
        <f t="shared" si="11"/>
        <v>4.8467757097198731</v>
      </c>
      <c r="O95" s="13">
        <f t="shared" si="12"/>
        <v>6.1013567438148444</v>
      </c>
      <c r="P95" s="12">
        <f t="shared" si="13"/>
        <v>6.5769230769230766</v>
      </c>
      <c r="Q95" s="12">
        <f t="shared" si="14"/>
        <v>5.9687445127304661</v>
      </c>
      <c r="R95" s="12">
        <f t="shared" si="15"/>
        <v>6.2755102040816322</v>
      </c>
      <c r="S95" s="12">
        <f t="shared" si="16"/>
        <v>9.6032672112018673</v>
      </c>
      <c r="T95" s="12">
        <f t="shared" si="17"/>
        <v>3.9277108433734931</v>
      </c>
      <c r="X95" s="3" t="s">
        <v>183</v>
      </c>
      <c r="Y95" s="4" t="s">
        <v>40</v>
      </c>
      <c r="Z95" s="12">
        <f t="shared" si="18"/>
        <v>4.8467757097198731</v>
      </c>
      <c r="AA95" s="12">
        <f t="shared" si="19"/>
        <v>6.5769230769230766</v>
      </c>
      <c r="AB95" s="12">
        <f t="shared" si="20"/>
        <v>5.9687445127304661</v>
      </c>
      <c r="AC95" s="12">
        <f t="shared" si="21"/>
        <v>9.6032672112018673</v>
      </c>
    </row>
    <row r="96" spans="1:29" ht="43.15" thickBot="1" x14ac:dyDescent="0.5">
      <c r="A96" s="3" t="s">
        <v>126</v>
      </c>
      <c r="B96" s="4" t="s">
        <v>82</v>
      </c>
      <c r="C96" s="4">
        <v>5.0880000000000001</v>
      </c>
      <c r="D96" s="5">
        <v>0.85799999999999998</v>
      </c>
      <c r="E96" s="4">
        <v>0.72699999999999998</v>
      </c>
      <c r="F96" s="4">
        <v>57.585999999999999</v>
      </c>
      <c r="G96" s="4">
        <v>0.80700000000000005</v>
      </c>
      <c r="H96" s="4">
        <v>0.84799999999999998</v>
      </c>
      <c r="I96" s="4">
        <v>0.123</v>
      </c>
      <c r="L96" s="3" t="s">
        <v>126</v>
      </c>
      <c r="M96" s="4" t="s">
        <v>82</v>
      </c>
      <c r="N96" s="12">
        <f t="shared" si="11"/>
        <v>4.8223350253807116</v>
      </c>
      <c r="O96" s="13">
        <f t="shared" si="12"/>
        <v>3.8806863527533912</v>
      </c>
      <c r="P96" s="12">
        <f t="shared" si="13"/>
        <v>5.0769230769230758</v>
      </c>
      <c r="Q96" s="12">
        <f t="shared" si="14"/>
        <v>3.1985952589991209</v>
      </c>
      <c r="R96" s="12">
        <f t="shared" si="15"/>
        <v>7.2278911564625856</v>
      </c>
      <c r="S96" s="12">
        <f t="shared" si="16"/>
        <v>8.9381563593932327</v>
      </c>
      <c r="T96" s="12">
        <f t="shared" si="17"/>
        <v>4.9518072289156621</v>
      </c>
      <c r="X96" s="3" t="s">
        <v>126</v>
      </c>
      <c r="Y96" s="4" t="s">
        <v>82</v>
      </c>
      <c r="Z96" s="12">
        <f t="shared" si="18"/>
        <v>4.8223350253807116</v>
      </c>
      <c r="AA96" s="12">
        <f t="shared" si="19"/>
        <v>5.0769230769230758</v>
      </c>
      <c r="AB96" s="12">
        <f t="shared" si="20"/>
        <v>3.1985952589991209</v>
      </c>
      <c r="AC96" s="12">
        <f t="shared" si="21"/>
        <v>8.9381563593932327</v>
      </c>
    </row>
    <row r="97" spans="1:29" ht="43.15" thickBot="1" x14ac:dyDescent="0.5">
      <c r="A97" s="3" t="s">
        <v>156</v>
      </c>
      <c r="B97" s="4" t="s">
        <v>82</v>
      </c>
      <c r="C97" s="4">
        <v>5.0739999999999998</v>
      </c>
      <c r="D97" s="5">
        <v>0.70979999999999999</v>
      </c>
      <c r="E97" s="4">
        <v>0.64100000000000001</v>
      </c>
      <c r="F97" s="4">
        <v>53.78</v>
      </c>
      <c r="G97" s="4">
        <v>0.80600000000000005</v>
      </c>
      <c r="H97" s="4">
        <v>0.69299999999999995</v>
      </c>
      <c r="I97" s="4">
        <v>1.7999999999999999E-2</v>
      </c>
      <c r="L97" s="3" t="s">
        <v>156</v>
      </c>
      <c r="M97" s="4" t="s">
        <v>82</v>
      </c>
      <c r="N97" s="12">
        <f t="shared" si="11"/>
        <v>4.7960142884000758</v>
      </c>
      <c r="O97" s="13">
        <f t="shared" si="12"/>
        <v>0.92378292098962489</v>
      </c>
      <c r="P97" s="12">
        <f t="shared" si="13"/>
        <v>3.4230769230769225</v>
      </c>
      <c r="Q97" s="12">
        <f t="shared" si="14"/>
        <v>1.8619841966637398</v>
      </c>
      <c r="R97" s="12">
        <f t="shared" si="15"/>
        <v>7.2108843537414984</v>
      </c>
      <c r="S97" s="12">
        <f t="shared" si="16"/>
        <v>7.1295215869311557</v>
      </c>
      <c r="T97" s="12">
        <f t="shared" si="17"/>
        <v>3.6867469879518069</v>
      </c>
      <c r="X97" s="3" t="s">
        <v>156</v>
      </c>
      <c r="Y97" s="4" t="s">
        <v>82</v>
      </c>
      <c r="Z97" s="12">
        <f t="shared" si="18"/>
        <v>4.7960142884000758</v>
      </c>
      <c r="AA97" s="12">
        <f t="shared" si="19"/>
        <v>3.4230769230769225</v>
      </c>
      <c r="AB97" s="12">
        <f t="shared" si="20"/>
        <v>1.8619841966637398</v>
      </c>
      <c r="AC97" s="12">
        <f t="shared" si="21"/>
        <v>7.1295215869311557</v>
      </c>
    </row>
    <row r="98" spans="1:29" ht="57.4" thickBot="1" x14ac:dyDescent="0.5">
      <c r="A98" s="3" t="s">
        <v>80</v>
      </c>
      <c r="B98" s="4" t="s">
        <v>191</v>
      </c>
      <c r="C98" s="4">
        <v>5.0659999999999998</v>
      </c>
      <c r="D98" s="5">
        <v>0.96289999999999998</v>
      </c>
      <c r="E98" s="4">
        <v>0.98299999999999998</v>
      </c>
      <c r="F98" s="4">
        <v>62.408999999999999</v>
      </c>
      <c r="G98" s="4">
        <v>0.877</v>
      </c>
      <c r="H98" s="4">
        <v>0.88800000000000001</v>
      </c>
      <c r="I98" s="4">
        <v>0.27300000000000002</v>
      </c>
      <c r="L98" s="3" t="s">
        <v>80</v>
      </c>
      <c r="M98" s="4" t="s">
        <v>191</v>
      </c>
      <c r="N98" s="12">
        <f t="shared" si="11"/>
        <v>4.7809738672682842</v>
      </c>
      <c r="O98" s="13">
        <f t="shared" si="12"/>
        <v>5.9736632083000787</v>
      </c>
      <c r="P98" s="12">
        <f t="shared" si="13"/>
        <v>10</v>
      </c>
      <c r="Q98" s="12">
        <f t="shared" si="14"/>
        <v>4.8923617208077248</v>
      </c>
      <c r="R98" s="12">
        <f t="shared" si="15"/>
        <v>8.4183673469387763</v>
      </c>
      <c r="S98" s="12">
        <f t="shared" si="16"/>
        <v>9.404900816802801</v>
      </c>
      <c r="T98" s="12">
        <f t="shared" si="17"/>
        <v>6.759036144578312</v>
      </c>
      <c r="X98" s="3" t="s">
        <v>80</v>
      </c>
      <c r="Y98" s="4" t="s">
        <v>191</v>
      </c>
      <c r="Z98" s="12">
        <f t="shared" si="18"/>
        <v>4.7809738672682842</v>
      </c>
      <c r="AA98" s="12">
        <f t="shared" si="19"/>
        <v>10</v>
      </c>
      <c r="AB98" s="12">
        <f t="shared" si="20"/>
        <v>4.8923617208077248</v>
      </c>
      <c r="AC98" s="12">
        <f t="shared" si="21"/>
        <v>9.404900816802801</v>
      </c>
    </row>
    <row r="99" spans="1:29" ht="43.15" thickBot="1" x14ac:dyDescent="0.5">
      <c r="A99" s="3" t="s">
        <v>184</v>
      </c>
      <c r="B99" s="4" t="s">
        <v>82</v>
      </c>
      <c r="C99" s="4">
        <v>5.0510000000000002</v>
      </c>
      <c r="D99" s="5">
        <v>0.76859999999999995</v>
      </c>
      <c r="E99" s="4">
        <v>0.69</v>
      </c>
      <c r="F99" s="4">
        <v>55.16</v>
      </c>
      <c r="G99" s="4">
        <v>0.69699999999999995</v>
      </c>
      <c r="H99" s="4">
        <v>0.746</v>
      </c>
      <c r="I99" s="4">
        <v>0.42399999999999999</v>
      </c>
      <c r="L99" s="3" t="s">
        <v>184</v>
      </c>
      <c r="M99" s="4" t="s">
        <v>82</v>
      </c>
      <c r="N99" s="12">
        <f t="shared" si="11"/>
        <v>4.7527730776461752</v>
      </c>
      <c r="O99" s="13">
        <f t="shared" si="12"/>
        <v>2.0969672785315234</v>
      </c>
      <c r="P99" s="12">
        <f t="shared" si="13"/>
        <v>4.3653846153846141</v>
      </c>
      <c r="Q99" s="12">
        <f t="shared" si="14"/>
        <v>2.3466198419666355</v>
      </c>
      <c r="R99" s="12">
        <f t="shared" si="15"/>
        <v>5.3571428571428568</v>
      </c>
      <c r="S99" s="12">
        <f t="shared" si="16"/>
        <v>7.7479579929988338</v>
      </c>
      <c r="T99" s="12">
        <f t="shared" si="17"/>
        <v>8.5783132530120465</v>
      </c>
      <c r="X99" s="3" t="s">
        <v>184</v>
      </c>
      <c r="Y99" s="4" t="s">
        <v>82</v>
      </c>
      <c r="Z99" s="12">
        <f t="shared" si="18"/>
        <v>4.7527730776461752</v>
      </c>
      <c r="AA99" s="12">
        <f t="shared" si="19"/>
        <v>4.3653846153846141</v>
      </c>
      <c r="AB99" s="12">
        <f t="shared" si="20"/>
        <v>2.3466198419666355</v>
      </c>
      <c r="AC99" s="12">
        <f t="shared" si="21"/>
        <v>7.7479579929988338</v>
      </c>
    </row>
    <row r="100" spans="1:29" ht="43.15" thickBot="1" x14ac:dyDescent="0.5">
      <c r="A100" s="3" t="s">
        <v>167</v>
      </c>
      <c r="B100" s="4" t="s">
        <v>82</v>
      </c>
      <c r="C100" s="4">
        <v>5.0449999999999999</v>
      </c>
      <c r="D100" s="5">
        <v>0.80869999999999997</v>
      </c>
      <c r="E100" s="4">
        <v>0.48899999999999999</v>
      </c>
      <c r="F100" s="4">
        <v>54.713000000000001</v>
      </c>
      <c r="G100" s="4">
        <v>0.75700000000000001</v>
      </c>
      <c r="H100" s="4">
        <v>0.66100000000000003</v>
      </c>
      <c r="I100" s="4">
        <v>-3.4000000000000002E-2</v>
      </c>
      <c r="L100" s="3" t="s">
        <v>167</v>
      </c>
      <c r="M100" s="4" t="s">
        <v>82</v>
      </c>
      <c r="N100" s="12">
        <f t="shared" si="11"/>
        <v>4.741492761797331</v>
      </c>
      <c r="O100" s="13">
        <f t="shared" si="12"/>
        <v>2.8970470869912206</v>
      </c>
      <c r="P100" s="12">
        <f t="shared" si="13"/>
        <v>0.49999999999999933</v>
      </c>
      <c r="Q100" s="12">
        <f t="shared" si="14"/>
        <v>2.1896400351185248</v>
      </c>
      <c r="R100" s="12">
        <f t="shared" si="15"/>
        <v>6.3775510204081627</v>
      </c>
      <c r="S100" s="12">
        <f t="shared" si="16"/>
        <v>6.7561260210035012</v>
      </c>
      <c r="T100" s="12">
        <f t="shared" si="17"/>
        <v>3.0602409638554211</v>
      </c>
      <c r="X100" s="3" t="s">
        <v>167</v>
      </c>
      <c r="Y100" s="4" t="s">
        <v>82</v>
      </c>
      <c r="Z100" s="12">
        <f t="shared" si="18"/>
        <v>4.741492761797331</v>
      </c>
      <c r="AA100" s="12">
        <f t="shared" si="19"/>
        <v>0.49999999999999933</v>
      </c>
      <c r="AB100" s="12">
        <f t="shared" si="20"/>
        <v>2.1896400351185248</v>
      </c>
      <c r="AC100" s="12">
        <f t="shared" si="21"/>
        <v>6.7561260210035012</v>
      </c>
    </row>
    <row r="101" spans="1:29" ht="28.9" thickBot="1" x14ac:dyDescent="0.5">
      <c r="A101" s="3" t="s">
        <v>111</v>
      </c>
      <c r="B101" s="4" t="s">
        <v>190</v>
      </c>
      <c r="C101" s="4">
        <v>5.03</v>
      </c>
      <c r="D101" s="5">
        <v>0.89470000000000005</v>
      </c>
      <c r="E101" s="4">
        <v>0.72799999999999998</v>
      </c>
      <c r="F101" s="4">
        <v>58.968000000000004</v>
      </c>
      <c r="G101" s="4">
        <v>0.91</v>
      </c>
      <c r="H101" s="4">
        <v>0.65800000000000003</v>
      </c>
      <c r="I101" s="4">
        <v>0.123</v>
      </c>
      <c r="L101" s="3" t="s">
        <v>111</v>
      </c>
      <c r="M101" s="4" t="s">
        <v>190</v>
      </c>
      <c r="N101" s="12">
        <f t="shared" si="11"/>
        <v>4.713291972175222</v>
      </c>
      <c r="O101" s="13">
        <f t="shared" si="12"/>
        <v>4.61292897047087</v>
      </c>
      <c r="P101" s="12">
        <f t="shared" si="13"/>
        <v>5.0961538461538449</v>
      </c>
      <c r="Q101" s="12">
        <f t="shared" si="14"/>
        <v>3.6839332748024587</v>
      </c>
      <c r="R101" s="12">
        <f t="shared" si="15"/>
        <v>8.979591836734695</v>
      </c>
      <c r="S101" s="12">
        <f t="shared" si="16"/>
        <v>6.7211201866977843</v>
      </c>
      <c r="T101" s="12">
        <f t="shared" si="17"/>
        <v>4.9518072289156621</v>
      </c>
      <c r="X101" s="3" t="s">
        <v>111</v>
      </c>
      <c r="Y101" s="4" t="s">
        <v>190</v>
      </c>
      <c r="Z101" s="12">
        <f t="shared" si="18"/>
        <v>4.713291972175222</v>
      </c>
      <c r="AA101" s="12">
        <f t="shared" si="19"/>
        <v>5.0961538461538449</v>
      </c>
      <c r="AB101" s="12">
        <f t="shared" si="20"/>
        <v>3.6839332748024587</v>
      </c>
      <c r="AC101" s="12">
        <f t="shared" si="21"/>
        <v>6.7211201866977843</v>
      </c>
    </row>
    <row r="102" spans="1:29" ht="28.9" thickBot="1" x14ac:dyDescent="0.5">
      <c r="A102" s="3" t="s">
        <v>121</v>
      </c>
      <c r="B102" s="4" t="s">
        <v>192</v>
      </c>
      <c r="C102" s="4">
        <v>5.0250000000000004</v>
      </c>
      <c r="D102" s="5">
        <v>0.84540000000000004</v>
      </c>
      <c r="E102" s="4">
        <v>0.69299999999999995</v>
      </c>
      <c r="F102" s="4">
        <v>64.8</v>
      </c>
      <c r="G102" s="4">
        <v>0.877</v>
      </c>
      <c r="H102" s="4">
        <v>0.68200000000000005</v>
      </c>
      <c r="I102" s="4">
        <v>-4.1000000000000002E-2</v>
      </c>
      <c r="L102" s="3" t="s">
        <v>121</v>
      </c>
      <c r="M102" s="4" t="s">
        <v>192</v>
      </c>
      <c r="N102" s="12">
        <f t="shared" si="11"/>
        <v>4.703891708967852</v>
      </c>
      <c r="O102" s="13">
        <f t="shared" si="12"/>
        <v>3.6292897047086998</v>
      </c>
      <c r="P102" s="12">
        <f t="shared" si="13"/>
        <v>4.4230769230769216</v>
      </c>
      <c r="Q102" s="12">
        <f t="shared" si="14"/>
        <v>5.7320456540825271</v>
      </c>
      <c r="R102" s="12">
        <f t="shared" si="15"/>
        <v>8.4183673469387763</v>
      </c>
      <c r="S102" s="12">
        <f t="shared" si="16"/>
        <v>7.0011668611435249</v>
      </c>
      <c r="T102" s="12">
        <f t="shared" si="17"/>
        <v>2.9759036144578306</v>
      </c>
      <c r="X102" s="3" t="s">
        <v>121</v>
      </c>
      <c r="Y102" s="4" t="s">
        <v>192</v>
      </c>
      <c r="Z102" s="12">
        <f t="shared" si="18"/>
        <v>4.703891708967852</v>
      </c>
      <c r="AA102" s="12">
        <f t="shared" si="19"/>
        <v>4.4230769230769216</v>
      </c>
      <c r="AB102" s="12">
        <f t="shared" si="20"/>
        <v>5.7320456540825271</v>
      </c>
      <c r="AC102" s="12">
        <f t="shared" si="21"/>
        <v>7.0011668611435249</v>
      </c>
    </row>
    <row r="103" spans="1:29" ht="43.15" thickBot="1" x14ac:dyDescent="0.5">
      <c r="A103" s="3" t="s">
        <v>162</v>
      </c>
      <c r="B103" s="4" t="s">
        <v>82</v>
      </c>
      <c r="C103" s="4">
        <v>4.984</v>
      </c>
      <c r="D103" s="5">
        <v>0.78380000000000005</v>
      </c>
      <c r="E103" s="4">
        <v>0.63900000000000001</v>
      </c>
      <c r="F103" s="4">
        <v>55.008000000000003</v>
      </c>
      <c r="G103" s="4">
        <v>0.69699999999999995</v>
      </c>
      <c r="H103" s="4">
        <v>0.76600000000000001</v>
      </c>
      <c r="I103" s="4">
        <v>9.5000000000000001E-2</v>
      </c>
      <c r="L103" s="3" t="s">
        <v>162</v>
      </c>
      <c r="M103" s="4" t="s">
        <v>82</v>
      </c>
      <c r="N103" s="12">
        <f t="shared" si="11"/>
        <v>4.6268095506674198</v>
      </c>
      <c r="O103" s="13">
        <f t="shared" si="12"/>
        <v>2.4002394253790911</v>
      </c>
      <c r="P103" s="12">
        <f t="shared" si="13"/>
        <v>3.3846153846153841</v>
      </c>
      <c r="Q103" s="12">
        <f t="shared" si="14"/>
        <v>2.2932396839332752</v>
      </c>
      <c r="R103" s="12">
        <f t="shared" si="15"/>
        <v>5.3571428571428568</v>
      </c>
      <c r="S103" s="12">
        <f t="shared" si="16"/>
        <v>7.9813302217036171</v>
      </c>
      <c r="T103" s="12">
        <f t="shared" si="17"/>
        <v>4.6144578313253009</v>
      </c>
      <c r="X103" s="3" t="s">
        <v>162</v>
      </c>
      <c r="Y103" s="4" t="s">
        <v>82</v>
      </c>
      <c r="Z103" s="12">
        <f t="shared" si="18"/>
        <v>4.6268095506674198</v>
      </c>
      <c r="AA103" s="12">
        <f t="shared" si="19"/>
        <v>3.3846153846153841</v>
      </c>
      <c r="AB103" s="12">
        <f t="shared" si="20"/>
        <v>2.2932396839332752</v>
      </c>
      <c r="AC103" s="12">
        <f t="shared" si="21"/>
        <v>7.9813302217036171</v>
      </c>
    </row>
    <row r="104" spans="1:29" ht="43.15" thickBot="1" x14ac:dyDescent="0.5">
      <c r="A104" s="3" t="s">
        <v>125</v>
      </c>
      <c r="B104" s="4" t="s">
        <v>82</v>
      </c>
      <c r="C104" s="4">
        <v>4.9560000000000004</v>
      </c>
      <c r="D104" s="5">
        <v>0.94030000000000002</v>
      </c>
      <c r="E104" s="4">
        <v>0.86</v>
      </c>
      <c r="F104" s="4">
        <v>56.904000000000003</v>
      </c>
      <c r="G104" s="4">
        <v>0.749</v>
      </c>
      <c r="H104" s="4">
        <v>0.86</v>
      </c>
      <c r="I104" s="4">
        <v>-6.7000000000000004E-2</v>
      </c>
      <c r="L104" s="3" t="s">
        <v>125</v>
      </c>
      <c r="M104" s="4" t="s">
        <v>82</v>
      </c>
      <c r="N104" s="12">
        <f t="shared" si="11"/>
        <v>4.5741680767061492</v>
      </c>
      <c r="O104" s="13">
        <f t="shared" si="12"/>
        <v>5.5227454110135676</v>
      </c>
      <c r="P104" s="12">
        <f t="shared" si="13"/>
        <v>7.6346153846153841</v>
      </c>
      <c r="Q104" s="12">
        <f t="shared" si="14"/>
        <v>2.9590869183494299</v>
      </c>
      <c r="R104" s="12">
        <f t="shared" si="15"/>
        <v>6.2414965986394559</v>
      </c>
      <c r="S104" s="12">
        <f t="shared" si="16"/>
        <v>9.0781796966161039</v>
      </c>
      <c r="T104" s="12">
        <f t="shared" si="17"/>
        <v>2.6626506024096379</v>
      </c>
      <c r="X104" s="3" t="s">
        <v>125</v>
      </c>
      <c r="Y104" s="4" t="s">
        <v>82</v>
      </c>
      <c r="Z104" s="12">
        <f t="shared" si="18"/>
        <v>4.5741680767061492</v>
      </c>
      <c r="AA104" s="12">
        <f t="shared" si="19"/>
        <v>7.6346153846153841</v>
      </c>
      <c r="AB104" s="12">
        <f t="shared" si="20"/>
        <v>2.9590869183494299</v>
      </c>
      <c r="AC104" s="12">
        <f t="shared" si="21"/>
        <v>9.0781796966161039</v>
      </c>
    </row>
    <row r="105" spans="1:29" ht="57.4" thickBot="1" x14ac:dyDescent="0.5">
      <c r="A105" s="3" t="s">
        <v>87</v>
      </c>
      <c r="B105" s="4" t="s">
        <v>188</v>
      </c>
      <c r="C105" s="4">
        <v>4.9480000000000004</v>
      </c>
      <c r="D105" s="5">
        <v>1.024</v>
      </c>
      <c r="E105" s="4">
        <v>0.82199999999999995</v>
      </c>
      <c r="F105" s="4">
        <v>67.198999999999998</v>
      </c>
      <c r="G105" s="4">
        <v>0.57599999999999996</v>
      </c>
      <c r="H105" s="4">
        <v>0.77600000000000002</v>
      </c>
      <c r="I105" s="4">
        <v>-0.13900000000000001</v>
      </c>
      <c r="L105" s="3" t="s">
        <v>87</v>
      </c>
      <c r="M105" s="4" t="s">
        <v>188</v>
      </c>
      <c r="N105" s="12">
        <f t="shared" si="11"/>
        <v>4.5591276555743576</v>
      </c>
      <c r="O105" s="13">
        <f t="shared" si="12"/>
        <v>7.1927374301675968</v>
      </c>
      <c r="P105" s="12">
        <f t="shared" si="13"/>
        <v>6.9038461538461524</v>
      </c>
      <c r="Q105" s="12">
        <f t="shared" si="14"/>
        <v>6.5745390693590853</v>
      </c>
      <c r="R105" s="12">
        <f t="shared" si="15"/>
        <v>3.2993197278911559</v>
      </c>
      <c r="S105" s="12">
        <f t="shared" si="16"/>
        <v>8.0980163360560091</v>
      </c>
      <c r="T105" s="12">
        <f t="shared" si="17"/>
        <v>1.7951807228915655</v>
      </c>
      <c r="X105" s="3" t="s">
        <v>87</v>
      </c>
      <c r="Y105" s="4" t="s">
        <v>188</v>
      </c>
      <c r="Z105" s="12">
        <f t="shared" si="18"/>
        <v>4.5591276555743576</v>
      </c>
      <c r="AA105" s="12">
        <f t="shared" si="19"/>
        <v>6.9038461538461524</v>
      </c>
      <c r="AB105" s="12">
        <f t="shared" si="20"/>
        <v>6.5745390693590853</v>
      </c>
      <c r="AC105" s="12">
        <f t="shared" si="21"/>
        <v>8.0980163360560091</v>
      </c>
    </row>
    <row r="106" spans="1:29" ht="14.65" thickBot="1" x14ac:dyDescent="0.5">
      <c r="A106" s="3" t="s">
        <v>93</v>
      </c>
      <c r="B106" s="4" t="s">
        <v>192</v>
      </c>
      <c r="C106" s="4">
        <v>4.9340000000000002</v>
      </c>
      <c r="D106" s="5">
        <v>0.8458</v>
      </c>
      <c r="E106" s="4">
        <v>0.65100000000000002</v>
      </c>
      <c r="F106" s="4">
        <v>58.709000000000003</v>
      </c>
      <c r="G106" s="4">
        <v>0.72599999999999998</v>
      </c>
      <c r="H106" s="4">
        <v>0.78700000000000003</v>
      </c>
      <c r="I106" s="4">
        <v>9.8000000000000004E-2</v>
      </c>
      <c r="L106" s="3" t="s">
        <v>93</v>
      </c>
      <c r="M106" s="4" t="s">
        <v>192</v>
      </c>
      <c r="N106" s="12">
        <f t="shared" si="11"/>
        <v>4.532806918593721</v>
      </c>
      <c r="O106" s="13">
        <f t="shared" si="12"/>
        <v>3.6372705506783714</v>
      </c>
      <c r="P106" s="12">
        <f t="shared" si="13"/>
        <v>3.6153846153846154</v>
      </c>
      <c r="Q106" s="12">
        <f t="shared" si="14"/>
        <v>3.5929762949956108</v>
      </c>
      <c r="R106" s="12">
        <f t="shared" si="15"/>
        <v>5.850340136054422</v>
      </c>
      <c r="S106" s="12">
        <f t="shared" si="16"/>
        <v>8.2263710618436416</v>
      </c>
      <c r="T106" s="12">
        <f t="shared" si="17"/>
        <v>4.6506024096385543</v>
      </c>
      <c r="X106" s="3" t="s">
        <v>93</v>
      </c>
      <c r="Y106" s="4" t="s">
        <v>192</v>
      </c>
      <c r="Z106" s="12">
        <f t="shared" si="18"/>
        <v>4.532806918593721</v>
      </c>
      <c r="AA106" s="12">
        <f t="shared" si="19"/>
        <v>3.6153846153846154</v>
      </c>
      <c r="AB106" s="12">
        <f t="shared" si="20"/>
        <v>3.5929762949956108</v>
      </c>
      <c r="AC106" s="12">
        <f t="shared" si="21"/>
        <v>8.2263710618436416</v>
      </c>
    </row>
    <row r="107" spans="1:29" ht="57.4" thickBot="1" x14ac:dyDescent="0.5">
      <c r="A107" s="3" t="s">
        <v>104</v>
      </c>
      <c r="B107" s="4" t="s">
        <v>188</v>
      </c>
      <c r="C107" s="4">
        <v>4.9180000000000001</v>
      </c>
      <c r="D107" s="5">
        <v>0.89029999999999998</v>
      </c>
      <c r="E107" s="4">
        <v>0.56000000000000005</v>
      </c>
      <c r="F107" s="4">
        <v>66.207999999999998</v>
      </c>
      <c r="G107" s="4">
        <v>0.77400000000000002</v>
      </c>
      <c r="H107" s="4">
        <v>0.80100000000000005</v>
      </c>
      <c r="I107" s="4">
        <v>-0.23599999999999999</v>
      </c>
      <c r="L107" s="3" t="s">
        <v>104</v>
      </c>
      <c r="M107" s="4" t="s">
        <v>188</v>
      </c>
      <c r="N107" s="12">
        <f t="shared" si="11"/>
        <v>4.5027260763301378</v>
      </c>
      <c r="O107" s="13">
        <f t="shared" si="12"/>
        <v>4.5251396648044686</v>
      </c>
      <c r="P107" s="12">
        <f t="shared" si="13"/>
        <v>1.8653846153846159</v>
      </c>
      <c r="Q107" s="12">
        <f t="shared" si="14"/>
        <v>6.2265144863915705</v>
      </c>
      <c r="R107" s="12">
        <f t="shared" si="15"/>
        <v>6.6666666666666679</v>
      </c>
      <c r="S107" s="12">
        <f t="shared" si="16"/>
        <v>8.389731621936992</v>
      </c>
      <c r="T107" s="12">
        <f t="shared" si="17"/>
        <v>0.62650602409638534</v>
      </c>
      <c r="X107" s="3" t="s">
        <v>104</v>
      </c>
      <c r="Y107" s="4" t="s">
        <v>188</v>
      </c>
      <c r="Z107" s="12">
        <f t="shared" si="18"/>
        <v>4.5027260763301378</v>
      </c>
      <c r="AA107" s="12">
        <f t="shared" si="19"/>
        <v>1.8653846153846159</v>
      </c>
      <c r="AB107" s="12">
        <f t="shared" si="20"/>
        <v>6.2265144863915705</v>
      </c>
      <c r="AC107" s="12">
        <f t="shared" si="21"/>
        <v>8.389731621936992</v>
      </c>
    </row>
    <row r="108" spans="1:29" ht="57.4" thickBot="1" x14ac:dyDescent="0.5">
      <c r="A108" s="3" t="s">
        <v>30</v>
      </c>
      <c r="B108" s="4" t="s">
        <v>19</v>
      </c>
      <c r="C108" s="4">
        <v>4.8920000000000003</v>
      </c>
      <c r="D108" s="5">
        <v>0.9073</v>
      </c>
      <c r="E108" s="4">
        <v>0.86099999999999999</v>
      </c>
      <c r="F108" s="4">
        <v>66.7</v>
      </c>
      <c r="G108" s="4">
        <v>0.61499999999999999</v>
      </c>
      <c r="H108" s="4">
        <v>0.82699999999999996</v>
      </c>
      <c r="I108" s="4">
        <v>-0.16900000000000001</v>
      </c>
      <c r="L108" s="3" t="s">
        <v>30</v>
      </c>
      <c r="M108" s="4" t="s">
        <v>19</v>
      </c>
      <c r="N108" s="12">
        <f t="shared" si="11"/>
        <v>4.4538447076518155</v>
      </c>
      <c r="O108" s="13">
        <f t="shared" si="12"/>
        <v>4.8643256185155623</v>
      </c>
      <c r="P108" s="12">
        <f t="shared" si="13"/>
        <v>7.6538461538461533</v>
      </c>
      <c r="Q108" s="12">
        <f t="shared" si="14"/>
        <v>6.3992976294995607</v>
      </c>
      <c r="R108" s="12">
        <f t="shared" si="15"/>
        <v>3.9625850340136055</v>
      </c>
      <c r="S108" s="12">
        <f t="shared" si="16"/>
        <v>8.6931155192532099</v>
      </c>
      <c r="T108" s="12">
        <f t="shared" si="17"/>
        <v>1.4337349397590358</v>
      </c>
      <c r="X108" s="3" t="s">
        <v>30</v>
      </c>
      <c r="Y108" s="4" t="s">
        <v>19</v>
      </c>
      <c r="Z108" s="12">
        <f t="shared" si="18"/>
        <v>4.4538447076518155</v>
      </c>
      <c r="AA108" s="12">
        <f t="shared" si="19"/>
        <v>7.6538461538461533</v>
      </c>
      <c r="AB108" s="12">
        <f t="shared" si="20"/>
        <v>6.3992976294995607</v>
      </c>
      <c r="AC108" s="12">
        <f t="shared" si="21"/>
        <v>8.6931155192532099</v>
      </c>
    </row>
    <row r="109" spans="1:29" ht="57.4" thickBot="1" x14ac:dyDescent="0.5">
      <c r="A109" s="3" t="s">
        <v>142</v>
      </c>
      <c r="B109" s="4" t="s">
        <v>191</v>
      </c>
      <c r="C109" s="4">
        <v>4.891</v>
      </c>
      <c r="D109" s="5">
        <v>0.95850000000000002</v>
      </c>
      <c r="E109" s="4">
        <v>0.67100000000000004</v>
      </c>
      <c r="F109" s="4">
        <v>64.3</v>
      </c>
      <c r="G109" s="4">
        <v>0.78300000000000003</v>
      </c>
      <c r="H109" s="4">
        <v>0.65500000000000003</v>
      </c>
      <c r="I109" s="4">
        <v>-0.23799999999999999</v>
      </c>
      <c r="L109" s="3" t="s">
        <v>142</v>
      </c>
      <c r="M109" s="4" t="s">
        <v>191</v>
      </c>
      <c r="N109" s="12">
        <f t="shared" si="11"/>
        <v>4.4519646550103413</v>
      </c>
      <c r="O109" s="13">
        <f t="shared" si="12"/>
        <v>5.885873902633679</v>
      </c>
      <c r="P109" s="12">
        <f t="shared" si="13"/>
        <v>4</v>
      </c>
      <c r="Q109" s="12">
        <f t="shared" si="14"/>
        <v>5.5564530289727809</v>
      </c>
      <c r="R109" s="12">
        <f t="shared" si="15"/>
        <v>6.8197278911564627</v>
      </c>
      <c r="S109" s="12">
        <f t="shared" si="16"/>
        <v>6.6861143523920665</v>
      </c>
      <c r="T109" s="12">
        <f t="shared" si="17"/>
        <v>0.6024096385542167</v>
      </c>
      <c r="X109" s="3" t="s">
        <v>142</v>
      </c>
      <c r="Y109" s="4" t="s">
        <v>191</v>
      </c>
      <c r="Z109" s="12">
        <f t="shared" si="18"/>
        <v>4.4519646550103413</v>
      </c>
      <c r="AA109" s="12">
        <f t="shared" si="19"/>
        <v>4</v>
      </c>
      <c r="AB109" s="12">
        <f t="shared" si="20"/>
        <v>5.5564530289727809</v>
      </c>
      <c r="AC109" s="12">
        <f t="shared" si="21"/>
        <v>6.6861143523920665</v>
      </c>
    </row>
    <row r="110" spans="1:29" ht="57.4" thickBot="1" x14ac:dyDescent="0.5">
      <c r="A110" s="3" t="s">
        <v>78</v>
      </c>
      <c r="B110" s="4" t="s">
        <v>188</v>
      </c>
      <c r="C110" s="4">
        <v>4.8869999999999996</v>
      </c>
      <c r="D110" s="5">
        <v>0.93420000000000003</v>
      </c>
      <c r="E110" s="4">
        <v>0.80200000000000005</v>
      </c>
      <c r="F110" s="4">
        <v>66.004999999999995</v>
      </c>
      <c r="G110" s="4">
        <v>0.48</v>
      </c>
      <c r="H110" s="4">
        <v>0.752</v>
      </c>
      <c r="I110" s="4">
        <v>-6.7000000000000004E-2</v>
      </c>
      <c r="L110" s="3" t="s">
        <v>78</v>
      </c>
      <c r="M110" s="4" t="s">
        <v>188</v>
      </c>
      <c r="N110" s="12">
        <f t="shared" si="11"/>
        <v>4.4444444444444446</v>
      </c>
      <c r="O110" s="13">
        <f t="shared" si="12"/>
        <v>5.4010375099760575</v>
      </c>
      <c r="P110" s="12">
        <f t="shared" si="13"/>
        <v>6.5192307692307692</v>
      </c>
      <c r="Q110" s="12">
        <f t="shared" si="14"/>
        <v>6.1552238805970125</v>
      </c>
      <c r="R110" s="12">
        <f t="shared" si="15"/>
        <v>1.6666666666666663</v>
      </c>
      <c r="S110" s="12">
        <f t="shared" si="16"/>
        <v>7.8179696616102685</v>
      </c>
      <c r="T110" s="12">
        <f t="shared" si="17"/>
        <v>2.6626506024096379</v>
      </c>
      <c r="X110" s="3" t="s">
        <v>78</v>
      </c>
      <c r="Y110" s="4" t="s">
        <v>188</v>
      </c>
      <c r="Z110" s="12">
        <f t="shared" si="18"/>
        <v>4.4444444444444446</v>
      </c>
      <c r="AA110" s="12">
        <f t="shared" si="19"/>
        <v>6.5192307692307692</v>
      </c>
      <c r="AB110" s="12">
        <f t="shared" si="20"/>
        <v>6.1552238805970125</v>
      </c>
      <c r="AC110" s="12">
        <f t="shared" si="21"/>
        <v>7.8179696616102685</v>
      </c>
    </row>
    <row r="111" spans="1:29" ht="57.4" thickBot="1" x14ac:dyDescent="0.5">
      <c r="A111" s="3" t="s">
        <v>123</v>
      </c>
      <c r="B111" s="4" t="s">
        <v>191</v>
      </c>
      <c r="C111" s="4">
        <v>4.875</v>
      </c>
      <c r="D111" s="5">
        <v>0.94359999999999999</v>
      </c>
      <c r="E111" s="4">
        <v>0.88800000000000001</v>
      </c>
      <c r="F111" s="4">
        <v>64.902000000000001</v>
      </c>
      <c r="G111" s="4">
        <v>0.72399999999999998</v>
      </c>
      <c r="H111" s="4">
        <v>0.92400000000000004</v>
      </c>
      <c r="I111" s="4">
        <v>-1.0999999999999999E-2</v>
      </c>
      <c r="L111" s="3" t="s">
        <v>123</v>
      </c>
      <c r="M111" s="4" t="s">
        <v>191</v>
      </c>
      <c r="N111" s="12">
        <f t="shared" si="11"/>
        <v>4.4218838127467572</v>
      </c>
      <c r="O111" s="13">
        <f t="shared" si="12"/>
        <v>5.5885873902633678</v>
      </c>
      <c r="P111" s="12">
        <f t="shared" si="13"/>
        <v>8.1730769230769234</v>
      </c>
      <c r="Q111" s="12">
        <f t="shared" si="14"/>
        <v>5.767866549604916</v>
      </c>
      <c r="R111" s="12">
        <f t="shared" si="15"/>
        <v>5.8163265306122449</v>
      </c>
      <c r="S111" s="12">
        <f t="shared" si="16"/>
        <v>9.8249708284714128</v>
      </c>
      <c r="T111" s="12">
        <f t="shared" si="17"/>
        <v>3.3373493975903608</v>
      </c>
      <c r="X111" s="3" t="s">
        <v>123</v>
      </c>
      <c r="Y111" s="4" t="s">
        <v>191</v>
      </c>
      <c r="Z111" s="12">
        <f t="shared" si="18"/>
        <v>4.4218838127467572</v>
      </c>
      <c r="AA111" s="12">
        <f t="shared" si="19"/>
        <v>8.1730769230769234</v>
      </c>
      <c r="AB111" s="12">
        <f t="shared" si="20"/>
        <v>5.767866549604916</v>
      </c>
      <c r="AC111" s="12">
        <f t="shared" si="21"/>
        <v>9.8249708284714128</v>
      </c>
    </row>
    <row r="112" spans="1:29" ht="57.4" thickBot="1" x14ac:dyDescent="0.5">
      <c r="A112" s="3" t="s">
        <v>124</v>
      </c>
      <c r="B112" s="4" t="s">
        <v>188</v>
      </c>
      <c r="C112" s="4">
        <v>4.8540000000000001</v>
      </c>
      <c r="D112" s="5">
        <v>0.92400000000000004</v>
      </c>
      <c r="E112" s="4">
        <v>0.746</v>
      </c>
      <c r="F112" s="4">
        <v>60.582999999999998</v>
      </c>
      <c r="G112" s="4">
        <v>0.63</v>
      </c>
      <c r="H112" s="4">
        <v>0.875</v>
      </c>
      <c r="I112" s="4">
        <v>-5.2999999999999999E-2</v>
      </c>
      <c r="L112" s="3" t="s">
        <v>124</v>
      </c>
      <c r="M112" s="4" t="s">
        <v>188</v>
      </c>
      <c r="N112" s="12">
        <f t="shared" si="11"/>
        <v>4.3824027072758041</v>
      </c>
      <c r="O112" s="13">
        <f t="shared" si="12"/>
        <v>5.1975259377494023</v>
      </c>
      <c r="P112" s="12">
        <f t="shared" si="13"/>
        <v>5.4423076923076916</v>
      </c>
      <c r="Q112" s="12">
        <f t="shared" si="14"/>
        <v>4.2510974539069348</v>
      </c>
      <c r="R112" s="12">
        <f t="shared" si="15"/>
        <v>4.2176870748299322</v>
      </c>
      <c r="S112" s="12">
        <f t="shared" si="16"/>
        <v>9.2532088681446911</v>
      </c>
      <c r="T112" s="12">
        <f t="shared" si="17"/>
        <v>2.831325301204819</v>
      </c>
      <c r="X112" s="3" t="s">
        <v>124</v>
      </c>
      <c r="Y112" s="4" t="s">
        <v>188</v>
      </c>
      <c r="Z112" s="12">
        <f t="shared" si="18"/>
        <v>4.3824027072758041</v>
      </c>
      <c r="AA112" s="12">
        <f t="shared" si="19"/>
        <v>5.4423076923076916</v>
      </c>
      <c r="AB112" s="12">
        <f t="shared" si="20"/>
        <v>4.2510974539069348</v>
      </c>
      <c r="AC112" s="12">
        <f t="shared" si="21"/>
        <v>9.2532088681446911</v>
      </c>
    </row>
    <row r="113" spans="1:29" ht="43.15" thickBot="1" x14ac:dyDescent="0.5">
      <c r="A113" s="3" t="s">
        <v>155</v>
      </c>
      <c r="B113" s="4" t="s">
        <v>82</v>
      </c>
      <c r="C113" s="4">
        <v>4.8520000000000003</v>
      </c>
      <c r="D113" s="5">
        <v>0.96030000000000004</v>
      </c>
      <c r="E113" s="4">
        <v>0.77600000000000002</v>
      </c>
      <c r="F113" s="4">
        <v>59.962000000000003</v>
      </c>
      <c r="G113" s="4">
        <v>0.73099999999999998</v>
      </c>
      <c r="H113" s="4">
        <v>0.84</v>
      </c>
      <c r="I113" s="4">
        <v>-0.2</v>
      </c>
      <c r="L113" s="3" t="s">
        <v>155</v>
      </c>
      <c r="M113" s="4" t="s">
        <v>82</v>
      </c>
      <c r="N113" s="12">
        <f t="shared" si="11"/>
        <v>4.3786426019928566</v>
      </c>
      <c r="O113" s="13">
        <f t="shared" si="12"/>
        <v>5.9217877094972069</v>
      </c>
      <c r="P113" s="12">
        <f t="shared" si="13"/>
        <v>6.0192307692307692</v>
      </c>
      <c r="Q113" s="12">
        <f t="shared" si="14"/>
        <v>4.0330114135206321</v>
      </c>
      <c r="R113" s="12">
        <f t="shared" si="15"/>
        <v>5.9353741496598644</v>
      </c>
      <c r="S113" s="12">
        <f t="shared" si="16"/>
        <v>8.844807467911318</v>
      </c>
      <c r="T113" s="12">
        <f t="shared" si="17"/>
        <v>1.0602409638554213</v>
      </c>
      <c r="X113" s="3" t="s">
        <v>155</v>
      </c>
      <c r="Y113" s="4" t="s">
        <v>82</v>
      </c>
      <c r="Z113" s="12">
        <f t="shared" si="18"/>
        <v>4.3786426019928566</v>
      </c>
      <c r="AA113" s="12">
        <f t="shared" si="19"/>
        <v>6.0192307692307692</v>
      </c>
      <c r="AB113" s="12">
        <f t="shared" si="20"/>
        <v>4.0330114135206321</v>
      </c>
      <c r="AC113" s="12">
        <f t="shared" si="21"/>
        <v>8.844807467911318</v>
      </c>
    </row>
    <row r="114" spans="1:29" ht="43.15" thickBot="1" x14ac:dyDescent="0.5">
      <c r="A114" s="3" t="s">
        <v>164</v>
      </c>
      <c r="B114" s="4" t="s">
        <v>82</v>
      </c>
      <c r="C114" s="4">
        <v>4.8339999999999996</v>
      </c>
      <c r="D114" s="5">
        <v>0.76780000000000004</v>
      </c>
      <c r="E114" s="4">
        <v>0.67200000000000004</v>
      </c>
      <c r="F114" s="4">
        <v>54.151000000000003</v>
      </c>
      <c r="G114" s="4">
        <v>0.69499999999999995</v>
      </c>
      <c r="H114" s="4">
        <v>0.748</v>
      </c>
      <c r="I114" s="4">
        <v>-8.9999999999999993E-3</v>
      </c>
      <c r="L114" s="3" t="s">
        <v>164</v>
      </c>
      <c r="M114" s="4" t="s">
        <v>82</v>
      </c>
      <c r="N114" s="12">
        <f t="shared" si="11"/>
        <v>4.3448016544463242</v>
      </c>
      <c r="O114" s="13">
        <f t="shared" si="12"/>
        <v>2.0810055865921795</v>
      </c>
      <c r="P114" s="12">
        <f t="shared" si="13"/>
        <v>4.0192307692307692</v>
      </c>
      <c r="Q114" s="12">
        <f t="shared" si="14"/>
        <v>1.9922739244951717</v>
      </c>
      <c r="R114" s="12">
        <f t="shared" si="15"/>
        <v>5.3231292517006796</v>
      </c>
      <c r="S114" s="12">
        <f t="shared" si="16"/>
        <v>7.771295215869312</v>
      </c>
      <c r="T114" s="12">
        <f t="shared" si="17"/>
        <v>3.3614457831325293</v>
      </c>
      <c r="X114" s="3" t="s">
        <v>164</v>
      </c>
      <c r="Y114" s="4" t="s">
        <v>82</v>
      </c>
      <c r="Z114" s="12">
        <f t="shared" si="18"/>
        <v>4.3448016544463242</v>
      </c>
      <c r="AA114" s="12">
        <f t="shared" si="19"/>
        <v>4.0192307692307692</v>
      </c>
      <c r="AB114" s="12">
        <f t="shared" si="20"/>
        <v>1.9922739244951717</v>
      </c>
      <c r="AC114" s="12">
        <f t="shared" si="21"/>
        <v>7.771295215869312</v>
      </c>
    </row>
    <row r="115" spans="1:29" ht="28.9" thickBot="1" x14ac:dyDescent="0.5">
      <c r="A115" s="3" t="s">
        <v>157</v>
      </c>
      <c r="B115" s="4" t="s">
        <v>190</v>
      </c>
      <c r="C115" s="4">
        <v>4.83</v>
      </c>
      <c r="D115" s="5">
        <v>0.83599999999999997</v>
      </c>
      <c r="E115" s="4">
        <v>0.76500000000000001</v>
      </c>
      <c r="F115" s="4">
        <v>62</v>
      </c>
      <c r="G115" s="4">
        <v>0.95899999999999996</v>
      </c>
      <c r="H115" s="4">
        <v>0.84299999999999997</v>
      </c>
      <c r="I115" s="4">
        <v>3.4000000000000002E-2</v>
      </c>
      <c r="L115" s="3" t="s">
        <v>157</v>
      </c>
      <c r="M115" s="4" t="s">
        <v>190</v>
      </c>
      <c r="N115" s="12">
        <f t="shared" si="11"/>
        <v>4.3372814438804292</v>
      </c>
      <c r="O115" s="13">
        <f t="shared" si="12"/>
        <v>3.4417398244213877</v>
      </c>
      <c r="P115" s="12">
        <f t="shared" si="13"/>
        <v>5.8076923076923066</v>
      </c>
      <c r="Q115" s="12">
        <f t="shared" si="14"/>
        <v>4.7487269534679539</v>
      </c>
      <c r="R115" s="12">
        <f t="shared" si="15"/>
        <v>9.8129251700680271</v>
      </c>
      <c r="S115" s="12">
        <f t="shared" si="16"/>
        <v>8.8798133022170376</v>
      </c>
      <c r="T115" s="12">
        <f t="shared" si="17"/>
        <v>3.879518072289156</v>
      </c>
      <c r="X115" s="3" t="s">
        <v>157</v>
      </c>
      <c r="Y115" s="4" t="s">
        <v>190</v>
      </c>
      <c r="Z115" s="12">
        <f t="shared" si="18"/>
        <v>4.3372814438804292</v>
      </c>
      <c r="AA115" s="12">
        <f t="shared" si="19"/>
        <v>5.8076923076923066</v>
      </c>
      <c r="AB115" s="12">
        <f t="shared" si="20"/>
        <v>4.7487269534679539</v>
      </c>
      <c r="AC115" s="12">
        <f t="shared" si="21"/>
        <v>8.8798133022170376</v>
      </c>
    </row>
    <row r="116" spans="1:29" ht="43.15" thickBot="1" x14ac:dyDescent="0.5">
      <c r="A116" s="3" t="s">
        <v>106</v>
      </c>
      <c r="B116" s="4" t="s">
        <v>82</v>
      </c>
      <c r="C116" s="4">
        <v>4.7939999999999996</v>
      </c>
      <c r="D116" s="5">
        <v>0.71579999999999999</v>
      </c>
      <c r="E116" s="4">
        <v>0.74399999999999999</v>
      </c>
      <c r="F116" s="4">
        <v>54.706000000000003</v>
      </c>
      <c r="G116" s="4">
        <v>0.88200000000000001</v>
      </c>
      <c r="H116" s="4">
        <v>0.68400000000000005</v>
      </c>
      <c r="I116" s="4">
        <v>6.0999999999999999E-2</v>
      </c>
      <c r="L116" s="3" t="s">
        <v>106</v>
      </c>
      <c r="M116" s="4" t="s">
        <v>82</v>
      </c>
      <c r="N116" s="12">
        <f t="shared" si="11"/>
        <v>4.2695995487873653</v>
      </c>
      <c r="O116" s="13">
        <f t="shared" si="12"/>
        <v>1.0434956105347168</v>
      </c>
      <c r="P116" s="12">
        <f t="shared" si="13"/>
        <v>5.4038461538461533</v>
      </c>
      <c r="Q116" s="12">
        <f t="shared" si="14"/>
        <v>2.1871817383669887</v>
      </c>
      <c r="R116" s="12">
        <f t="shared" si="15"/>
        <v>8.5034013605442187</v>
      </c>
      <c r="S116" s="12">
        <f t="shared" si="16"/>
        <v>7.0245040840140041</v>
      </c>
      <c r="T116" s="12">
        <f t="shared" si="17"/>
        <v>4.2048192771084327</v>
      </c>
      <c r="X116" s="3" t="s">
        <v>106</v>
      </c>
      <c r="Y116" s="4" t="s">
        <v>82</v>
      </c>
      <c r="Z116" s="12">
        <f t="shared" si="18"/>
        <v>4.2695995487873653</v>
      </c>
      <c r="AA116" s="12">
        <f t="shared" si="19"/>
        <v>5.4038461538461533</v>
      </c>
      <c r="AB116" s="12">
        <f t="shared" si="20"/>
        <v>2.1871817383669887</v>
      </c>
      <c r="AC116" s="12">
        <f t="shared" si="21"/>
        <v>7.0245040840140041</v>
      </c>
    </row>
    <row r="117" spans="1:29" ht="43.15" thickBot="1" x14ac:dyDescent="0.5">
      <c r="A117" s="3" t="s">
        <v>89</v>
      </c>
      <c r="B117" s="4" t="s">
        <v>82</v>
      </c>
      <c r="C117" s="4">
        <v>4.7590000000000003</v>
      </c>
      <c r="D117" s="5">
        <v>0.85329999999999995</v>
      </c>
      <c r="E117" s="4">
        <v>0.74</v>
      </c>
      <c r="F117" s="4">
        <v>50.101999999999997</v>
      </c>
      <c r="G117" s="4">
        <v>0.73699999999999999</v>
      </c>
      <c r="H117" s="4">
        <v>0.878</v>
      </c>
      <c r="I117" s="4">
        <v>3.6999999999999998E-2</v>
      </c>
      <c r="L117" s="3" t="s">
        <v>89</v>
      </c>
      <c r="M117" s="4" t="s">
        <v>82</v>
      </c>
      <c r="N117" s="12">
        <f t="shared" si="11"/>
        <v>4.2037977063357781</v>
      </c>
      <c r="O117" s="13">
        <f t="shared" si="12"/>
        <v>3.7869114126097352</v>
      </c>
      <c r="P117" s="12">
        <f t="shared" si="13"/>
        <v>5.3269230769230758</v>
      </c>
      <c r="Q117" s="12">
        <f t="shared" si="14"/>
        <v>0.57032484635645131</v>
      </c>
      <c r="R117" s="12">
        <f t="shared" si="15"/>
        <v>6.037414965986394</v>
      </c>
      <c r="S117" s="12">
        <f t="shared" si="16"/>
        <v>9.2882147024504089</v>
      </c>
      <c r="T117" s="12">
        <f t="shared" si="17"/>
        <v>3.915662650602409</v>
      </c>
      <c r="X117" s="3" t="s">
        <v>89</v>
      </c>
      <c r="Y117" s="4" t="s">
        <v>82</v>
      </c>
      <c r="Z117" s="12">
        <f t="shared" si="18"/>
        <v>4.2037977063357781</v>
      </c>
      <c r="AA117" s="12">
        <f t="shared" si="19"/>
        <v>5.3269230769230758</v>
      </c>
      <c r="AB117" s="12">
        <f t="shared" si="20"/>
        <v>0.57032484635645131</v>
      </c>
      <c r="AC117" s="12">
        <f t="shared" si="21"/>
        <v>9.2882147024504089</v>
      </c>
    </row>
    <row r="118" spans="1:29" ht="43.15" thickBot="1" x14ac:dyDescent="0.5">
      <c r="A118" s="3" t="s">
        <v>150</v>
      </c>
      <c r="B118" s="4" t="s">
        <v>82</v>
      </c>
      <c r="C118" s="4">
        <v>4.7229999999999999</v>
      </c>
      <c r="D118" s="5">
        <v>0.77439999999999998</v>
      </c>
      <c r="E118" s="4">
        <v>0.72399999999999998</v>
      </c>
      <c r="F118" s="4">
        <v>51.969000000000001</v>
      </c>
      <c r="G118" s="4">
        <v>0.69699999999999995</v>
      </c>
      <c r="H118" s="4">
        <v>0.82699999999999996</v>
      </c>
      <c r="I118" s="4">
        <v>-3.5999999999999997E-2</v>
      </c>
      <c r="L118" s="3" t="s">
        <v>150</v>
      </c>
      <c r="M118" s="4" t="s">
        <v>82</v>
      </c>
      <c r="N118" s="12">
        <f t="shared" si="11"/>
        <v>4.136115811242715</v>
      </c>
      <c r="O118" s="13">
        <f t="shared" si="12"/>
        <v>2.2126895450917794</v>
      </c>
      <c r="P118" s="12">
        <f t="shared" si="13"/>
        <v>5.0192307692307683</v>
      </c>
      <c r="Q118" s="12">
        <f t="shared" si="14"/>
        <v>1.2259877085162421</v>
      </c>
      <c r="R118" s="12">
        <f t="shared" si="15"/>
        <v>5.3571428571428568</v>
      </c>
      <c r="S118" s="12">
        <f t="shared" si="16"/>
        <v>8.6931155192532099</v>
      </c>
      <c r="T118" s="12">
        <f t="shared" si="17"/>
        <v>3.036144578313253</v>
      </c>
      <c r="X118" s="3" t="s">
        <v>150</v>
      </c>
      <c r="Y118" s="4" t="s">
        <v>82</v>
      </c>
      <c r="Z118" s="12">
        <f t="shared" si="18"/>
        <v>4.136115811242715</v>
      </c>
      <c r="AA118" s="12">
        <f t="shared" si="19"/>
        <v>5.0192307692307683</v>
      </c>
      <c r="AB118" s="12">
        <f t="shared" si="20"/>
        <v>1.2259877085162421</v>
      </c>
      <c r="AC118" s="12">
        <f t="shared" si="21"/>
        <v>8.6931155192532099</v>
      </c>
    </row>
    <row r="119" spans="1:29" ht="57.4" thickBot="1" x14ac:dyDescent="0.5">
      <c r="A119" s="3" t="s">
        <v>122</v>
      </c>
      <c r="B119" s="4" t="s">
        <v>188</v>
      </c>
      <c r="C119" s="4">
        <v>4.7210000000000001</v>
      </c>
      <c r="D119" s="5">
        <v>0.95840000000000003</v>
      </c>
      <c r="E119" s="4">
        <v>0.71</v>
      </c>
      <c r="F119" s="4">
        <v>66.3</v>
      </c>
      <c r="G119" s="4">
        <v>0.60799999999999998</v>
      </c>
      <c r="H119" s="4">
        <v>0.71399999999999997</v>
      </c>
      <c r="I119" s="4">
        <v>0.218</v>
      </c>
      <c r="L119" s="3" t="s">
        <v>122</v>
      </c>
      <c r="M119" s="4" t="s">
        <v>188</v>
      </c>
      <c r="N119" s="12">
        <f t="shared" si="11"/>
        <v>4.1323557059597675</v>
      </c>
      <c r="O119" s="13">
        <f t="shared" si="12"/>
        <v>5.8838786911412608</v>
      </c>
      <c r="P119" s="12">
        <f t="shared" si="13"/>
        <v>4.7499999999999982</v>
      </c>
      <c r="Q119" s="12">
        <f t="shared" si="14"/>
        <v>6.2588235294117638</v>
      </c>
      <c r="R119" s="12">
        <f t="shared" si="15"/>
        <v>3.8435374149659864</v>
      </c>
      <c r="S119" s="12">
        <f t="shared" si="16"/>
        <v>7.3745624270711785</v>
      </c>
      <c r="T119" s="12">
        <f t="shared" si="17"/>
        <v>6.0963855421686741</v>
      </c>
      <c r="X119" s="3" t="s">
        <v>122</v>
      </c>
      <c r="Y119" s="4" t="s">
        <v>188</v>
      </c>
      <c r="Z119" s="12">
        <f t="shared" si="18"/>
        <v>4.1323557059597675</v>
      </c>
      <c r="AA119" s="12">
        <f t="shared" si="19"/>
        <v>4.7499999999999982</v>
      </c>
      <c r="AB119" s="12">
        <f t="shared" si="20"/>
        <v>6.2588235294117638</v>
      </c>
      <c r="AC119" s="12">
        <f t="shared" si="21"/>
        <v>7.3745624270711785</v>
      </c>
    </row>
    <row r="120" spans="1:29" ht="43.15" thickBot="1" x14ac:dyDescent="0.5">
      <c r="A120" s="3" t="s">
        <v>153</v>
      </c>
      <c r="B120" s="4" t="s">
        <v>82</v>
      </c>
      <c r="C120" s="4">
        <v>4.6360000000000001</v>
      </c>
      <c r="D120" s="5">
        <v>0.76770000000000005</v>
      </c>
      <c r="E120" s="4">
        <v>0.78100000000000003</v>
      </c>
      <c r="F120" s="4">
        <v>56.100999999999999</v>
      </c>
      <c r="G120" s="4">
        <v>0.70899999999999996</v>
      </c>
      <c r="H120" s="4">
        <v>0.85499999999999998</v>
      </c>
      <c r="I120" s="4">
        <v>0.122</v>
      </c>
      <c r="L120" s="3" t="s">
        <v>153</v>
      </c>
      <c r="M120" s="4" t="s">
        <v>82</v>
      </c>
      <c r="N120" s="12">
        <f t="shared" si="11"/>
        <v>3.9725512314344806</v>
      </c>
      <c r="O120" s="13">
        <f t="shared" si="12"/>
        <v>2.0790103750997617</v>
      </c>
      <c r="P120" s="12">
        <f t="shared" si="13"/>
        <v>6.115384615384615</v>
      </c>
      <c r="Q120" s="12">
        <f t="shared" si="14"/>
        <v>2.6770851624231771</v>
      </c>
      <c r="R120" s="12">
        <f t="shared" si="15"/>
        <v>5.5612244897959187</v>
      </c>
      <c r="S120" s="12">
        <f t="shared" si="16"/>
        <v>9.019836639439907</v>
      </c>
      <c r="T120" s="12">
        <f t="shared" si="17"/>
        <v>4.9397590361445776</v>
      </c>
      <c r="X120" s="3" t="s">
        <v>153</v>
      </c>
      <c r="Y120" s="4" t="s">
        <v>82</v>
      </c>
      <c r="Z120" s="12">
        <f t="shared" si="18"/>
        <v>3.9725512314344806</v>
      </c>
      <c r="AA120" s="12">
        <f t="shared" si="19"/>
        <v>6.115384615384615</v>
      </c>
      <c r="AB120" s="12">
        <f t="shared" si="20"/>
        <v>2.6770851624231771</v>
      </c>
      <c r="AC120" s="12">
        <f t="shared" si="21"/>
        <v>9.019836639439907</v>
      </c>
    </row>
    <row r="121" spans="1:29" ht="43.15" thickBot="1" x14ac:dyDescent="0.5">
      <c r="A121" s="3" t="s">
        <v>128</v>
      </c>
      <c r="B121" s="4" t="s">
        <v>82</v>
      </c>
      <c r="C121" s="4">
        <v>4.625</v>
      </c>
      <c r="D121" s="5">
        <v>0.7288</v>
      </c>
      <c r="E121" s="4">
        <v>0.72</v>
      </c>
      <c r="F121" s="4">
        <v>56.497999999999998</v>
      </c>
      <c r="G121" s="4">
        <v>0.73499999999999999</v>
      </c>
      <c r="H121" s="4">
        <v>0.85</v>
      </c>
      <c r="I121" s="4">
        <v>0.05</v>
      </c>
      <c r="L121" s="3" t="s">
        <v>128</v>
      </c>
      <c r="M121" s="4" t="s">
        <v>82</v>
      </c>
      <c r="N121" s="12">
        <f t="shared" si="11"/>
        <v>3.951870652378267</v>
      </c>
      <c r="O121" s="13">
        <f t="shared" si="12"/>
        <v>1.3028731045490825</v>
      </c>
      <c r="P121" s="12">
        <f t="shared" si="13"/>
        <v>4.9423076923076916</v>
      </c>
      <c r="Q121" s="12">
        <f t="shared" si="14"/>
        <v>2.8165057067603145</v>
      </c>
      <c r="R121" s="12">
        <f t="shared" si="15"/>
        <v>6.0034013605442169</v>
      </c>
      <c r="S121" s="12">
        <f t="shared" si="16"/>
        <v>8.9614935822637101</v>
      </c>
      <c r="T121" s="12">
        <f t="shared" si="17"/>
        <v>4.0722891566265051</v>
      </c>
      <c r="X121" s="3" t="s">
        <v>128</v>
      </c>
      <c r="Y121" s="4" t="s">
        <v>82</v>
      </c>
      <c r="Z121" s="12">
        <f t="shared" si="18"/>
        <v>3.951870652378267</v>
      </c>
      <c r="AA121" s="12">
        <f t="shared" si="19"/>
        <v>4.9423076923076916</v>
      </c>
      <c r="AB121" s="12">
        <f t="shared" si="20"/>
        <v>2.8165057067603145</v>
      </c>
      <c r="AC121" s="12">
        <f t="shared" si="21"/>
        <v>8.9614935822637101</v>
      </c>
    </row>
    <row r="122" spans="1:29" ht="43.15" thickBot="1" x14ac:dyDescent="0.5">
      <c r="A122" s="3" t="s">
        <v>137</v>
      </c>
      <c r="B122" s="4" t="s">
        <v>82</v>
      </c>
      <c r="C122" s="4">
        <v>4.6070000000000002</v>
      </c>
      <c r="D122" s="5">
        <v>0.83609999999999995</v>
      </c>
      <c r="E122" s="4">
        <v>0.68799999999999994</v>
      </c>
      <c r="F122" s="4">
        <v>60.704000000000001</v>
      </c>
      <c r="G122" s="4">
        <v>0.77900000000000003</v>
      </c>
      <c r="H122" s="4">
        <v>0.82499999999999996</v>
      </c>
      <c r="I122" s="4">
        <v>0.28699999999999998</v>
      </c>
      <c r="L122" s="3" t="s">
        <v>137</v>
      </c>
      <c r="M122" s="4" t="s">
        <v>82</v>
      </c>
      <c r="N122" s="12">
        <f t="shared" si="11"/>
        <v>3.9180297048317358</v>
      </c>
      <c r="O122" s="13">
        <f t="shared" si="12"/>
        <v>3.4437350359138059</v>
      </c>
      <c r="P122" s="12">
        <f t="shared" si="13"/>
        <v>4.3269230769230758</v>
      </c>
      <c r="Q122" s="12">
        <f t="shared" si="14"/>
        <v>4.2935908691834941</v>
      </c>
      <c r="R122" s="12">
        <f t="shared" si="15"/>
        <v>6.7517006802721093</v>
      </c>
      <c r="S122" s="12">
        <f t="shared" si="16"/>
        <v>8.6697782963827308</v>
      </c>
      <c r="T122" s="12">
        <f t="shared" si="17"/>
        <v>6.9277108433734922</v>
      </c>
      <c r="X122" s="3" t="s">
        <v>137</v>
      </c>
      <c r="Y122" s="4" t="s">
        <v>82</v>
      </c>
      <c r="Z122" s="12">
        <f t="shared" si="18"/>
        <v>3.9180297048317358</v>
      </c>
      <c r="AA122" s="12">
        <f t="shared" si="19"/>
        <v>4.3269230769230758</v>
      </c>
      <c r="AB122" s="12">
        <f t="shared" si="20"/>
        <v>4.2935908691834941</v>
      </c>
      <c r="AC122" s="12">
        <f t="shared" si="21"/>
        <v>8.6697782963827308</v>
      </c>
    </row>
    <row r="123" spans="1:29" ht="57.4" thickBot="1" x14ac:dyDescent="0.5">
      <c r="A123" s="3" t="s">
        <v>119</v>
      </c>
      <c r="B123" s="4" t="s">
        <v>188</v>
      </c>
      <c r="C123" s="4">
        <v>4.5960000000000001</v>
      </c>
      <c r="D123" s="5">
        <v>0.92659999999999998</v>
      </c>
      <c r="E123" s="4">
        <v>0.69099999999999995</v>
      </c>
      <c r="F123" s="4">
        <v>67.200999999999993</v>
      </c>
      <c r="G123" s="4">
        <v>0.65600000000000003</v>
      </c>
      <c r="H123" s="4">
        <v>0.87</v>
      </c>
      <c r="I123" s="4">
        <v>-0.20100000000000001</v>
      </c>
      <c r="L123" s="3" t="s">
        <v>119</v>
      </c>
      <c r="M123" s="4" t="s">
        <v>188</v>
      </c>
      <c r="N123" s="12">
        <f t="shared" si="11"/>
        <v>3.8973491257755222</v>
      </c>
      <c r="O123" s="13">
        <f t="shared" si="12"/>
        <v>5.2494014365522732</v>
      </c>
      <c r="P123" s="12">
        <f t="shared" si="13"/>
        <v>4.3846153846153832</v>
      </c>
      <c r="Q123" s="12">
        <f t="shared" si="14"/>
        <v>6.5752414398595231</v>
      </c>
      <c r="R123" s="12">
        <f t="shared" si="15"/>
        <v>4.6598639455782322</v>
      </c>
      <c r="S123" s="12">
        <f t="shared" si="16"/>
        <v>9.194865810968496</v>
      </c>
      <c r="T123" s="12">
        <f t="shared" si="17"/>
        <v>1.0481927710843368</v>
      </c>
      <c r="X123" s="3" t="s">
        <v>119</v>
      </c>
      <c r="Y123" s="4" t="s">
        <v>188</v>
      </c>
      <c r="Z123" s="12">
        <f t="shared" si="18"/>
        <v>3.8973491257755222</v>
      </c>
      <c r="AA123" s="12">
        <f t="shared" si="19"/>
        <v>4.3846153846153832</v>
      </c>
      <c r="AB123" s="12">
        <f t="shared" si="20"/>
        <v>6.5752414398595231</v>
      </c>
      <c r="AC123" s="12">
        <f t="shared" si="21"/>
        <v>9.194865810968496</v>
      </c>
    </row>
    <row r="124" spans="1:29" ht="57.4" thickBot="1" x14ac:dyDescent="0.5">
      <c r="A124" s="3" t="s">
        <v>115</v>
      </c>
      <c r="B124" s="4" t="s">
        <v>188</v>
      </c>
      <c r="C124" s="4">
        <v>4.5839999999999996</v>
      </c>
      <c r="D124" s="5">
        <v>0.96260000000000001</v>
      </c>
      <c r="E124" s="4">
        <v>0.84799999999999998</v>
      </c>
      <c r="F124" s="4">
        <v>67.355000000000004</v>
      </c>
      <c r="G124" s="4">
        <v>0.52500000000000002</v>
      </c>
      <c r="H124" s="4">
        <v>0.89800000000000002</v>
      </c>
      <c r="I124" s="4">
        <v>-7.2999999999999995E-2</v>
      </c>
      <c r="L124" s="3" t="s">
        <v>115</v>
      </c>
      <c r="M124" s="4" t="s">
        <v>188</v>
      </c>
      <c r="N124" s="12">
        <f t="shared" si="11"/>
        <v>3.8747884940778339</v>
      </c>
      <c r="O124" s="13">
        <f t="shared" si="12"/>
        <v>5.9676775738228249</v>
      </c>
      <c r="P124" s="12">
        <f t="shared" si="13"/>
        <v>7.4038461538461533</v>
      </c>
      <c r="Q124" s="12">
        <f t="shared" si="14"/>
        <v>6.6293239683933276</v>
      </c>
      <c r="R124" s="12">
        <f t="shared" si="15"/>
        <v>2.4319727891156466</v>
      </c>
      <c r="S124" s="12">
        <f t="shared" si="16"/>
        <v>9.5215869311551931</v>
      </c>
      <c r="T124" s="12">
        <f t="shared" si="17"/>
        <v>2.5903614457831319</v>
      </c>
      <c r="X124" s="3" t="s">
        <v>115</v>
      </c>
      <c r="Y124" s="4" t="s">
        <v>188</v>
      </c>
      <c r="Z124" s="12">
        <f t="shared" si="18"/>
        <v>3.8747884940778339</v>
      </c>
      <c r="AA124" s="12">
        <f t="shared" si="19"/>
        <v>7.4038461538461533</v>
      </c>
      <c r="AB124" s="12">
        <f t="shared" si="20"/>
        <v>6.6293239683933276</v>
      </c>
      <c r="AC124" s="12">
        <f t="shared" si="21"/>
        <v>9.5215869311551931</v>
      </c>
    </row>
    <row r="125" spans="1:29" ht="43.15" thickBot="1" x14ac:dyDescent="0.5">
      <c r="A125" s="3" t="s">
        <v>175</v>
      </c>
      <c r="B125" s="4" t="s">
        <v>82</v>
      </c>
      <c r="C125" s="4">
        <v>4.5739999999999998</v>
      </c>
      <c r="D125" s="5">
        <v>0.91610000000000003</v>
      </c>
      <c r="E125" s="4">
        <v>0.81799999999999995</v>
      </c>
      <c r="F125" s="4">
        <v>56.798999999999999</v>
      </c>
      <c r="G125" s="4">
        <v>0.71899999999999997</v>
      </c>
      <c r="H125" s="4">
        <v>0.84699999999999998</v>
      </c>
      <c r="I125" s="4">
        <v>-0.14899999999999999</v>
      </c>
      <c r="L125" s="3" t="s">
        <v>175</v>
      </c>
      <c r="M125" s="4" t="s">
        <v>82</v>
      </c>
      <c r="N125" s="12">
        <f t="shared" si="11"/>
        <v>3.8559879676630948</v>
      </c>
      <c r="O125" s="13">
        <f t="shared" si="12"/>
        <v>5.0399042298483643</v>
      </c>
      <c r="P125" s="12">
        <f t="shared" si="13"/>
        <v>6.8269230769230749</v>
      </c>
      <c r="Q125" s="12">
        <f t="shared" si="14"/>
        <v>2.922212467076382</v>
      </c>
      <c r="R125" s="12">
        <f t="shared" si="15"/>
        <v>5.7312925170068034</v>
      </c>
      <c r="S125" s="12">
        <f t="shared" si="16"/>
        <v>8.9264877479579923</v>
      </c>
      <c r="T125" s="12">
        <f t="shared" si="17"/>
        <v>1.6746987951807226</v>
      </c>
      <c r="X125" s="3" t="s">
        <v>175</v>
      </c>
      <c r="Y125" s="4" t="s">
        <v>82</v>
      </c>
      <c r="Z125" s="12">
        <f t="shared" si="18"/>
        <v>3.8559879676630948</v>
      </c>
      <c r="AA125" s="12">
        <f t="shared" si="19"/>
        <v>6.8269230769230749</v>
      </c>
      <c r="AB125" s="12">
        <f t="shared" si="20"/>
        <v>2.922212467076382</v>
      </c>
      <c r="AC125" s="12">
        <f t="shared" si="21"/>
        <v>8.9264877479579923</v>
      </c>
    </row>
    <row r="126" spans="1:29" ht="57.4" thickBot="1" x14ac:dyDescent="0.5">
      <c r="A126" s="3" t="s">
        <v>120</v>
      </c>
      <c r="B126" s="4" t="s">
        <v>188</v>
      </c>
      <c r="C126" s="4">
        <v>4.5170000000000003</v>
      </c>
      <c r="D126" s="5">
        <v>0.84850000000000003</v>
      </c>
      <c r="E126" s="4">
        <v>0.82599999999999996</v>
      </c>
      <c r="F126" s="4">
        <v>62.25</v>
      </c>
      <c r="G126" s="4">
        <v>0.65300000000000002</v>
      </c>
      <c r="H126" s="4">
        <v>0.82099999999999995</v>
      </c>
      <c r="I126" s="4">
        <v>-0.16300000000000001</v>
      </c>
      <c r="L126" s="3" t="s">
        <v>120</v>
      </c>
      <c r="M126" s="4" t="s">
        <v>188</v>
      </c>
      <c r="N126" s="12">
        <f t="shared" si="11"/>
        <v>3.7488249670990799</v>
      </c>
      <c r="O126" s="13">
        <f t="shared" si="12"/>
        <v>3.691141260973664</v>
      </c>
      <c r="P126" s="12">
        <f t="shared" si="13"/>
        <v>6.9807692307692291</v>
      </c>
      <c r="Q126" s="12">
        <f t="shared" si="14"/>
        <v>4.8365232660228266</v>
      </c>
      <c r="R126" s="12">
        <f t="shared" si="15"/>
        <v>4.608843537414967</v>
      </c>
      <c r="S126" s="12">
        <f t="shared" si="16"/>
        <v>8.6231038506417725</v>
      </c>
      <c r="T126" s="12">
        <f t="shared" si="17"/>
        <v>1.5060240963855418</v>
      </c>
      <c r="X126" s="3" t="s">
        <v>120</v>
      </c>
      <c r="Y126" s="4" t="s">
        <v>188</v>
      </c>
      <c r="Z126" s="12">
        <f t="shared" si="18"/>
        <v>3.7488249670990799</v>
      </c>
      <c r="AA126" s="12">
        <f t="shared" si="19"/>
        <v>6.9807692307692291</v>
      </c>
      <c r="AB126" s="12">
        <f t="shared" si="20"/>
        <v>4.8365232660228266</v>
      </c>
      <c r="AC126" s="12">
        <f t="shared" si="21"/>
        <v>8.6231038506417725</v>
      </c>
    </row>
    <row r="127" spans="1:29" ht="28.9" thickBot="1" x14ac:dyDescent="0.5">
      <c r="A127" s="3" t="s">
        <v>141</v>
      </c>
      <c r="B127" s="4" t="s">
        <v>190</v>
      </c>
      <c r="C127" s="4">
        <v>4.4260000000000002</v>
      </c>
      <c r="D127" s="5">
        <v>0.85409999999999997</v>
      </c>
      <c r="E127" s="4">
        <v>0.77900000000000003</v>
      </c>
      <c r="F127" s="4">
        <v>59.302</v>
      </c>
      <c r="G127" s="4">
        <v>0.876</v>
      </c>
      <c r="H127" s="4">
        <v>0.66</v>
      </c>
      <c r="I127" s="4">
        <v>0.50900000000000001</v>
      </c>
      <c r="L127" s="3" t="s">
        <v>141</v>
      </c>
      <c r="M127" s="4" t="s">
        <v>190</v>
      </c>
      <c r="N127" s="12">
        <f t="shared" si="11"/>
        <v>3.5777401767249488</v>
      </c>
      <c r="O127" s="13">
        <f t="shared" si="12"/>
        <v>3.8028731045490813</v>
      </c>
      <c r="P127" s="12">
        <f t="shared" si="13"/>
        <v>6.0769230769230766</v>
      </c>
      <c r="Q127" s="12">
        <f t="shared" si="14"/>
        <v>3.801229148375767</v>
      </c>
      <c r="R127" s="12">
        <f t="shared" si="15"/>
        <v>8.4013605442176882</v>
      </c>
      <c r="S127" s="12">
        <f t="shared" si="16"/>
        <v>6.7444574095682617</v>
      </c>
      <c r="T127" s="12">
        <f t="shared" si="17"/>
        <v>9.6024096385542155</v>
      </c>
      <c r="X127" s="3" t="s">
        <v>141</v>
      </c>
      <c r="Y127" s="4" t="s">
        <v>190</v>
      </c>
      <c r="Z127" s="12">
        <f t="shared" si="18"/>
        <v>3.5777401767249488</v>
      </c>
      <c r="AA127" s="12">
        <f t="shared" si="19"/>
        <v>6.0769230769230766</v>
      </c>
      <c r="AB127" s="12">
        <f t="shared" si="20"/>
        <v>3.801229148375767</v>
      </c>
      <c r="AC127" s="12">
        <f t="shared" si="21"/>
        <v>6.7444574095682617</v>
      </c>
    </row>
    <row r="128" spans="1:29" ht="57.4" thickBot="1" x14ac:dyDescent="0.5">
      <c r="A128" s="3" t="s">
        <v>94</v>
      </c>
      <c r="B128" s="4" t="s">
        <v>188</v>
      </c>
      <c r="C128" s="4">
        <v>4.3949999999999996</v>
      </c>
      <c r="D128" s="5">
        <v>0.91820000000000002</v>
      </c>
      <c r="E128" s="4">
        <v>0.76700000000000002</v>
      </c>
      <c r="F128" s="4">
        <v>67</v>
      </c>
      <c r="G128" s="4">
        <v>0.755</v>
      </c>
      <c r="H128" s="4">
        <v>0.70499999999999996</v>
      </c>
      <c r="I128" s="4">
        <v>-0.16700000000000001</v>
      </c>
      <c r="L128" s="3" t="s">
        <v>94</v>
      </c>
      <c r="M128" s="4" t="s">
        <v>188</v>
      </c>
      <c r="N128" s="12">
        <f t="shared" si="11"/>
        <v>3.5194585448392552</v>
      </c>
      <c r="O128" s="13">
        <f t="shared" si="12"/>
        <v>5.0818036711891459</v>
      </c>
      <c r="P128" s="12">
        <f t="shared" si="13"/>
        <v>5.8461538461538449</v>
      </c>
      <c r="Q128" s="12">
        <f t="shared" si="14"/>
        <v>6.5046532045654075</v>
      </c>
      <c r="R128" s="12">
        <f t="shared" si="15"/>
        <v>6.3435374149659864</v>
      </c>
      <c r="S128" s="12">
        <f t="shared" si="16"/>
        <v>7.269544924154026</v>
      </c>
      <c r="T128" s="12">
        <f t="shared" si="17"/>
        <v>1.4578313253012043</v>
      </c>
      <c r="X128" s="3" t="s">
        <v>94</v>
      </c>
      <c r="Y128" s="4" t="s">
        <v>188</v>
      </c>
      <c r="Z128" s="12">
        <f t="shared" si="18"/>
        <v>3.5194585448392552</v>
      </c>
      <c r="AA128" s="12">
        <f t="shared" si="19"/>
        <v>5.8461538461538449</v>
      </c>
      <c r="AB128" s="12">
        <f t="shared" si="20"/>
        <v>6.5046532045654075</v>
      </c>
      <c r="AC128" s="12">
        <f t="shared" si="21"/>
        <v>7.269544924154026</v>
      </c>
    </row>
    <row r="129" spans="1:29" ht="43.15" thickBot="1" x14ac:dyDescent="0.5">
      <c r="A129" s="3" t="s">
        <v>161</v>
      </c>
      <c r="B129" s="4" t="s">
        <v>82</v>
      </c>
      <c r="C129" s="4">
        <v>4.3550000000000004</v>
      </c>
      <c r="D129" s="5">
        <v>0.73640000000000005</v>
      </c>
      <c r="E129" s="4">
        <v>0.61899999999999999</v>
      </c>
      <c r="F129" s="4">
        <v>48.478000000000002</v>
      </c>
      <c r="G129" s="4">
        <v>0.57899999999999996</v>
      </c>
      <c r="H129" s="4">
        <v>0.80700000000000005</v>
      </c>
      <c r="I129" s="4">
        <v>4.1000000000000002E-2</v>
      </c>
      <c r="L129" s="3" t="s">
        <v>161</v>
      </c>
      <c r="M129" s="4" t="s">
        <v>82</v>
      </c>
      <c r="N129" s="12">
        <f t="shared" si="11"/>
        <v>3.4442564391802981</v>
      </c>
      <c r="O129" s="13">
        <f t="shared" si="12"/>
        <v>1.4545091779728665</v>
      </c>
      <c r="P129" s="12">
        <f t="shared" si="13"/>
        <v>2.9999999999999991</v>
      </c>
      <c r="Q129" s="12">
        <f t="shared" si="14"/>
        <v>0</v>
      </c>
      <c r="R129" s="12">
        <f t="shared" si="15"/>
        <v>3.3503401360544212</v>
      </c>
      <c r="S129" s="12">
        <f t="shared" si="16"/>
        <v>8.4597432905484258</v>
      </c>
      <c r="T129" s="12">
        <f t="shared" si="17"/>
        <v>3.9638554216867461</v>
      </c>
      <c r="X129" s="3" t="s">
        <v>161</v>
      </c>
      <c r="Y129" s="4" t="s">
        <v>82</v>
      </c>
      <c r="Z129" s="12">
        <f t="shared" si="18"/>
        <v>3.4442564391802981</v>
      </c>
      <c r="AA129" s="12">
        <f t="shared" si="19"/>
        <v>2.9999999999999991</v>
      </c>
      <c r="AB129" s="12">
        <f t="shared" si="20"/>
        <v>0</v>
      </c>
      <c r="AC129" s="12">
        <f t="shared" si="21"/>
        <v>8.4597432905484258</v>
      </c>
    </row>
    <row r="130" spans="1:29" ht="14.65" thickBot="1" x14ac:dyDescent="0.5">
      <c r="A130" s="3" t="s">
        <v>144</v>
      </c>
      <c r="B130" s="4" t="s">
        <v>192</v>
      </c>
      <c r="C130" s="4">
        <v>4.3250000000000002</v>
      </c>
      <c r="D130" s="5">
        <v>0.94699999999999995</v>
      </c>
      <c r="E130" s="4">
        <v>0.82699999999999996</v>
      </c>
      <c r="F130" s="4">
        <v>67.299000000000007</v>
      </c>
      <c r="G130" s="4">
        <v>0.84099999999999997</v>
      </c>
      <c r="H130" s="4">
        <v>0.86299999999999999</v>
      </c>
      <c r="I130" s="4">
        <v>7.9000000000000001E-2</v>
      </c>
      <c r="L130" s="3" t="s">
        <v>144</v>
      </c>
      <c r="M130" s="4" t="s">
        <v>192</v>
      </c>
      <c r="N130" s="12">
        <f t="shared" si="11"/>
        <v>3.3878548599360792</v>
      </c>
      <c r="O130" s="13">
        <f t="shared" si="12"/>
        <v>5.6564245810055844</v>
      </c>
      <c r="P130" s="12">
        <f t="shared" si="13"/>
        <v>6.9999999999999982</v>
      </c>
      <c r="Q130" s="12">
        <f t="shared" si="14"/>
        <v>6.6096575943810372</v>
      </c>
      <c r="R130" s="12">
        <f t="shared" si="15"/>
        <v>7.8061224489795924</v>
      </c>
      <c r="S130" s="12">
        <f t="shared" si="16"/>
        <v>9.1131855309218217</v>
      </c>
      <c r="T130" s="12">
        <f t="shared" si="17"/>
        <v>4.4216867469879508</v>
      </c>
      <c r="X130" s="3" t="s">
        <v>144</v>
      </c>
      <c r="Y130" s="4" t="s">
        <v>192</v>
      </c>
      <c r="Z130" s="12">
        <f t="shared" si="18"/>
        <v>3.3878548599360792</v>
      </c>
      <c r="AA130" s="12">
        <f t="shared" si="19"/>
        <v>6.9999999999999982</v>
      </c>
      <c r="AB130" s="12">
        <f t="shared" si="20"/>
        <v>6.6096575943810372</v>
      </c>
      <c r="AC130" s="12">
        <f t="shared" si="21"/>
        <v>9.1131855309218217</v>
      </c>
    </row>
    <row r="131" spans="1:29" ht="43.15" thickBot="1" x14ac:dyDescent="0.5">
      <c r="A131" s="3" t="s">
        <v>113</v>
      </c>
      <c r="B131" s="4" t="s">
        <v>82</v>
      </c>
      <c r="C131" s="4">
        <v>4.3079999999999998</v>
      </c>
      <c r="D131" s="5">
        <v>0.90649999999999997</v>
      </c>
      <c r="E131" s="4">
        <v>0.77</v>
      </c>
      <c r="F131" s="4">
        <v>50.832999999999998</v>
      </c>
      <c r="G131" s="4">
        <v>0.64700000000000002</v>
      </c>
      <c r="H131" s="4">
        <v>0.70799999999999996</v>
      </c>
      <c r="I131" s="4">
        <v>-0.185</v>
      </c>
      <c r="L131" s="3" t="s">
        <v>113</v>
      </c>
      <c r="M131" s="4" t="s">
        <v>82</v>
      </c>
      <c r="N131" s="12">
        <f t="shared" ref="N131:N150" si="22">(C131-$C$153)/($C$152-$C$153)*10</f>
        <v>3.3558939650310209</v>
      </c>
      <c r="O131" s="13">
        <f t="shared" ref="O131:O150" si="23">(D131-$D$153)/($D$152-$D$153)*10</f>
        <v>4.8483639265762166</v>
      </c>
      <c r="P131" s="12">
        <f t="shared" ref="P131:P150" si="24">(E131-$E$153)/($E$152-$E$153)*10</f>
        <v>5.9038461538461542</v>
      </c>
      <c r="Q131" s="12">
        <f t="shared" ref="Q131:Q150" si="25">(F131-$F$153)/($F$152-$F$153)*10</f>
        <v>0.82704126426689961</v>
      </c>
      <c r="R131" s="12">
        <f t="shared" ref="R131:R150" si="26">(G131-$G$153)/($G$152-$G$153)*10</f>
        <v>4.5068027210884356</v>
      </c>
      <c r="S131" s="12">
        <f t="shared" ref="S131:S150" si="27">(H131-$H$153)/($H$152-$H$153)*10</f>
        <v>7.3045507584597438</v>
      </c>
      <c r="T131" s="12">
        <f t="shared" ref="T131:T150" si="28">(I131-$I$153)/($I$152-$I$153)*10</f>
        <v>1.2409638554216864</v>
      </c>
      <c r="X131" s="3" t="s">
        <v>113</v>
      </c>
      <c r="Y131" s="4" t="s">
        <v>82</v>
      </c>
      <c r="Z131" s="12">
        <f t="shared" ref="Z131:Z150" si="29">(C131-$C$153)/($C$152-$C$153)*10</f>
        <v>3.3558939650310209</v>
      </c>
      <c r="AA131" s="12">
        <f t="shared" ref="AA131:AA150" si="30">(E131-$E$153)/($E$152-$E$153)*10</f>
        <v>5.9038461538461542</v>
      </c>
      <c r="AB131" s="12">
        <f t="shared" ref="AB131:AB150" si="31">(F131-$F$153)/($F$152-$F$153)*10</f>
        <v>0.82704126426689961</v>
      </c>
      <c r="AC131" s="12">
        <f t="shared" ref="AC131:AC150" si="32">(H131-$H$153)/($H$152-$H$153)*10</f>
        <v>7.3045507584597438</v>
      </c>
    </row>
    <row r="132" spans="1:29" ht="43.15" thickBot="1" x14ac:dyDescent="0.5">
      <c r="A132" s="3" t="s">
        <v>152</v>
      </c>
      <c r="B132" s="4" t="s">
        <v>82</v>
      </c>
      <c r="C132" s="4">
        <v>4.2889999999999997</v>
      </c>
      <c r="D132" s="5">
        <v>0.80310000000000004</v>
      </c>
      <c r="E132" s="4">
        <v>0.626</v>
      </c>
      <c r="F132" s="4">
        <v>57.348999999999997</v>
      </c>
      <c r="G132" s="4">
        <v>0.54800000000000004</v>
      </c>
      <c r="H132" s="4">
        <v>0.78100000000000003</v>
      </c>
      <c r="I132" s="4">
        <v>8.2000000000000003E-2</v>
      </c>
      <c r="L132" s="3" t="s">
        <v>152</v>
      </c>
      <c r="M132" s="4" t="s">
        <v>82</v>
      </c>
      <c r="N132" s="12">
        <f t="shared" si="22"/>
        <v>3.3201729648430156</v>
      </c>
      <c r="O132" s="13">
        <f t="shared" si="23"/>
        <v>2.7853152434158028</v>
      </c>
      <c r="P132" s="12">
        <f t="shared" si="24"/>
        <v>3.1346153846153841</v>
      </c>
      <c r="Q132" s="12">
        <f t="shared" si="25"/>
        <v>3.115364354697101</v>
      </c>
      <c r="R132" s="12">
        <f t="shared" si="26"/>
        <v>2.8231292517006814</v>
      </c>
      <c r="S132" s="12">
        <f t="shared" si="27"/>
        <v>8.156359393232206</v>
      </c>
      <c r="T132" s="12">
        <f t="shared" si="28"/>
        <v>4.4578313253012043</v>
      </c>
      <c r="X132" s="3" t="s">
        <v>152</v>
      </c>
      <c r="Y132" s="4" t="s">
        <v>82</v>
      </c>
      <c r="Z132" s="12">
        <f t="shared" si="29"/>
        <v>3.3201729648430156</v>
      </c>
      <c r="AA132" s="12">
        <f t="shared" si="30"/>
        <v>3.1346153846153841</v>
      </c>
      <c r="AB132" s="12">
        <f t="shared" si="31"/>
        <v>3.115364354697101</v>
      </c>
      <c r="AC132" s="12">
        <f t="shared" si="32"/>
        <v>8.156359393232206</v>
      </c>
    </row>
    <row r="133" spans="1:29" ht="57.4" thickBot="1" x14ac:dyDescent="0.5">
      <c r="A133" s="3" t="s">
        <v>147</v>
      </c>
      <c r="B133" s="4" t="s">
        <v>188</v>
      </c>
      <c r="C133" s="4">
        <v>4.2830000000000004</v>
      </c>
      <c r="D133" s="5">
        <v>0.93669999999999998</v>
      </c>
      <c r="E133" s="4">
        <v>0.75</v>
      </c>
      <c r="F133" s="4">
        <v>61.997999999999998</v>
      </c>
      <c r="G133" s="4">
        <v>0.749</v>
      </c>
      <c r="H133" s="4">
        <v>0.79500000000000004</v>
      </c>
      <c r="I133" s="4">
        <v>-0.182</v>
      </c>
      <c r="L133" s="3" t="s">
        <v>147</v>
      </c>
      <c r="M133" s="4" t="s">
        <v>188</v>
      </c>
      <c r="N133" s="12">
        <f t="shared" si="22"/>
        <v>3.3088926489941728</v>
      </c>
      <c r="O133" s="13">
        <f t="shared" si="23"/>
        <v>5.450917797286511</v>
      </c>
      <c r="P133" s="12">
        <f t="shared" si="24"/>
        <v>5.5192307692307683</v>
      </c>
      <c r="Q133" s="12">
        <f t="shared" si="25"/>
        <v>4.7480245829675134</v>
      </c>
      <c r="R133" s="12">
        <f t="shared" si="26"/>
        <v>6.2414965986394559</v>
      </c>
      <c r="S133" s="12">
        <f t="shared" si="27"/>
        <v>8.3197199533255546</v>
      </c>
      <c r="T133" s="12">
        <f t="shared" si="28"/>
        <v>1.2771084337349394</v>
      </c>
      <c r="X133" s="3" t="s">
        <v>147</v>
      </c>
      <c r="Y133" s="4" t="s">
        <v>188</v>
      </c>
      <c r="Z133" s="12">
        <f t="shared" si="29"/>
        <v>3.3088926489941728</v>
      </c>
      <c r="AA133" s="12">
        <f t="shared" si="30"/>
        <v>5.5192307692307683</v>
      </c>
      <c r="AB133" s="12">
        <f t="shared" si="31"/>
        <v>4.7480245829675134</v>
      </c>
      <c r="AC133" s="12">
        <f t="shared" si="32"/>
        <v>8.3197199533255546</v>
      </c>
    </row>
    <row r="134" spans="1:29" ht="43.15" thickBot="1" x14ac:dyDescent="0.5">
      <c r="A134" s="3" t="s">
        <v>134</v>
      </c>
      <c r="B134" s="4" t="s">
        <v>82</v>
      </c>
      <c r="C134" s="4">
        <v>4.2750000000000004</v>
      </c>
      <c r="D134" s="5">
        <v>0.76939999999999997</v>
      </c>
      <c r="E134" s="4">
        <v>0.76400000000000001</v>
      </c>
      <c r="F134" s="4">
        <v>59</v>
      </c>
      <c r="G134" s="4">
        <v>0.752</v>
      </c>
      <c r="H134" s="4">
        <v>0.76100000000000001</v>
      </c>
      <c r="I134" s="4">
        <v>8.2000000000000003E-2</v>
      </c>
      <c r="L134" s="3" t="s">
        <v>134</v>
      </c>
      <c r="M134" s="4" t="s">
        <v>82</v>
      </c>
      <c r="N134" s="12">
        <f t="shared" si="22"/>
        <v>3.2938522278623812</v>
      </c>
      <c r="O134" s="13">
        <f t="shared" si="23"/>
        <v>2.1129289704708696</v>
      </c>
      <c r="P134" s="12">
        <f t="shared" si="24"/>
        <v>5.7884615384615383</v>
      </c>
      <c r="Q134" s="12">
        <f t="shared" si="25"/>
        <v>3.6951712028094814</v>
      </c>
      <c r="R134" s="12">
        <f t="shared" si="26"/>
        <v>6.2925170068027212</v>
      </c>
      <c r="S134" s="12">
        <f t="shared" si="27"/>
        <v>7.9229871645274219</v>
      </c>
      <c r="T134" s="12">
        <f t="shared" si="28"/>
        <v>4.4578313253012043</v>
      </c>
      <c r="X134" s="3" t="s">
        <v>134</v>
      </c>
      <c r="Y134" s="4" t="s">
        <v>82</v>
      </c>
      <c r="Z134" s="12">
        <f t="shared" si="29"/>
        <v>3.2938522278623812</v>
      </c>
      <c r="AA134" s="12">
        <f t="shared" si="30"/>
        <v>5.7884615384615383</v>
      </c>
      <c r="AB134" s="12">
        <f t="shared" si="31"/>
        <v>3.6951712028094814</v>
      </c>
      <c r="AC134" s="12">
        <f t="shared" si="32"/>
        <v>7.9229871645274219</v>
      </c>
    </row>
    <row r="135" spans="1:29" ht="43.15" thickBot="1" x14ac:dyDescent="0.5">
      <c r="A135" s="3" t="s">
        <v>136</v>
      </c>
      <c r="B135" s="4" t="s">
        <v>82</v>
      </c>
      <c r="C135" s="4">
        <v>4.2270000000000003</v>
      </c>
      <c r="D135" s="5">
        <v>0.85419999999999996</v>
      </c>
      <c r="E135" s="4">
        <v>0.79500000000000004</v>
      </c>
      <c r="F135" s="4">
        <v>57.161000000000001</v>
      </c>
      <c r="G135" s="4">
        <v>0.56100000000000005</v>
      </c>
      <c r="H135" s="4">
        <v>0.73099999999999998</v>
      </c>
      <c r="I135" s="4">
        <v>-0.106</v>
      </c>
      <c r="L135" s="3" t="s">
        <v>136</v>
      </c>
      <c r="M135" s="4" t="s">
        <v>82</v>
      </c>
      <c r="N135" s="12">
        <f t="shared" si="22"/>
        <v>3.2036097010716307</v>
      </c>
      <c r="O135" s="13">
        <f t="shared" si="23"/>
        <v>3.8048683160414991</v>
      </c>
      <c r="P135" s="12">
        <f t="shared" si="24"/>
        <v>6.384615384615385</v>
      </c>
      <c r="Q135" s="12">
        <f t="shared" si="25"/>
        <v>3.0493415276558382</v>
      </c>
      <c r="R135" s="12">
        <f t="shared" si="26"/>
        <v>3.044217687074831</v>
      </c>
      <c r="S135" s="12">
        <f t="shared" si="27"/>
        <v>7.5729288214702448</v>
      </c>
      <c r="T135" s="12">
        <f t="shared" si="28"/>
        <v>2.1927710843373491</v>
      </c>
      <c r="X135" s="3" t="s">
        <v>136</v>
      </c>
      <c r="Y135" s="4" t="s">
        <v>82</v>
      </c>
      <c r="Z135" s="12">
        <f t="shared" si="29"/>
        <v>3.2036097010716307</v>
      </c>
      <c r="AA135" s="12">
        <f t="shared" si="30"/>
        <v>6.384615384615385</v>
      </c>
      <c r="AB135" s="12">
        <f t="shared" si="31"/>
        <v>3.0493415276558382</v>
      </c>
      <c r="AC135" s="12">
        <f t="shared" si="32"/>
        <v>7.5729288214702448</v>
      </c>
    </row>
    <row r="136" spans="1:29" ht="43.15" thickBot="1" x14ac:dyDescent="0.5">
      <c r="A136" s="3" t="s">
        <v>159</v>
      </c>
      <c r="B136" s="4" t="s">
        <v>82</v>
      </c>
      <c r="C136" s="4">
        <v>4.2080000000000002</v>
      </c>
      <c r="D136" s="5">
        <v>0.73960000000000004</v>
      </c>
      <c r="E136" s="4">
        <v>0.68600000000000005</v>
      </c>
      <c r="F136" s="4">
        <v>59.305</v>
      </c>
      <c r="G136" s="4">
        <v>0.55200000000000005</v>
      </c>
      <c r="H136" s="4">
        <v>0.80300000000000005</v>
      </c>
      <c r="I136" s="4">
        <v>-5.0000000000000001E-3</v>
      </c>
      <c r="L136" s="3" t="s">
        <v>159</v>
      </c>
      <c r="M136" s="4" t="s">
        <v>82</v>
      </c>
      <c r="N136" s="12">
        <f t="shared" si="22"/>
        <v>3.1678887008836254</v>
      </c>
      <c r="O136" s="13">
        <f t="shared" si="23"/>
        <v>1.518355945730248</v>
      </c>
      <c r="P136" s="12">
        <f t="shared" si="24"/>
        <v>4.2884615384615383</v>
      </c>
      <c r="Q136" s="12">
        <f t="shared" si="25"/>
        <v>3.8022827041264255</v>
      </c>
      <c r="R136" s="12">
        <f t="shared" si="26"/>
        <v>2.8911564625850348</v>
      </c>
      <c r="S136" s="12">
        <f t="shared" si="27"/>
        <v>8.4130688448074693</v>
      </c>
      <c r="T136" s="12">
        <f t="shared" si="28"/>
        <v>3.4096385542168668</v>
      </c>
      <c r="X136" s="3" t="s">
        <v>159</v>
      </c>
      <c r="Y136" s="4" t="s">
        <v>82</v>
      </c>
      <c r="Z136" s="12">
        <f t="shared" si="29"/>
        <v>3.1678887008836254</v>
      </c>
      <c r="AA136" s="12">
        <f t="shared" si="30"/>
        <v>4.2884615384615383</v>
      </c>
      <c r="AB136" s="12">
        <f t="shared" si="31"/>
        <v>3.8022827041264255</v>
      </c>
      <c r="AC136" s="12">
        <f t="shared" si="32"/>
        <v>8.4130688448074693</v>
      </c>
    </row>
    <row r="137" spans="1:29" ht="43.15" thickBot="1" x14ac:dyDescent="0.5">
      <c r="A137" s="3" t="s">
        <v>170</v>
      </c>
      <c r="B137" s="4" t="s">
        <v>82</v>
      </c>
      <c r="C137" s="4">
        <v>4.1070000000000002</v>
      </c>
      <c r="D137" s="5">
        <v>0.73619999999999997</v>
      </c>
      <c r="E137" s="4">
        <v>0.56899999999999995</v>
      </c>
      <c r="F137" s="4">
        <v>54.914000000000001</v>
      </c>
      <c r="G137" s="4">
        <v>0.61899999999999999</v>
      </c>
      <c r="H137" s="4">
        <v>0.77200000000000002</v>
      </c>
      <c r="I137" s="4">
        <v>3.2000000000000001E-2</v>
      </c>
      <c r="L137" s="3" t="s">
        <v>170</v>
      </c>
      <c r="M137" s="4" t="s">
        <v>82</v>
      </c>
      <c r="N137" s="12">
        <f t="shared" si="22"/>
        <v>2.9780033840947553</v>
      </c>
      <c r="O137" s="13">
        <f t="shared" si="23"/>
        <v>1.4505187549880283</v>
      </c>
      <c r="P137" s="12">
        <f t="shared" si="24"/>
        <v>2.038461538461537</v>
      </c>
      <c r="Q137" s="12">
        <f t="shared" si="25"/>
        <v>2.2602282704126426</v>
      </c>
      <c r="R137" s="12">
        <f t="shared" si="26"/>
        <v>4.0306122448979593</v>
      </c>
      <c r="S137" s="12">
        <f t="shared" si="27"/>
        <v>8.0513418903150544</v>
      </c>
      <c r="T137" s="12">
        <f t="shared" si="28"/>
        <v>3.855421686746987</v>
      </c>
      <c r="X137" s="3" t="s">
        <v>170</v>
      </c>
      <c r="Y137" s="4" t="s">
        <v>82</v>
      </c>
      <c r="Z137" s="12">
        <f t="shared" si="29"/>
        <v>2.9780033840947553</v>
      </c>
      <c r="AA137" s="12">
        <f t="shared" si="30"/>
        <v>2.038461538461537</v>
      </c>
      <c r="AB137" s="12">
        <f t="shared" si="31"/>
        <v>2.2602282704126426</v>
      </c>
      <c r="AC137" s="12">
        <f t="shared" si="32"/>
        <v>8.0513418903150544</v>
      </c>
    </row>
    <row r="138" spans="1:29" ht="43.15" thickBot="1" x14ac:dyDescent="0.5">
      <c r="A138" s="3" t="s">
        <v>97</v>
      </c>
      <c r="B138" s="4" t="s">
        <v>82</v>
      </c>
      <c r="C138" s="4">
        <v>4.0730000000000004</v>
      </c>
      <c r="D138" s="5">
        <v>0.8145</v>
      </c>
      <c r="E138" s="4">
        <v>0.70799999999999996</v>
      </c>
      <c r="F138" s="4">
        <v>55.808999999999997</v>
      </c>
      <c r="G138" s="4">
        <v>0.78200000000000003</v>
      </c>
      <c r="H138" s="4">
        <v>0.82299999999999995</v>
      </c>
      <c r="I138" s="4">
        <v>6.0999999999999999E-2</v>
      </c>
      <c r="L138" s="3" t="s">
        <v>97</v>
      </c>
      <c r="M138" s="4" t="s">
        <v>82</v>
      </c>
      <c r="N138" s="12">
        <f t="shared" si="22"/>
        <v>2.914081594284641</v>
      </c>
      <c r="O138" s="13">
        <f t="shared" si="23"/>
        <v>3.0127693535514766</v>
      </c>
      <c r="P138" s="12">
        <f t="shared" si="24"/>
        <v>4.7115384615384599</v>
      </c>
      <c r="Q138" s="12">
        <f t="shared" si="25"/>
        <v>2.5745390693590853</v>
      </c>
      <c r="R138" s="12">
        <f t="shared" si="26"/>
        <v>6.8027210884353746</v>
      </c>
      <c r="S138" s="12">
        <f t="shared" si="27"/>
        <v>8.6464410735122517</v>
      </c>
      <c r="T138" s="12">
        <f t="shared" si="28"/>
        <v>4.2048192771084327</v>
      </c>
      <c r="X138" s="3" t="s">
        <v>97</v>
      </c>
      <c r="Y138" s="4" t="s">
        <v>82</v>
      </c>
      <c r="Z138" s="12">
        <f t="shared" si="29"/>
        <v>2.914081594284641</v>
      </c>
      <c r="AA138" s="12">
        <f t="shared" si="30"/>
        <v>4.7115384615384599</v>
      </c>
      <c r="AB138" s="12">
        <f t="shared" si="31"/>
        <v>2.5745390693590853</v>
      </c>
      <c r="AC138" s="12">
        <f t="shared" si="32"/>
        <v>8.6464410735122517</v>
      </c>
    </row>
    <row r="139" spans="1:29" ht="43.15" thickBot="1" x14ac:dyDescent="0.5">
      <c r="A139" s="3" t="s">
        <v>135</v>
      </c>
      <c r="B139" s="4" t="s">
        <v>82</v>
      </c>
      <c r="C139" s="4">
        <v>3.8490000000000002</v>
      </c>
      <c r="D139" s="5">
        <v>0.74339999999999995</v>
      </c>
      <c r="E139" s="4">
        <v>0.63</v>
      </c>
      <c r="F139" s="4">
        <v>51.651000000000003</v>
      </c>
      <c r="G139" s="4">
        <v>0.71699999999999997</v>
      </c>
      <c r="H139" s="4">
        <v>0.86599999999999999</v>
      </c>
      <c r="I139" s="4">
        <v>8.4000000000000005E-2</v>
      </c>
      <c r="L139" s="3" t="s">
        <v>135</v>
      </c>
      <c r="M139" s="4" t="s">
        <v>82</v>
      </c>
      <c r="N139" s="12">
        <f t="shared" si="22"/>
        <v>2.4929498025944734</v>
      </c>
      <c r="O139" s="13">
        <f t="shared" si="23"/>
        <v>1.5941739824421379</v>
      </c>
      <c r="P139" s="12">
        <f t="shared" si="24"/>
        <v>3.2115384615384612</v>
      </c>
      <c r="Q139" s="12">
        <f t="shared" si="25"/>
        <v>1.1143107989464449</v>
      </c>
      <c r="R139" s="12">
        <f t="shared" si="26"/>
        <v>5.6972789115646263</v>
      </c>
      <c r="S139" s="12">
        <f t="shared" si="27"/>
        <v>9.1481913652275377</v>
      </c>
      <c r="T139" s="12">
        <f t="shared" si="28"/>
        <v>4.4819277108433733</v>
      </c>
      <c r="X139" s="3" t="s">
        <v>135</v>
      </c>
      <c r="Y139" s="4" t="s">
        <v>82</v>
      </c>
      <c r="Z139" s="12">
        <f t="shared" si="29"/>
        <v>2.4929498025944734</v>
      </c>
      <c r="AA139" s="12">
        <f t="shared" si="30"/>
        <v>3.2115384615384612</v>
      </c>
      <c r="AB139" s="12">
        <f t="shared" si="31"/>
        <v>1.1143107989464449</v>
      </c>
      <c r="AC139" s="12">
        <f t="shared" si="32"/>
        <v>9.1481913652275377</v>
      </c>
    </row>
    <row r="140" spans="1:29" ht="14.65" thickBot="1" x14ac:dyDescent="0.5">
      <c r="A140" s="3" t="s">
        <v>129</v>
      </c>
      <c r="B140" s="4" t="s">
        <v>192</v>
      </c>
      <c r="C140" s="4">
        <v>3.819</v>
      </c>
      <c r="D140" s="5">
        <v>0.87549999999999994</v>
      </c>
      <c r="E140" s="4">
        <v>0.60299999999999998</v>
      </c>
      <c r="F140" s="4">
        <v>60.633000000000003</v>
      </c>
      <c r="G140" s="4">
        <v>0.89300000000000002</v>
      </c>
      <c r="H140" s="4">
        <v>0.77400000000000002</v>
      </c>
      <c r="I140" s="4">
        <v>8.8999999999999996E-2</v>
      </c>
      <c r="L140" s="3" t="s">
        <v>129</v>
      </c>
      <c r="M140" s="4" t="s">
        <v>192</v>
      </c>
      <c r="N140" s="12">
        <f t="shared" si="22"/>
        <v>2.436548223350254</v>
      </c>
      <c r="O140" s="13">
        <f t="shared" si="23"/>
        <v>4.2298483639265747</v>
      </c>
      <c r="P140" s="12">
        <f t="shared" si="24"/>
        <v>2.6923076923076916</v>
      </c>
      <c r="Q140" s="12">
        <f t="shared" si="25"/>
        <v>4.2686567164179108</v>
      </c>
      <c r="R140" s="12">
        <f t="shared" si="26"/>
        <v>8.6904761904761898</v>
      </c>
      <c r="S140" s="12">
        <f t="shared" si="27"/>
        <v>8.0746791131855318</v>
      </c>
      <c r="T140" s="12">
        <f t="shared" si="28"/>
        <v>4.5421686746987948</v>
      </c>
      <c r="X140" s="3" t="s">
        <v>129</v>
      </c>
      <c r="Y140" s="4" t="s">
        <v>192</v>
      </c>
      <c r="Z140" s="12">
        <f t="shared" si="29"/>
        <v>2.436548223350254</v>
      </c>
      <c r="AA140" s="12">
        <f t="shared" si="30"/>
        <v>2.6923076923076916</v>
      </c>
      <c r="AB140" s="12">
        <f t="shared" si="31"/>
        <v>4.2686567164179108</v>
      </c>
      <c r="AC140" s="12">
        <f t="shared" si="32"/>
        <v>8.0746791131855318</v>
      </c>
    </row>
    <row r="141" spans="1:29" ht="43.15" thickBot="1" x14ac:dyDescent="0.5">
      <c r="A141" s="3" t="s">
        <v>169</v>
      </c>
      <c r="B141" s="4" t="s">
        <v>82</v>
      </c>
      <c r="C141" s="4">
        <v>3.7749999999999999</v>
      </c>
      <c r="D141" s="5">
        <v>0.66349999999999998</v>
      </c>
      <c r="E141" s="4">
        <v>0.49</v>
      </c>
      <c r="F141" s="4">
        <v>53.4</v>
      </c>
      <c r="G141" s="4">
        <v>0.626</v>
      </c>
      <c r="H141" s="4">
        <v>0.60699999999999998</v>
      </c>
      <c r="I141" s="4">
        <v>-2.4E-2</v>
      </c>
      <c r="L141" s="3" t="s">
        <v>169</v>
      </c>
      <c r="M141" s="4" t="s">
        <v>82</v>
      </c>
      <c r="N141" s="12">
        <f t="shared" si="22"/>
        <v>2.3538259071253993</v>
      </c>
      <c r="O141" s="13">
        <f t="shared" si="23"/>
        <v>0</v>
      </c>
      <c r="P141" s="12">
        <f t="shared" si="24"/>
        <v>0.51923076923076861</v>
      </c>
      <c r="Q141" s="12">
        <f t="shared" si="25"/>
        <v>1.7285338015803324</v>
      </c>
      <c r="R141" s="12">
        <f t="shared" si="26"/>
        <v>4.149659863945578</v>
      </c>
      <c r="S141" s="12">
        <f t="shared" si="27"/>
        <v>6.1260210035005835</v>
      </c>
      <c r="T141" s="12">
        <f t="shared" si="28"/>
        <v>3.1807228915662646</v>
      </c>
      <c r="X141" s="3" t="s">
        <v>169</v>
      </c>
      <c r="Y141" s="4" t="s">
        <v>82</v>
      </c>
      <c r="Z141" s="12">
        <f t="shared" si="29"/>
        <v>2.3538259071253993</v>
      </c>
      <c r="AA141" s="12">
        <f t="shared" si="30"/>
        <v>0.51923076923076861</v>
      </c>
      <c r="AB141" s="12">
        <f t="shared" si="31"/>
        <v>1.7285338015803324</v>
      </c>
      <c r="AC141" s="12">
        <f t="shared" si="32"/>
        <v>6.1260210035005835</v>
      </c>
    </row>
    <row r="142" spans="1:29" ht="57.4" thickBot="1" x14ac:dyDescent="0.5">
      <c r="A142" s="3" t="s">
        <v>148</v>
      </c>
      <c r="B142" s="4" t="s">
        <v>188</v>
      </c>
      <c r="C142" s="4">
        <v>3.6579999999999999</v>
      </c>
      <c r="D142" s="5">
        <v>0.75780000000000003</v>
      </c>
      <c r="E142" s="4">
        <v>0.83199999999999996</v>
      </c>
      <c r="F142" s="4">
        <v>57.122</v>
      </c>
      <c r="G142" s="4">
        <v>0.60199999999999998</v>
      </c>
      <c r="H142" s="4">
        <v>0.8</v>
      </c>
      <c r="I142" s="4">
        <v>-0.14699999999999999</v>
      </c>
      <c r="L142" s="3" t="s">
        <v>148</v>
      </c>
      <c r="M142" s="4" t="s">
        <v>188</v>
      </c>
      <c r="N142" s="12">
        <f t="shared" si="22"/>
        <v>2.133859748072946</v>
      </c>
      <c r="O142" s="13">
        <f t="shared" si="23"/>
        <v>1.8814844373503599</v>
      </c>
      <c r="P142" s="12">
        <f t="shared" si="24"/>
        <v>7.096153846153844</v>
      </c>
      <c r="Q142" s="12">
        <f t="shared" si="25"/>
        <v>3.0356453028972776</v>
      </c>
      <c r="R142" s="12">
        <f t="shared" si="26"/>
        <v>3.7414965986394555</v>
      </c>
      <c r="S142" s="12">
        <f t="shared" si="27"/>
        <v>8.3780630105017515</v>
      </c>
      <c r="T142" s="12">
        <f t="shared" si="28"/>
        <v>1.6987951807228914</v>
      </c>
      <c r="X142" s="3" t="s">
        <v>148</v>
      </c>
      <c r="Y142" s="4" t="s">
        <v>188</v>
      </c>
      <c r="Z142" s="12">
        <f t="shared" si="29"/>
        <v>2.133859748072946</v>
      </c>
      <c r="AA142" s="12">
        <f t="shared" si="30"/>
        <v>7.096153846153844</v>
      </c>
      <c r="AB142" s="12">
        <f t="shared" si="31"/>
        <v>3.0356453028972776</v>
      </c>
      <c r="AC142" s="12">
        <f t="shared" si="32"/>
        <v>8.3780630105017515</v>
      </c>
    </row>
    <row r="143" spans="1:29" ht="43.15" thickBot="1" x14ac:dyDescent="0.5">
      <c r="A143" s="3" t="s">
        <v>158</v>
      </c>
      <c r="B143" s="4" t="s">
        <v>82</v>
      </c>
      <c r="C143" s="4">
        <v>3.6230000000000002</v>
      </c>
      <c r="D143" s="5">
        <v>0.78759999999999997</v>
      </c>
      <c r="E143" s="4">
        <v>0.70199999999999996</v>
      </c>
      <c r="F143" s="4">
        <v>57.999000000000002</v>
      </c>
      <c r="G143" s="4">
        <v>0.83299999999999996</v>
      </c>
      <c r="H143" s="4">
        <v>0.57699999999999996</v>
      </c>
      <c r="I143" s="4">
        <v>0.183</v>
      </c>
      <c r="L143" s="3" t="s">
        <v>158</v>
      </c>
      <c r="M143" s="4" t="s">
        <v>82</v>
      </c>
      <c r="N143" s="12">
        <f t="shared" si="22"/>
        <v>2.0680579056213579</v>
      </c>
      <c r="O143" s="13">
        <f t="shared" si="23"/>
        <v>2.476057462090981</v>
      </c>
      <c r="P143" s="12">
        <f t="shared" si="24"/>
        <v>4.5961538461538449</v>
      </c>
      <c r="Q143" s="12">
        <f t="shared" si="25"/>
        <v>3.3436347673397719</v>
      </c>
      <c r="R143" s="12">
        <f t="shared" si="26"/>
        <v>7.6700680272108848</v>
      </c>
      <c r="S143" s="12">
        <f t="shared" si="27"/>
        <v>5.7759626604434064</v>
      </c>
      <c r="T143" s="12">
        <f t="shared" si="28"/>
        <v>5.6746987951807224</v>
      </c>
      <c r="X143" s="3" t="s">
        <v>158</v>
      </c>
      <c r="Y143" s="4" t="s">
        <v>82</v>
      </c>
      <c r="Z143" s="12">
        <f t="shared" si="29"/>
        <v>2.0680579056213579</v>
      </c>
      <c r="AA143" s="12">
        <f t="shared" si="30"/>
        <v>4.5961538461538449</v>
      </c>
      <c r="AB143" s="12">
        <f t="shared" si="31"/>
        <v>3.3436347673397719</v>
      </c>
      <c r="AC143" s="12">
        <f t="shared" si="32"/>
        <v>5.7759626604434064</v>
      </c>
    </row>
    <row r="144" spans="1:29" ht="57.4" thickBot="1" x14ac:dyDescent="0.5">
      <c r="A144" s="3" t="s">
        <v>131</v>
      </c>
      <c r="B144" s="4" t="s">
        <v>19</v>
      </c>
      <c r="C144" s="4">
        <v>3.6150000000000002</v>
      </c>
      <c r="D144" s="5">
        <v>0.74770000000000003</v>
      </c>
      <c r="E144" s="4">
        <v>0.54</v>
      </c>
      <c r="F144" s="4">
        <v>55.7</v>
      </c>
      <c r="G144" s="4">
        <v>0.59299999999999997</v>
      </c>
      <c r="H144" s="4">
        <v>0.72099999999999997</v>
      </c>
      <c r="I144" s="4">
        <v>0.42199999999999999</v>
      </c>
      <c r="L144" s="3" t="s">
        <v>131</v>
      </c>
      <c r="M144" s="4" t="s">
        <v>19</v>
      </c>
      <c r="N144" s="12">
        <f t="shared" si="22"/>
        <v>2.0530174844895663</v>
      </c>
      <c r="O144" s="13">
        <f t="shared" si="23"/>
        <v>1.679968076616122</v>
      </c>
      <c r="P144" s="12">
        <f t="shared" si="24"/>
        <v>1.4807692307692311</v>
      </c>
      <c r="Q144" s="12">
        <f t="shared" si="25"/>
        <v>2.536259877085163</v>
      </c>
      <c r="R144" s="12">
        <f t="shared" si="26"/>
        <v>3.5884353741496593</v>
      </c>
      <c r="S144" s="12">
        <f t="shared" si="27"/>
        <v>7.4562427071178528</v>
      </c>
      <c r="T144" s="12">
        <f t="shared" si="28"/>
        <v>8.5542168674698775</v>
      </c>
      <c r="X144" s="3" t="s">
        <v>131</v>
      </c>
      <c r="Y144" s="4" t="s">
        <v>19</v>
      </c>
      <c r="Z144" s="12">
        <f t="shared" si="29"/>
        <v>2.0530174844895663</v>
      </c>
      <c r="AA144" s="12">
        <f t="shared" si="30"/>
        <v>1.4807692307692311</v>
      </c>
      <c r="AB144" s="12">
        <f t="shared" si="31"/>
        <v>2.536259877085163</v>
      </c>
      <c r="AC144" s="12">
        <f t="shared" si="32"/>
        <v>7.4562427071178528</v>
      </c>
    </row>
    <row r="145" spans="1:29" ht="43.15" thickBot="1" x14ac:dyDescent="0.5">
      <c r="A145" s="3" t="s">
        <v>143</v>
      </c>
      <c r="B145" s="4" t="s">
        <v>82</v>
      </c>
      <c r="C145" s="4">
        <v>3.6</v>
      </c>
      <c r="D145" s="5">
        <v>0.69579999999999997</v>
      </c>
      <c r="E145" s="4">
        <v>0.53700000000000003</v>
      </c>
      <c r="F145" s="4">
        <v>57.948</v>
      </c>
      <c r="G145" s="4">
        <v>0.78</v>
      </c>
      <c r="H145" s="4">
        <v>0.72899999999999998</v>
      </c>
      <c r="I145" s="4">
        <v>3.7999999999999999E-2</v>
      </c>
      <c r="L145" s="3" t="s">
        <v>143</v>
      </c>
      <c r="M145" s="4" t="s">
        <v>82</v>
      </c>
      <c r="N145" s="12">
        <f t="shared" si="22"/>
        <v>2.0248166948674564</v>
      </c>
      <c r="O145" s="13">
        <f t="shared" si="23"/>
        <v>0.64445331205107714</v>
      </c>
      <c r="P145" s="12">
        <f t="shared" si="24"/>
        <v>1.4230769230769234</v>
      </c>
      <c r="Q145" s="12">
        <f t="shared" si="25"/>
        <v>3.3257243195785775</v>
      </c>
      <c r="R145" s="12">
        <f t="shared" si="26"/>
        <v>6.7687074829931984</v>
      </c>
      <c r="S145" s="12">
        <f t="shared" si="27"/>
        <v>7.5495915985997675</v>
      </c>
      <c r="T145" s="12">
        <f t="shared" si="28"/>
        <v>3.9277108433734931</v>
      </c>
      <c r="X145" s="3" t="s">
        <v>143</v>
      </c>
      <c r="Y145" s="4" t="s">
        <v>82</v>
      </c>
      <c r="Z145" s="12">
        <f t="shared" si="29"/>
        <v>2.0248166948674564</v>
      </c>
      <c r="AA145" s="12">
        <f t="shared" si="30"/>
        <v>1.4230769230769234</v>
      </c>
      <c r="AB145" s="12">
        <f t="shared" si="31"/>
        <v>3.3257243195785775</v>
      </c>
      <c r="AC145" s="12">
        <f t="shared" si="32"/>
        <v>7.5495915985997675</v>
      </c>
    </row>
    <row r="146" spans="1:29" ht="43.15" thickBot="1" x14ac:dyDescent="0.5">
      <c r="A146" s="3" t="s">
        <v>109</v>
      </c>
      <c r="B146" s="4" t="s">
        <v>82</v>
      </c>
      <c r="C146" s="4">
        <v>3.512</v>
      </c>
      <c r="D146" s="5">
        <v>0.79259999999999997</v>
      </c>
      <c r="E146" s="4">
        <v>0.78700000000000003</v>
      </c>
      <c r="F146" s="4">
        <v>48.7</v>
      </c>
      <c r="G146" s="4">
        <v>0.71499999999999997</v>
      </c>
      <c r="H146" s="4">
        <v>0.91500000000000004</v>
      </c>
      <c r="I146" s="4">
        <v>-0.13100000000000001</v>
      </c>
      <c r="L146" s="3" t="s">
        <v>109</v>
      </c>
      <c r="M146" s="4" t="s">
        <v>82</v>
      </c>
      <c r="N146" s="12">
        <f t="shared" si="22"/>
        <v>1.8593720624177479</v>
      </c>
      <c r="O146" s="13">
        <f t="shared" si="23"/>
        <v>2.5758180367118912</v>
      </c>
      <c r="P146" s="12">
        <f t="shared" si="24"/>
        <v>6.2307692307692308</v>
      </c>
      <c r="Q146" s="12">
        <f t="shared" si="25"/>
        <v>7.7963125548727419E-2</v>
      </c>
      <c r="R146" s="12">
        <f t="shared" si="26"/>
        <v>5.6632653061224492</v>
      </c>
      <c r="S146" s="12">
        <f t="shared" si="27"/>
        <v>9.7199533255542612</v>
      </c>
      <c r="T146" s="12">
        <f t="shared" si="28"/>
        <v>1.8915662650602405</v>
      </c>
      <c r="X146" s="3" t="s">
        <v>109</v>
      </c>
      <c r="Y146" s="4" t="s">
        <v>82</v>
      </c>
      <c r="Z146" s="12">
        <f t="shared" si="29"/>
        <v>1.8593720624177479</v>
      </c>
      <c r="AA146" s="12">
        <f t="shared" si="30"/>
        <v>6.2307692307692308</v>
      </c>
      <c r="AB146" s="12">
        <f t="shared" si="31"/>
        <v>7.7963125548727419E-2</v>
      </c>
      <c r="AC146" s="12">
        <f t="shared" si="32"/>
        <v>9.7199533255542612</v>
      </c>
    </row>
    <row r="147" spans="1:29" ht="43.15" thickBot="1" x14ac:dyDescent="0.5">
      <c r="A147" s="3" t="s">
        <v>140</v>
      </c>
      <c r="B147" s="4" t="s">
        <v>82</v>
      </c>
      <c r="C147" s="4">
        <v>3.4670000000000001</v>
      </c>
      <c r="D147" s="5">
        <v>0.97819999999999996</v>
      </c>
      <c r="E147" s="4">
        <v>0.78400000000000003</v>
      </c>
      <c r="F147" s="4">
        <v>59.268999999999998</v>
      </c>
      <c r="G147" s="4">
        <v>0.82399999999999995</v>
      </c>
      <c r="H147" s="4">
        <v>0.80100000000000005</v>
      </c>
      <c r="I147" s="4">
        <v>-0.246</v>
      </c>
      <c r="L147" s="3" t="s">
        <v>140</v>
      </c>
      <c r="M147" s="4" t="s">
        <v>82</v>
      </c>
      <c r="N147" s="12">
        <f t="shared" si="22"/>
        <v>1.7747696935514194</v>
      </c>
      <c r="O147" s="13">
        <f t="shared" si="23"/>
        <v>6.2789305666400619</v>
      </c>
      <c r="P147" s="12">
        <f t="shared" si="24"/>
        <v>6.1730769230769234</v>
      </c>
      <c r="Q147" s="12">
        <f t="shared" si="25"/>
        <v>3.789640035118524</v>
      </c>
      <c r="R147" s="12">
        <f t="shared" si="26"/>
        <v>7.5170068027210881</v>
      </c>
      <c r="S147" s="12">
        <f t="shared" si="27"/>
        <v>8.389731621936992</v>
      </c>
      <c r="T147" s="12">
        <f t="shared" si="28"/>
        <v>0.50602409638554191</v>
      </c>
      <c r="X147" s="3" t="s">
        <v>140</v>
      </c>
      <c r="Y147" s="4" t="s">
        <v>82</v>
      </c>
      <c r="Z147" s="12">
        <f t="shared" si="29"/>
        <v>1.7747696935514194</v>
      </c>
      <c r="AA147" s="12">
        <f t="shared" si="30"/>
        <v>6.1730769230769234</v>
      </c>
      <c r="AB147" s="12">
        <f t="shared" si="31"/>
        <v>3.789640035118524</v>
      </c>
      <c r="AC147" s="12">
        <f t="shared" si="32"/>
        <v>8.389731621936992</v>
      </c>
    </row>
    <row r="148" spans="1:29" ht="43.15" thickBot="1" x14ac:dyDescent="0.5">
      <c r="A148" s="3" t="s">
        <v>166</v>
      </c>
      <c r="B148" s="4" t="s">
        <v>82</v>
      </c>
      <c r="C148" s="4">
        <v>3.415</v>
      </c>
      <c r="D148" s="5">
        <v>0.76759999999999995</v>
      </c>
      <c r="E148" s="4">
        <v>0.55200000000000005</v>
      </c>
      <c r="F148" s="4">
        <v>61.4</v>
      </c>
      <c r="G148" s="4">
        <v>0.89700000000000002</v>
      </c>
      <c r="H148" s="4">
        <v>0.16700000000000001</v>
      </c>
      <c r="I148" s="4">
        <v>6.0999999999999999E-2</v>
      </c>
      <c r="L148" s="3" t="s">
        <v>166</v>
      </c>
      <c r="M148" s="4" t="s">
        <v>82</v>
      </c>
      <c r="N148" s="12">
        <f t="shared" si="22"/>
        <v>1.6770069561947736</v>
      </c>
      <c r="O148" s="13">
        <f t="shared" si="23"/>
        <v>2.0770151636073413</v>
      </c>
      <c r="P148" s="12">
        <f t="shared" si="24"/>
        <v>1.7115384615384619</v>
      </c>
      <c r="Q148" s="12">
        <f t="shared" si="25"/>
        <v>4.5380158033362585</v>
      </c>
      <c r="R148" s="12">
        <f t="shared" si="26"/>
        <v>8.7585034013605441</v>
      </c>
      <c r="S148" s="12">
        <f t="shared" si="27"/>
        <v>0.99183197199533268</v>
      </c>
      <c r="T148" s="12">
        <f t="shared" si="28"/>
        <v>4.2048192771084327</v>
      </c>
      <c r="X148" s="3" t="s">
        <v>166</v>
      </c>
      <c r="Y148" s="4" t="s">
        <v>82</v>
      </c>
      <c r="Z148" s="12">
        <f t="shared" si="29"/>
        <v>1.6770069561947736</v>
      </c>
      <c r="AA148" s="12">
        <f t="shared" si="30"/>
        <v>1.7115384615384619</v>
      </c>
      <c r="AB148" s="12">
        <f t="shared" si="31"/>
        <v>4.5380158033362585</v>
      </c>
      <c r="AC148" s="12">
        <f t="shared" si="32"/>
        <v>0.99183197199533268</v>
      </c>
    </row>
    <row r="149" spans="1:29" ht="43.15" thickBot="1" x14ac:dyDescent="0.5">
      <c r="A149" s="3" t="s">
        <v>127</v>
      </c>
      <c r="B149" s="4" t="s">
        <v>82</v>
      </c>
      <c r="C149" s="4">
        <v>3.145</v>
      </c>
      <c r="D149" s="5">
        <v>0.79430000000000001</v>
      </c>
      <c r="E149" s="4">
        <v>0.75</v>
      </c>
      <c r="F149" s="4">
        <v>56.201000000000001</v>
      </c>
      <c r="G149" s="4">
        <v>0.67700000000000005</v>
      </c>
      <c r="H149" s="4">
        <v>0.82099999999999995</v>
      </c>
      <c r="I149" s="4">
        <v>-4.7E-2</v>
      </c>
      <c r="L149" s="3" t="s">
        <v>127</v>
      </c>
      <c r="M149" s="4" t="s">
        <v>82</v>
      </c>
      <c r="N149" s="12">
        <f t="shared" si="22"/>
        <v>1.1693927429968038</v>
      </c>
      <c r="O149" s="13">
        <f t="shared" si="23"/>
        <v>2.6097366320830009</v>
      </c>
      <c r="P149" s="12">
        <f t="shared" si="24"/>
        <v>5.5192307692307683</v>
      </c>
      <c r="Q149" s="12">
        <f t="shared" si="25"/>
        <v>2.7122036874451267</v>
      </c>
      <c r="R149" s="12">
        <f t="shared" si="26"/>
        <v>5.017006802721089</v>
      </c>
      <c r="S149" s="12">
        <f t="shared" si="27"/>
        <v>8.6231038506417725</v>
      </c>
      <c r="T149" s="12">
        <f t="shared" si="28"/>
        <v>2.903614457831325</v>
      </c>
      <c r="X149" s="3" t="s">
        <v>127</v>
      </c>
      <c r="Y149" s="4" t="s">
        <v>82</v>
      </c>
      <c r="Z149" s="12">
        <f t="shared" si="29"/>
        <v>1.1693927429968038</v>
      </c>
      <c r="AA149" s="12">
        <f t="shared" si="30"/>
        <v>5.5192307692307683</v>
      </c>
      <c r="AB149" s="12">
        <f t="shared" si="31"/>
        <v>2.7122036874451267</v>
      </c>
      <c r="AC149" s="12">
        <f t="shared" si="32"/>
        <v>8.6231038506417725</v>
      </c>
    </row>
    <row r="150" spans="1:29" ht="28.9" thickBot="1" x14ac:dyDescent="0.5">
      <c r="A150" s="3" t="s">
        <v>165</v>
      </c>
      <c r="B150" s="4" t="s">
        <v>192</v>
      </c>
      <c r="C150" s="4">
        <v>2.5230000000000001</v>
      </c>
      <c r="D150" s="5">
        <v>0.76949999999999996</v>
      </c>
      <c r="E150" s="4">
        <v>0.46300000000000002</v>
      </c>
      <c r="F150" s="4">
        <v>52.493000000000002</v>
      </c>
      <c r="G150" s="4">
        <v>0.38200000000000001</v>
      </c>
      <c r="H150" s="4">
        <v>0.92400000000000004</v>
      </c>
      <c r="I150" s="4">
        <v>-0.10199999999999999</v>
      </c>
      <c r="L150" s="3" t="s">
        <v>165</v>
      </c>
      <c r="M150" s="4" t="s">
        <v>192</v>
      </c>
      <c r="N150" s="12">
        <f t="shared" si="22"/>
        <v>0</v>
      </c>
      <c r="O150" s="13">
        <f t="shared" si="23"/>
        <v>2.1149241819632874</v>
      </c>
      <c r="P150" s="12">
        <f t="shared" si="24"/>
        <v>0</v>
      </c>
      <c r="Q150" s="12">
        <f t="shared" si="25"/>
        <v>1.4100087796312555</v>
      </c>
      <c r="R150" s="12">
        <f t="shared" si="26"/>
        <v>0</v>
      </c>
      <c r="S150" s="12">
        <f t="shared" si="27"/>
        <v>9.8249708284714128</v>
      </c>
      <c r="T150" s="12">
        <f t="shared" si="28"/>
        <v>2.2409638554216866</v>
      </c>
      <c r="X150" s="3" t="s">
        <v>165</v>
      </c>
      <c r="Y150" s="4" t="s">
        <v>192</v>
      </c>
      <c r="Z150" s="12">
        <f t="shared" si="29"/>
        <v>0</v>
      </c>
      <c r="AA150" s="12">
        <f t="shared" si="30"/>
        <v>0</v>
      </c>
      <c r="AB150" s="12">
        <f t="shared" si="31"/>
        <v>1.4100087796312555</v>
      </c>
      <c r="AC150" s="12">
        <f t="shared" si="32"/>
        <v>9.8249708284714128</v>
      </c>
    </row>
    <row r="152" spans="1:29" x14ac:dyDescent="0.45">
      <c r="A152" s="11" t="s">
        <v>1169</v>
      </c>
      <c r="C152">
        <f>MAX(C1:C150)</f>
        <v>7.8419999999999996</v>
      </c>
      <c r="D152">
        <f t="shared" ref="D152:I152" si="33">MAX(D1:D150)</f>
        <v>1.1647000000000001</v>
      </c>
      <c r="E152">
        <f t="shared" si="33"/>
        <v>0.98299999999999998</v>
      </c>
      <c r="F152">
        <f t="shared" si="33"/>
        <v>76.953000000000003</v>
      </c>
      <c r="G152">
        <f t="shared" si="33"/>
        <v>0.97</v>
      </c>
      <c r="H152">
        <f t="shared" si="33"/>
        <v>0.93899999999999995</v>
      </c>
      <c r="I152">
        <f t="shared" si="33"/>
        <v>0.54200000000000004</v>
      </c>
      <c r="L152" t="s">
        <v>1171</v>
      </c>
      <c r="X152" s="59" t="s">
        <v>1270</v>
      </c>
    </row>
    <row r="153" spans="1:29" x14ac:dyDescent="0.45">
      <c r="A153" s="11" t="s">
        <v>1170</v>
      </c>
      <c r="C153">
        <f>MIN(C1:C150)</f>
        <v>2.5230000000000001</v>
      </c>
      <c r="D153">
        <f t="shared" ref="D153:I153" si="34">MIN(D1:D150)</f>
        <v>0.66349999999999998</v>
      </c>
      <c r="E153">
        <f t="shared" si="34"/>
        <v>0.46300000000000002</v>
      </c>
      <c r="F153">
        <f t="shared" si="34"/>
        <v>48.478000000000002</v>
      </c>
      <c r="G153">
        <f t="shared" si="34"/>
        <v>0.38200000000000001</v>
      </c>
      <c r="H153">
        <f t="shared" si="34"/>
        <v>8.2000000000000003E-2</v>
      </c>
      <c r="I153">
        <f t="shared" si="34"/>
        <v>-0.28799999999999998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BA30-6C73-4F6E-B358-857EAF584DEB}">
  <dimension ref="A1:E17"/>
  <sheetViews>
    <sheetView tabSelected="1" topLeftCell="A5" zoomScale="79" zoomScaleNormal="100" workbookViewId="0">
      <selection activeCell="B17" sqref="B17"/>
    </sheetView>
  </sheetViews>
  <sheetFormatPr defaultRowHeight="14.25" x14ac:dyDescent="0.45"/>
  <cols>
    <col min="1" max="1" width="13.19921875" bestFit="1" customWidth="1"/>
    <col min="2" max="2" width="11.9296875" customWidth="1"/>
    <col min="3" max="3" width="13.33203125" bestFit="1" customWidth="1"/>
    <col min="4" max="4" width="15.86328125" bestFit="1" customWidth="1"/>
    <col min="5" max="5" width="17.33203125" bestFit="1" customWidth="1"/>
  </cols>
  <sheetData>
    <row r="1" spans="1:5" x14ac:dyDescent="0.45">
      <c r="A1" s="52" t="s">
        <v>1304</v>
      </c>
      <c r="B1" s="67" t="s">
        <v>1305</v>
      </c>
      <c r="C1" s="62" t="s">
        <v>202</v>
      </c>
    </row>
    <row r="2" spans="1:5" x14ac:dyDescent="0.45">
      <c r="A2" s="63">
        <v>2015</v>
      </c>
      <c r="B2" s="68">
        <v>20</v>
      </c>
      <c r="C2" s="64">
        <v>8.5549999999999997</v>
      </c>
    </row>
    <row r="3" spans="1:5" x14ac:dyDescent="0.45">
      <c r="A3" s="63">
        <v>2016</v>
      </c>
      <c r="B3" s="68">
        <v>28</v>
      </c>
      <c r="C3" s="64">
        <v>7.9379999999999997</v>
      </c>
    </row>
    <row r="4" spans="1:5" x14ac:dyDescent="0.45">
      <c r="A4" s="63">
        <v>2017</v>
      </c>
      <c r="B4" s="68">
        <v>21</v>
      </c>
      <c r="C4" s="64">
        <v>8.1649999999999991</v>
      </c>
    </row>
    <row r="5" spans="1:5" ht="15.75" x14ac:dyDescent="0.45">
      <c r="A5" s="63">
        <v>2018</v>
      </c>
      <c r="B5" s="68">
        <v>20</v>
      </c>
      <c r="C5" s="64">
        <v>8.1850000000000005</v>
      </c>
    </row>
    <row r="6" spans="1:5" x14ac:dyDescent="0.45">
      <c r="A6" s="63">
        <v>2019</v>
      </c>
      <c r="B6" s="68">
        <v>21</v>
      </c>
      <c r="C6" s="64">
        <v>8.08</v>
      </c>
    </row>
    <row r="7" spans="1:5" x14ac:dyDescent="0.45">
      <c r="A7" s="63">
        <v>2020</v>
      </c>
      <c r="B7" s="68">
        <v>21</v>
      </c>
      <c r="C7" s="64">
        <v>8.0579999999999998</v>
      </c>
      <c r="E7" s="9"/>
    </row>
    <row r="8" spans="1:5" ht="15.75" x14ac:dyDescent="0.45">
      <c r="A8" s="63">
        <v>2021</v>
      </c>
      <c r="B8" s="68">
        <v>25</v>
      </c>
      <c r="C8" s="64">
        <v>7.5919999999999996</v>
      </c>
    </row>
    <row r="9" spans="1:5" ht="14.65" thickBot="1" x14ac:dyDescent="0.5">
      <c r="A9" s="65">
        <v>2022</v>
      </c>
      <c r="B9" s="69">
        <v>24</v>
      </c>
      <c r="C9" s="66">
        <v>7.702</v>
      </c>
    </row>
    <row r="10" spans="1:5" x14ac:dyDescent="0.45">
      <c r="D10" s="9"/>
    </row>
    <row r="14" spans="1:5" x14ac:dyDescent="0.45">
      <c r="A14" s="70" t="s">
        <v>1307</v>
      </c>
      <c r="B14">
        <f>0.00690909090912*2022^4 - 55.7979040406285*2022^3 + 168984.095758255*2022^2 - 227452628.964319*2022 + 114806653543.883</f>
        <v>7.3900146484375</v>
      </c>
    </row>
    <row r="15" spans="1:5" x14ac:dyDescent="0.45">
      <c r="A15" s="70" t="s">
        <v>1308</v>
      </c>
      <c r="B15">
        <f>C9</f>
        <v>7.702</v>
      </c>
      <c r="D15" s="9"/>
    </row>
    <row r="16" spans="1:5" x14ac:dyDescent="0.45">
      <c r="A16" s="70" t="s">
        <v>1309</v>
      </c>
      <c r="B16">
        <f>ABS(B14-B15)</f>
        <v>0.31198535156249996</v>
      </c>
    </row>
    <row r="17" ht="15.75" x14ac:dyDescent="0.4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C240-CB38-4651-AB35-7723010F3A37}">
  <dimension ref="A1:AE52"/>
  <sheetViews>
    <sheetView workbookViewId="0">
      <selection activeCell="Y31" sqref="Y31"/>
    </sheetView>
  </sheetViews>
  <sheetFormatPr defaultRowHeight="14.25" x14ac:dyDescent="0.45"/>
  <cols>
    <col min="1" max="1" width="21.19921875" bestFit="1" customWidth="1"/>
    <col min="2" max="2" width="12.33203125" bestFit="1" customWidth="1"/>
    <col min="3" max="3" width="11.73046875" bestFit="1" customWidth="1"/>
    <col min="4" max="4" width="9.19921875" customWidth="1"/>
    <col min="5" max="5" width="21.19921875" bestFit="1" customWidth="1"/>
    <col min="6" max="6" width="12.33203125" bestFit="1" customWidth="1"/>
    <col min="7" max="7" width="11.73046875" bestFit="1" customWidth="1"/>
    <col min="9" max="9" width="21.19921875" bestFit="1" customWidth="1"/>
    <col min="10" max="10" width="12.33203125" bestFit="1" customWidth="1"/>
    <col min="12" max="12" width="9.33203125" customWidth="1"/>
    <col min="13" max="13" width="21.19921875" bestFit="1" customWidth="1"/>
    <col min="14" max="14" width="12.33203125" bestFit="1" customWidth="1"/>
    <col min="17" max="17" width="21.19921875" bestFit="1" customWidth="1"/>
    <col min="18" max="18" width="12.33203125" bestFit="1" customWidth="1"/>
    <col min="21" max="21" width="21.19921875" bestFit="1" customWidth="1"/>
    <col min="22" max="22" width="12.33203125" bestFit="1" customWidth="1"/>
    <col min="25" max="25" width="20.1328125" bestFit="1" customWidth="1"/>
    <col min="26" max="26" width="11.73046875" bestFit="1" customWidth="1"/>
    <col min="29" max="29" width="21.19921875" bestFit="1" customWidth="1"/>
    <col min="30" max="30" width="12.33203125" bestFit="1" customWidth="1"/>
  </cols>
  <sheetData>
    <row r="1" spans="1:30" x14ac:dyDescent="0.45">
      <c r="A1" s="17" t="s">
        <v>1186</v>
      </c>
      <c r="B1" s="17"/>
      <c r="D1" s="19"/>
      <c r="E1" s="17" t="s">
        <v>1187</v>
      </c>
      <c r="F1" s="17"/>
      <c r="G1" s="19"/>
      <c r="I1" s="17" t="s">
        <v>1188</v>
      </c>
      <c r="J1" s="17"/>
      <c r="L1" s="19"/>
      <c r="M1" s="17" t="s">
        <v>1191</v>
      </c>
      <c r="N1" s="17"/>
      <c r="Q1" s="17" t="s">
        <v>1189</v>
      </c>
      <c r="R1" s="17"/>
      <c r="S1" s="19"/>
      <c r="U1" s="17" t="s">
        <v>1192</v>
      </c>
      <c r="V1" s="17"/>
      <c r="Y1" s="17" t="s">
        <v>1190</v>
      </c>
      <c r="Z1" s="17"/>
      <c r="AA1" s="19"/>
      <c r="AC1" s="17" t="s">
        <v>1193</v>
      </c>
      <c r="AD1" s="17"/>
    </row>
    <row r="2" spans="1:30" x14ac:dyDescent="0.45">
      <c r="A2" s="14"/>
      <c r="B2" s="14"/>
      <c r="D2" s="14"/>
      <c r="E2" s="14"/>
      <c r="F2" s="14"/>
      <c r="G2" s="14"/>
      <c r="I2" s="14"/>
      <c r="J2" s="14"/>
      <c r="L2" s="14"/>
      <c r="M2" s="14"/>
      <c r="N2" s="14"/>
      <c r="Q2" s="14"/>
      <c r="R2" s="14"/>
      <c r="S2" s="14"/>
      <c r="U2" s="14"/>
      <c r="V2" s="14"/>
      <c r="Y2" s="14"/>
      <c r="Z2" s="14"/>
      <c r="AA2" s="14"/>
      <c r="AC2" s="14"/>
      <c r="AD2" s="14"/>
    </row>
    <row r="3" spans="1:30" x14ac:dyDescent="0.45">
      <c r="A3" s="18" t="s">
        <v>1172</v>
      </c>
      <c r="B3" s="18">
        <v>5.4934335715107414</v>
      </c>
      <c r="D3" s="14"/>
      <c r="E3" s="14" t="s">
        <v>1172</v>
      </c>
      <c r="F3" s="18">
        <v>5.6586556235655152</v>
      </c>
      <c r="G3" s="14"/>
      <c r="I3" s="14" t="s">
        <v>1172</v>
      </c>
      <c r="J3" s="18">
        <v>7.3818262635679304</v>
      </c>
      <c r="L3" s="14"/>
      <c r="M3" s="14" t="s">
        <v>1172</v>
      </c>
      <c r="N3" s="18">
        <v>6.7643262777490953</v>
      </c>
      <c r="Q3" s="14" t="s">
        <v>1172</v>
      </c>
      <c r="R3" s="18">
        <v>5.8066898224746462</v>
      </c>
      <c r="S3" s="14"/>
      <c r="U3" s="14" t="s">
        <v>1172</v>
      </c>
      <c r="V3" s="18">
        <v>5.7997536989352492</v>
      </c>
      <c r="W3" s="32"/>
      <c r="Y3" s="14" t="s">
        <v>1172</v>
      </c>
      <c r="Z3" s="18">
        <v>2.6516940835348271</v>
      </c>
      <c r="AA3" s="14"/>
      <c r="AC3" s="14" t="s">
        <v>1172</v>
      </c>
      <c r="AD3" s="18">
        <v>7.5315013352337239</v>
      </c>
    </row>
    <row r="4" spans="1:30" x14ac:dyDescent="0.45">
      <c r="A4" s="14" t="s">
        <v>1173</v>
      </c>
      <c r="B4" s="14">
        <v>0.18757759180299549</v>
      </c>
      <c r="D4" s="14"/>
      <c r="E4" s="14" t="s">
        <v>1173</v>
      </c>
      <c r="F4" s="14">
        <v>0.16540561483743657</v>
      </c>
      <c r="G4" s="14"/>
      <c r="I4" s="14" t="s">
        <v>1173</v>
      </c>
      <c r="J4" s="14">
        <v>0.14326266449738415</v>
      </c>
      <c r="L4" s="14"/>
      <c r="M4" s="14" t="s">
        <v>1173</v>
      </c>
      <c r="N4" s="14">
        <v>0.18100145847111182</v>
      </c>
      <c r="Q4" s="14" t="s">
        <v>1173</v>
      </c>
      <c r="R4" s="14">
        <v>0.20055071386930814</v>
      </c>
      <c r="S4" s="14"/>
      <c r="U4" s="14" t="s">
        <v>1173</v>
      </c>
      <c r="V4" s="14">
        <v>0.19454544504247309</v>
      </c>
      <c r="Y4" s="14" t="s">
        <v>1173</v>
      </c>
      <c r="Z4" s="14">
        <v>0.17586559770193691</v>
      </c>
      <c r="AA4" s="14"/>
      <c r="AC4" s="14" t="s">
        <v>1173</v>
      </c>
      <c r="AD4" s="14">
        <v>0.17132779651614988</v>
      </c>
    </row>
    <row r="5" spans="1:30" x14ac:dyDescent="0.45">
      <c r="A5" s="18" t="s">
        <v>1174</v>
      </c>
      <c r="B5" s="18">
        <v>5.3385624964531386</v>
      </c>
      <c r="D5" s="14"/>
      <c r="E5" s="14" t="s">
        <v>1174</v>
      </c>
      <c r="F5" s="18">
        <v>5.6608385034780975</v>
      </c>
      <c r="G5" s="14"/>
      <c r="I5" s="14" t="s">
        <v>1174</v>
      </c>
      <c r="J5" s="18">
        <v>7.7855321730385141</v>
      </c>
      <c r="L5" s="14"/>
      <c r="M5" s="14" t="s">
        <v>1174</v>
      </c>
      <c r="N5" s="18">
        <v>7.096153846153844</v>
      </c>
      <c r="Q5" s="14" t="s">
        <v>1174</v>
      </c>
      <c r="R5" s="18">
        <v>6.3827952059025863</v>
      </c>
      <c r="S5" s="14"/>
      <c r="U5" s="14" t="s">
        <v>1174</v>
      </c>
      <c r="V5" s="18">
        <v>6.3652326602282674</v>
      </c>
      <c r="Y5" s="14" t="s">
        <v>1174</v>
      </c>
      <c r="Z5" s="18">
        <v>1.9350853655655995</v>
      </c>
      <c r="AA5" s="14"/>
      <c r="AC5" s="14" t="s">
        <v>1174</v>
      </c>
      <c r="AD5" s="18">
        <v>8.156359393232206</v>
      </c>
    </row>
    <row r="6" spans="1:30" x14ac:dyDescent="0.45">
      <c r="A6" s="18" t="s">
        <v>1175</v>
      </c>
      <c r="B6" s="18">
        <v>9.4777038519414862</v>
      </c>
      <c r="D6" s="14"/>
      <c r="E6" s="14" t="s">
        <v>1175</v>
      </c>
      <c r="F6" s="18">
        <v>6.403459296860313</v>
      </c>
      <c r="G6" s="14"/>
      <c r="I6" s="14" t="s">
        <v>1175</v>
      </c>
      <c r="J6" s="18" t="e">
        <v>#N/A</v>
      </c>
      <c r="L6" s="14"/>
      <c r="M6" s="14" t="s">
        <v>1175</v>
      </c>
      <c r="N6" s="18">
        <v>9.4423076923076916</v>
      </c>
      <c r="Q6" s="14" t="s">
        <v>1175</v>
      </c>
      <c r="R6" s="18" t="e">
        <v>#N/A</v>
      </c>
      <c r="S6" s="14"/>
      <c r="U6" s="14" t="s">
        <v>1175</v>
      </c>
      <c r="V6" s="18">
        <v>8.4712906057945538</v>
      </c>
      <c r="Y6" s="14" t="s">
        <v>1175</v>
      </c>
      <c r="Z6" s="18" t="e">
        <v>#N/A</v>
      </c>
      <c r="AA6" s="14"/>
      <c r="AC6" s="14" t="s">
        <v>1175</v>
      </c>
      <c r="AD6" s="18">
        <v>8.389731621936992</v>
      </c>
    </row>
    <row r="7" spans="1:30" x14ac:dyDescent="0.45">
      <c r="A7" s="18" t="s">
        <v>1176</v>
      </c>
      <c r="B7" s="18">
        <v>2.335322184779808</v>
      </c>
      <c r="D7" s="14"/>
      <c r="E7" s="14" t="s">
        <v>1176</v>
      </c>
      <c r="F7" s="18">
        <v>2.019032836667797</v>
      </c>
      <c r="G7" s="14"/>
      <c r="I7" s="14" t="s">
        <v>1176</v>
      </c>
      <c r="J7" s="18">
        <v>1.7836057891327775</v>
      </c>
      <c r="L7" s="14"/>
      <c r="M7" s="14" t="s">
        <v>1176</v>
      </c>
      <c r="N7" s="18">
        <v>2.2094043693565406</v>
      </c>
      <c r="Q7" s="14" t="s">
        <v>1176</v>
      </c>
      <c r="R7" s="18">
        <v>2.4968362519778529</v>
      </c>
      <c r="S7" s="14"/>
      <c r="U7" s="14" t="s">
        <v>1176</v>
      </c>
      <c r="V7" s="18">
        <v>2.3747297946986121</v>
      </c>
      <c r="Y7" s="14" t="s">
        <v>1176</v>
      </c>
      <c r="Z7" s="18">
        <v>2.1895090341293924</v>
      </c>
      <c r="AA7" s="14"/>
      <c r="AC7" s="14" t="s">
        <v>1176</v>
      </c>
      <c r="AD7" s="18">
        <v>2.0913222766954904</v>
      </c>
    </row>
    <row r="8" spans="1:30" x14ac:dyDescent="0.45">
      <c r="A8" s="18" t="s">
        <v>1177</v>
      </c>
      <c r="B8" s="18">
        <v>5.4537297067247348</v>
      </c>
      <c r="D8" s="14"/>
      <c r="E8" s="14" t="s">
        <v>1177</v>
      </c>
      <c r="F8" s="18">
        <v>4.0764935955428117</v>
      </c>
      <c r="G8" s="14"/>
      <c r="I8" s="14" t="s">
        <v>1177</v>
      </c>
      <c r="J8" s="18">
        <v>3.1812496110279578</v>
      </c>
      <c r="L8" s="14"/>
      <c r="M8" s="14" t="s">
        <v>1177</v>
      </c>
      <c r="N8" s="18">
        <v>4.8814676673317736</v>
      </c>
      <c r="Q8" s="14" t="s">
        <v>1177</v>
      </c>
      <c r="R8" s="18">
        <v>6.234191269190811</v>
      </c>
      <c r="S8" s="14"/>
      <c r="U8" s="14" t="s">
        <v>1177</v>
      </c>
      <c r="V8" s="18">
        <v>5.6393415978293122</v>
      </c>
      <c r="Y8" s="14" t="s">
        <v>1177</v>
      </c>
      <c r="Z8" s="18">
        <v>4.7939498105342242</v>
      </c>
      <c r="AA8" s="14"/>
      <c r="AC8" s="14" t="s">
        <v>1177</v>
      </c>
      <c r="AD8" s="18">
        <v>4.373628865002809</v>
      </c>
    </row>
    <row r="9" spans="1:30" x14ac:dyDescent="0.45">
      <c r="A9" s="18" t="s">
        <v>1178</v>
      </c>
      <c r="B9" s="18">
        <v>-0.75041865732502311</v>
      </c>
      <c r="D9" s="14"/>
      <c r="E9" s="14" t="s">
        <v>1178</v>
      </c>
      <c r="F9" s="18">
        <v>-0.36850162785429186</v>
      </c>
      <c r="G9" s="14"/>
      <c r="I9" s="14" t="s">
        <v>1178</v>
      </c>
      <c r="J9" s="18">
        <v>1.5352498311968348</v>
      </c>
      <c r="L9" s="14"/>
      <c r="M9" s="14" t="s">
        <v>1178</v>
      </c>
      <c r="N9" s="18">
        <v>0.39494032475720831</v>
      </c>
      <c r="Q9" s="14" t="s">
        <v>1178</v>
      </c>
      <c r="R9" s="18">
        <v>-0.58555164214758326</v>
      </c>
      <c r="S9" s="14"/>
      <c r="U9" s="14" t="s">
        <v>1178</v>
      </c>
      <c r="V9" s="18">
        <v>-0.56419386093302837</v>
      </c>
      <c r="Y9" s="14" t="s">
        <v>1178</v>
      </c>
      <c r="Z9" s="18">
        <v>1.6637403391395549</v>
      </c>
      <c r="AA9" s="14"/>
      <c r="AC9" s="14" t="s">
        <v>1178</v>
      </c>
      <c r="AD9" s="18">
        <v>2.2495504993033975</v>
      </c>
    </row>
    <row r="10" spans="1:30" x14ac:dyDescent="0.45">
      <c r="A10" s="18" t="s">
        <v>1179</v>
      </c>
      <c r="B10" s="18">
        <v>9.5537898032816808E-3</v>
      </c>
      <c r="D10" s="14"/>
      <c r="E10" s="14" t="s">
        <v>1179</v>
      </c>
      <c r="F10" s="18">
        <v>-0.10426853999760312</v>
      </c>
      <c r="G10" s="14"/>
      <c r="I10" s="14" t="s">
        <v>1179</v>
      </c>
      <c r="J10" s="18">
        <v>-1.1811004566184526</v>
      </c>
      <c r="L10" s="14"/>
      <c r="M10" s="14" t="s">
        <v>1179</v>
      </c>
      <c r="N10" s="18">
        <v>-0.93781021711887158</v>
      </c>
      <c r="Q10" s="14" t="s">
        <v>1179</v>
      </c>
      <c r="R10" s="18">
        <v>-0.57796622681897059</v>
      </c>
      <c r="S10" s="14"/>
      <c r="U10" s="14" t="s">
        <v>1179</v>
      </c>
      <c r="V10" s="18">
        <v>-0.5219979782298011</v>
      </c>
      <c r="Y10" s="14" t="s">
        <v>1179</v>
      </c>
      <c r="Z10" s="18">
        <v>1.4763620991123332</v>
      </c>
      <c r="AA10" s="14"/>
      <c r="AC10" s="14" t="s">
        <v>1179</v>
      </c>
      <c r="AD10" s="18">
        <v>-1.5774645642786134</v>
      </c>
    </row>
    <row r="11" spans="1:30" x14ac:dyDescent="0.45">
      <c r="A11" s="14" t="s">
        <v>1180</v>
      </c>
      <c r="B11" s="14">
        <v>10</v>
      </c>
      <c r="D11" s="14"/>
      <c r="E11" s="14" t="s">
        <v>1180</v>
      </c>
      <c r="F11" s="14">
        <v>10</v>
      </c>
      <c r="G11" s="14"/>
      <c r="I11" s="14" t="s">
        <v>1180</v>
      </c>
      <c r="J11" s="14">
        <v>10</v>
      </c>
      <c r="L11" s="14"/>
      <c r="M11" s="14" t="s">
        <v>1180</v>
      </c>
      <c r="N11" s="14">
        <v>10</v>
      </c>
      <c r="Q11" s="14" t="s">
        <v>1180</v>
      </c>
      <c r="R11" s="14">
        <v>10</v>
      </c>
      <c r="S11" s="14"/>
      <c r="U11" s="14" t="s">
        <v>1180</v>
      </c>
      <c r="V11" s="14">
        <v>10</v>
      </c>
      <c r="Y11" s="14" t="s">
        <v>1180</v>
      </c>
      <c r="Z11" s="14">
        <v>10</v>
      </c>
      <c r="AA11" s="14"/>
      <c r="AC11" s="14" t="s">
        <v>1180</v>
      </c>
      <c r="AD11" s="14">
        <v>10</v>
      </c>
    </row>
    <row r="12" spans="1:30" x14ac:dyDescent="0.45">
      <c r="A12" s="14" t="s">
        <v>1181</v>
      </c>
      <c r="B12" s="14">
        <v>0</v>
      </c>
      <c r="D12" s="14"/>
      <c r="E12" s="14" t="s">
        <v>1181</v>
      </c>
      <c r="F12" s="14">
        <v>0</v>
      </c>
      <c r="G12" s="14"/>
      <c r="I12" s="14" t="s">
        <v>1181</v>
      </c>
      <c r="J12" s="14">
        <v>0</v>
      </c>
      <c r="L12" s="14"/>
      <c r="M12" s="14" t="s">
        <v>1181</v>
      </c>
      <c r="N12" s="14">
        <v>0</v>
      </c>
      <c r="Q12" s="14" t="s">
        <v>1181</v>
      </c>
      <c r="R12" s="14">
        <v>0</v>
      </c>
      <c r="S12" s="14"/>
      <c r="U12" s="14" t="s">
        <v>1181</v>
      </c>
      <c r="V12" s="14">
        <v>0</v>
      </c>
      <c r="Y12" s="14" t="s">
        <v>1181</v>
      </c>
      <c r="Z12" s="14">
        <v>0</v>
      </c>
      <c r="AA12" s="14"/>
      <c r="AC12" s="14" t="s">
        <v>1181</v>
      </c>
      <c r="AD12" s="14">
        <v>0</v>
      </c>
    </row>
    <row r="13" spans="1:30" x14ac:dyDescent="0.45">
      <c r="A13" s="14" t="s">
        <v>1182</v>
      </c>
      <c r="B13" s="14">
        <v>10</v>
      </c>
      <c r="D13" s="14"/>
      <c r="E13" s="14" t="s">
        <v>1182</v>
      </c>
      <c r="F13" s="14">
        <v>10</v>
      </c>
      <c r="G13" s="14"/>
      <c r="I13" s="14" t="s">
        <v>1182</v>
      </c>
      <c r="J13" s="14">
        <v>10</v>
      </c>
      <c r="L13" s="14"/>
      <c r="M13" s="14" t="s">
        <v>1182</v>
      </c>
      <c r="N13" s="14">
        <v>10</v>
      </c>
      <c r="Q13" s="14" t="s">
        <v>1182</v>
      </c>
      <c r="R13" s="14">
        <v>10</v>
      </c>
      <c r="S13" s="14"/>
      <c r="U13" s="14" t="s">
        <v>1182</v>
      </c>
      <c r="V13" s="14">
        <v>10</v>
      </c>
      <c r="Y13" s="14" t="s">
        <v>1182</v>
      </c>
      <c r="Z13" s="14">
        <v>10</v>
      </c>
      <c r="AA13" s="14"/>
      <c r="AC13" s="14" t="s">
        <v>1182</v>
      </c>
      <c r="AD13" s="14">
        <v>10</v>
      </c>
    </row>
    <row r="14" spans="1:30" x14ac:dyDescent="0.45">
      <c r="A14" s="14" t="s">
        <v>1183</v>
      </c>
      <c r="B14" s="14">
        <v>851.48220358416495</v>
      </c>
      <c r="D14" s="14"/>
      <c r="E14" s="14" t="s">
        <v>1183</v>
      </c>
      <c r="F14" s="14">
        <v>843.13968791126172</v>
      </c>
      <c r="G14" s="14"/>
      <c r="I14" s="14" t="s">
        <v>1183</v>
      </c>
      <c r="J14" s="14">
        <v>1144.1830708530292</v>
      </c>
      <c r="L14" s="14"/>
      <c r="M14" s="14" t="s">
        <v>1183</v>
      </c>
      <c r="N14" s="14">
        <v>1007.8846153846152</v>
      </c>
      <c r="Q14" s="14" t="s">
        <v>1183</v>
      </c>
      <c r="R14" s="14">
        <v>900.03692248357015</v>
      </c>
      <c r="S14" s="14"/>
      <c r="U14" s="14" t="s">
        <v>1183</v>
      </c>
      <c r="V14" s="14">
        <v>864.16330114135212</v>
      </c>
      <c r="Y14" s="14" t="s">
        <v>1183</v>
      </c>
      <c r="Z14" s="14">
        <v>411.01258294789818</v>
      </c>
      <c r="AA14" s="14"/>
      <c r="AC14" s="14" t="s">
        <v>1183</v>
      </c>
      <c r="AD14" s="14">
        <v>1122.1936989498249</v>
      </c>
    </row>
    <row r="15" spans="1:30" x14ac:dyDescent="0.45">
      <c r="A15" s="14" t="s">
        <v>1184</v>
      </c>
      <c r="B15" s="14">
        <v>155</v>
      </c>
      <c r="D15" s="14"/>
      <c r="E15" s="14" t="s">
        <v>1184</v>
      </c>
      <c r="F15" s="14">
        <v>149</v>
      </c>
      <c r="G15" s="14"/>
      <c r="I15" s="14" t="s">
        <v>1184</v>
      </c>
      <c r="J15" s="14">
        <v>155</v>
      </c>
      <c r="L15" s="14"/>
      <c r="M15" s="14" t="s">
        <v>1184</v>
      </c>
      <c r="N15" s="14">
        <v>149</v>
      </c>
      <c r="Q15" s="14" t="s">
        <v>1184</v>
      </c>
      <c r="R15" s="14">
        <v>155</v>
      </c>
      <c r="S15" s="14"/>
      <c r="U15" s="14" t="s">
        <v>1184</v>
      </c>
      <c r="V15" s="14">
        <v>149</v>
      </c>
      <c r="Y15" s="14" t="s">
        <v>1184</v>
      </c>
      <c r="Z15" s="14">
        <v>155</v>
      </c>
      <c r="AA15" s="14"/>
      <c r="AC15" s="14" t="s">
        <v>1184</v>
      </c>
      <c r="AD15" s="14">
        <v>149</v>
      </c>
    </row>
    <row r="16" spans="1:30" ht="14.65" thickBot="1" x14ac:dyDescent="0.5">
      <c r="A16" s="15" t="s">
        <v>1185</v>
      </c>
      <c r="B16" s="15">
        <v>0.37055729259917314</v>
      </c>
      <c r="D16" s="14"/>
      <c r="E16" s="15" t="s">
        <v>1185</v>
      </c>
      <c r="F16" s="15">
        <v>0.32686175605026957</v>
      </c>
      <c r="G16" s="14"/>
      <c r="I16" s="15" t="s">
        <v>1185</v>
      </c>
      <c r="J16" s="15">
        <v>0.28301368290541506</v>
      </c>
      <c r="L16" s="14"/>
      <c r="M16" s="15" t="s">
        <v>1185</v>
      </c>
      <c r="N16" s="15">
        <v>0.35768105346165791</v>
      </c>
      <c r="Q16" s="15" t="s">
        <v>1185</v>
      </c>
      <c r="R16" s="15">
        <v>0.39618554031919023</v>
      </c>
      <c r="S16" s="14"/>
      <c r="U16" s="15" t="s">
        <v>1185</v>
      </c>
      <c r="V16" s="15">
        <v>0.38444562997852738</v>
      </c>
      <c r="Y16" s="15" t="s">
        <v>1185</v>
      </c>
      <c r="Z16" s="15">
        <v>0.34742038811442089</v>
      </c>
      <c r="AA16" s="14"/>
      <c r="AC16" s="15" t="s">
        <v>1185</v>
      </c>
      <c r="AD16" s="15">
        <v>0.33856471247684211</v>
      </c>
    </row>
    <row r="17" spans="1:31" ht="14.65" thickBot="1" x14ac:dyDescent="0.5">
      <c r="A17" s="15" t="s">
        <v>1195</v>
      </c>
      <c r="B17" s="15">
        <v>0.48922689593252577</v>
      </c>
      <c r="D17" s="14"/>
      <c r="E17" s="15" t="s">
        <v>1195</v>
      </c>
      <c r="F17" s="15">
        <v>0.43161872886883035</v>
      </c>
      <c r="I17" s="15" t="s">
        <v>1195</v>
      </c>
      <c r="J17" s="15">
        <v>0.37364776880539335</v>
      </c>
      <c r="L17" s="14"/>
      <c r="M17" s="15" t="s">
        <v>1195</v>
      </c>
      <c r="N17" s="15">
        <v>0.47231540178056763</v>
      </c>
      <c r="Q17" s="15" t="s">
        <v>1195</v>
      </c>
      <c r="R17" s="15">
        <v>0.52306249525998527</v>
      </c>
      <c r="S17" s="14"/>
      <c r="U17" s="15" t="s">
        <v>1195</v>
      </c>
      <c r="V17" s="15">
        <v>0.50765784329014307</v>
      </c>
      <c r="Y17" s="15" t="s">
        <v>1195</v>
      </c>
      <c r="Z17" s="15">
        <v>0.45868048330313921</v>
      </c>
      <c r="AA17" s="14"/>
      <c r="AC17" s="15" t="s">
        <v>1195</v>
      </c>
      <c r="AD17" s="15">
        <v>0.44707240334541154</v>
      </c>
    </row>
    <row r="18" spans="1:31" x14ac:dyDescent="0.45">
      <c r="D18" s="21"/>
      <c r="L18" s="20"/>
    </row>
    <row r="19" spans="1:31" x14ac:dyDescent="0.45">
      <c r="A19" t="s">
        <v>1194</v>
      </c>
      <c r="D19" s="21"/>
      <c r="L19" s="20"/>
    </row>
    <row r="20" spans="1:31" x14ac:dyDescent="0.45">
      <c r="A20" t="s">
        <v>1196</v>
      </c>
      <c r="B20">
        <f>B3</f>
        <v>5.4934335715107414</v>
      </c>
      <c r="D20" s="21"/>
      <c r="E20" t="s">
        <v>1196</v>
      </c>
      <c r="F20">
        <f>F3</f>
        <v>5.6586556235655152</v>
      </c>
      <c r="I20" t="s">
        <v>1196</v>
      </c>
      <c r="J20">
        <f>J3</f>
        <v>7.3818262635679304</v>
      </c>
      <c r="L20" s="20"/>
      <c r="M20" t="s">
        <v>1196</v>
      </c>
      <c r="N20">
        <f>N3</f>
        <v>6.7643262777490953</v>
      </c>
      <c r="Q20" t="s">
        <v>1196</v>
      </c>
      <c r="R20">
        <f>R3</f>
        <v>5.8066898224746462</v>
      </c>
      <c r="U20" t="s">
        <v>1196</v>
      </c>
      <c r="V20">
        <f>V3</f>
        <v>5.7997536989352492</v>
      </c>
      <c r="Y20" t="s">
        <v>1196</v>
      </c>
      <c r="Z20">
        <f>Z3</f>
        <v>2.6516940835348271</v>
      </c>
      <c r="AC20" t="s">
        <v>1196</v>
      </c>
      <c r="AD20">
        <f>AD3</f>
        <v>7.5315013352337239</v>
      </c>
    </row>
    <row r="21" spans="1:31" x14ac:dyDescent="0.45">
      <c r="A21" t="s">
        <v>1197</v>
      </c>
      <c r="B21">
        <f>B3-B16</f>
        <v>5.1228762789115683</v>
      </c>
      <c r="C21">
        <f>B3+B16</f>
        <v>5.8639908641099145</v>
      </c>
      <c r="D21" s="21"/>
      <c r="E21" t="s">
        <v>1197</v>
      </c>
      <c r="F21">
        <f>F20-F16</f>
        <v>5.3317938675152456</v>
      </c>
      <c r="G21">
        <f>F20+F16</f>
        <v>5.9855173796157848</v>
      </c>
      <c r="I21" t="s">
        <v>1197</v>
      </c>
      <c r="J21">
        <f>J3-J16</f>
        <v>7.0988125806625151</v>
      </c>
      <c r="K21">
        <f>J3+J16</f>
        <v>7.6648399464733457</v>
      </c>
      <c r="L21" s="20"/>
      <c r="M21" t="s">
        <v>1197</v>
      </c>
      <c r="N21">
        <f>N3-N16</f>
        <v>6.4066452242874377</v>
      </c>
      <c r="O21">
        <f>N3+N16</f>
        <v>7.122007331210753</v>
      </c>
      <c r="Q21" t="s">
        <v>1197</v>
      </c>
      <c r="R21">
        <f>R3-R16</f>
        <v>5.4105042821554559</v>
      </c>
      <c r="S21">
        <f>R3+R16</f>
        <v>6.2028753627938364</v>
      </c>
      <c r="U21" t="s">
        <v>1197</v>
      </c>
      <c r="V21">
        <f>V3-V16</f>
        <v>5.4153080689567217</v>
      </c>
      <c r="W21">
        <f>V3+V16</f>
        <v>6.1841993289137767</v>
      </c>
      <c r="Y21" t="s">
        <v>1197</v>
      </c>
      <c r="Z21">
        <f>Z3-Z16</f>
        <v>2.3042736954204059</v>
      </c>
      <c r="AA21">
        <f>Z3+Z16</f>
        <v>2.9991144716492482</v>
      </c>
      <c r="AC21" t="s">
        <v>1197</v>
      </c>
      <c r="AD21">
        <f>AD3-AD16</f>
        <v>7.1929366227568821</v>
      </c>
      <c r="AE21">
        <f>AD3+AD16</f>
        <v>7.8700660477105657</v>
      </c>
    </row>
    <row r="22" spans="1:31" x14ac:dyDescent="0.45">
      <c r="A22" t="s">
        <v>1198</v>
      </c>
      <c r="B22">
        <f>B3-B17</f>
        <v>5.0042066755782155</v>
      </c>
      <c r="C22">
        <f>B3+B17</f>
        <v>5.9826604674432673</v>
      </c>
      <c r="D22" s="21"/>
      <c r="E22" t="s">
        <v>1198</v>
      </c>
      <c r="F22" s="21">
        <f>F20-F17</f>
        <v>5.2270368946966848</v>
      </c>
      <c r="G22" s="21">
        <f>F20+F17</f>
        <v>6.0902743524343457</v>
      </c>
      <c r="H22" s="21"/>
      <c r="I22" t="s">
        <v>1198</v>
      </c>
      <c r="J22">
        <f>J3-J17</f>
        <v>7.0081784947625367</v>
      </c>
      <c r="K22">
        <f>J3+J17</f>
        <v>7.755474032373324</v>
      </c>
      <c r="L22" s="20"/>
      <c r="M22" t="s">
        <v>1198</v>
      </c>
      <c r="N22">
        <f>N3-N17</f>
        <v>6.2920108759685274</v>
      </c>
      <c r="O22">
        <f>N3+N17</f>
        <v>7.2366416795296633</v>
      </c>
      <c r="Q22" t="s">
        <v>1198</v>
      </c>
      <c r="R22">
        <f>R3-R17</f>
        <v>5.2836273272146608</v>
      </c>
      <c r="S22">
        <f>R3+R17</f>
        <v>6.3297523177346315</v>
      </c>
      <c r="U22" t="s">
        <v>1198</v>
      </c>
      <c r="V22">
        <f>V3-V17</f>
        <v>5.2920958556451065</v>
      </c>
      <c r="W22">
        <f>V3+V17</f>
        <v>6.3074115422253918</v>
      </c>
      <c r="Y22" t="s">
        <v>1198</v>
      </c>
      <c r="Z22">
        <f>Z3-Z17</f>
        <v>2.193013600231688</v>
      </c>
      <c r="AA22">
        <f>Z3+Z17</f>
        <v>3.1103745668379661</v>
      </c>
      <c r="AC22" t="s">
        <v>1198</v>
      </c>
      <c r="AD22">
        <f>AD3-AD17</f>
        <v>7.0844289318883122</v>
      </c>
      <c r="AE22">
        <f>AD3+AD17</f>
        <v>7.9785737385791355</v>
      </c>
    </row>
    <row r="23" spans="1:31" x14ac:dyDescent="0.45">
      <c r="D23" s="21"/>
      <c r="F23" s="21"/>
      <c r="G23" s="21"/>
      <c r="H23" s="21"/>
      <c r="L23" s="20"/>
    </row>
    <row r="24" spans="1:31" x14ac:dyDescent="0.45">
      <c r="A24" t="s">
        <v>1200</v>
      </c>
      <c r="B24">
        <f>B17-B16</f>
        <v>0.11866960333335264</v>
      </c>
      <c r="D24" s="21"/>
      <c r="E24" t="s">
        <v>1200</v>
      </c>
      <c r="F24" s="22">
        <f>F17-F16</f>
        <v>0.10475697281856078</v>
      </c>
      <c r="G24" s="19"/>
      <c r="H24" s="21"/>
      <c r="I24" t="s">
        <v>1200</v>
      </c>
      <c r="J24">
        <f>J17-J16</f>
        <v>9.0634085899978289E-2</v>
      </c>
      <c r="L24" s="20"/>
      <c r="M24" t="s">
        <v>1200</v>
      </c>
      <c r="N24">
        <f>N17-N16</f>
        <v>0.11463434831890973</v>
      </c>
      <c r="Q24" t="s">
        <v>1200</v>
      </c>
      <c r="R24">
        <f>R17-R16</f>
        <v>0.12687695494079504</v>
      </c>
      <c r="U24" t="s">
        <v>1200</v>
      </c>
      <c r="V24">
        <f>V17-V16</f>
        <v>0.12321221331161569</v>
      </c>
      <c r="Y24" t="s">
        <v>1200</v>
      </c>
      <c r="Z24">
        <f>Z17-Z16</f>
        <v>0.11126009518871832</v>
      </c>
      <c r="AC24" t="s">
        <v>1200</v>
      </c>
      <c r="AD24">
        <f>AD17-AD16</f>
        <v>0.10850769086856943</v>
      </c>
    </row>
    <row r="25" spans="1:31" x14ac:dyDescent="0.45">
      <c r="A25" t="s">
        <v>1199</v>
      </c>
      <c r="B25">
        <f>B24*2</f>
        <v>0.23733920666670527</v>
      </c>
      <c r="D25" s="21"/>
      <c r="E25" t="s">
        <v>1199</v>
      </c>
      <c r="F25" s="14">
        <f>F24*2</f>
        <v>0.20951394563712156</v>
      </c>
      <c r="G25" s="14"/>
      <c r="H25" s="21"/>
      <c r="I25" t="s">
        <v>1199</v>
      </c>
      <c r="J25">
        <f>J24*2</f>
        <v>0.18126817179995658</v>
      </c>
      <c r="L25" s="20"/>
      <c r="M25" t="s">
        <v>1199</v>
      </c>
      <c r="N25">
        <f>N24*2</f>
        <v>0.22926869663781946</v>
      </c>
      <c r="Q25" t="s">
        <v>1199</v>
      </c>
      <c r="R25">
        <f>R24*2</f>
        <v>0.25375390988159008</v>
      </c>
      <c r="U25" t="s">
        <v>1199</v>
      </c>
      <c r="V25">
        <f>V24*2</f>
        <v>0.24642442662323139</v>
      </c>
      <c r="Y25" t="s">
        <v>1199</v>
      </c>
      <c r="Z25">
        <f>Z24*2</f>
        <v>0.22252019037743664</v>
      </c>
      <c r="AC25" t="s">
        <v>1199</v>
      </c>
      <c r="AD25">
        <f>AD24*2</f>
        <v>0.21701538173713886</v>
      </c>
    </row>
    <row r="26" spans="1:31" x14ac:dyDescent="0.45">
      <c r="D26" s="21"/>
      <c r="E26" s="14"/>
      <c r="F26" s="14"/>
      <c r="G26" s="21"/>
      <c r="H26" s="21"/>
    </row>
    <row r="27" spans="1:31" x14ac:dyDescent="0.45">
      <c r="D27" s="21"/>
      <c r="E27" s="14"/>
      <c r="F27" s="14"/>
      <c r="G27" s="21"/>
      <c r="H27" s="21"/>
      <c r="K27" s="20"/>
      <c r="L27" s="20"/>
      <c r="M27" s="20"/>
      <c r="N27" s="20"/>
    </row>
    <row r="28" spans="1:31" x14ac:dyDescent="0.45">
      <c r="A28" t="s">
        <v>1291</v>
      </c>
      <c r="D28" s="19"/>
      <c r="E28" s="19"/>
      <c r="F28" s="19"/>
      <c r="G28" s="21"/>
      <c r="H28" s="21"/>
      <c r="I28" t="s">
        <v>1295</v>
      </c>
      <c r="K28" s="20"/>
      <c r="L28" s="19"/>
      <c r="M28" s="19"/>
      <c r="N28" s="20"/>
      <c r="Q28" t="s">
        <v>1298</v>
      </c>
      <c r="Y28" t="s">
        <v>1301</v>
      </c>
    </row>
    <row r="29" spans="1:31" x14ac:dyDescent="0.45">
      <c r="A29" t="s">
        <v>1292</v>
      </c>
      <c r="D29" s="14"/>
      <c r="E29" s="14"/>
      <c r="F29" s="14"/>
      <c r="G29" s="21"/>
      <c r="H29" s="21"/>
      <c r="I29" t="s">
        <v>1296</v>
      </c>
      <c r="K29" s="20"/>
      <c r="L29" s="14"/>
      <c r="M29" s="14"/>
      <c r="N29" s="20"/>
      <c r="Q29" t="s">
        <v>1299</v>
      </c>
      <c r="Y29" t="s">
        <v>1302</v>
      </c>
    </row>
    <row r="30" spans="1:31" x14ac:dyDescent="0.45">
      <c r="A30" t="s">
        <v>1293</v>
      </c>
      <c r="D30" s="14"/>
      <c r="E30" s="14"/>
      <c r="F30" s="14"/>
      <c r="G30" s="21"/>
      <c r="H30" s="21"/>
      <c r="I30" t="s">
        <v>1297</v>
      </c>
      <c r="K30" s="20"/>
      <c r="L30" s="14"/>
      <c r="M30" s="14"/>
      <c r="N30" s="20"/>
      <c r="Q30" t="s">
        <v>1300</v>
      </c>
      <c r="Y30" t="s">
        <v>1303</v>
      </c>
    </row>
    <row r="31" spans="1:31" x14ac:dyDescent="0.45">
      <c r="A31" t="s">
        <v>1294</v>
      </c>
      <c r="D31" s="14"/>
      <c r="E31" s="14"/>
      <c r="F31" s="14"/>
      <c r="G31" s="21"/>
      <c r="H31" s="21"/>
      <c r="K31" s="20"/>
      <c r="L31" s="14"/>
      <c r="M31" s="14"/>
      <c r="N31" s="20"/>
    </row>
    <row r="32" spans="1:31" x14ac:dyDescent="0.45">
      <c r="D32" s="14"/>
      <c r="E32" s="14"/>
      <c r="F32" s="14"/>
      <c r="G32" s="21"/>
      <c r="H32" s="21"/>
      <c r="K32" s="20"/>
      <c r="L32" s="14"/>
      <c r="M32" s="14"/>
      <c r="N32" s="20"/>
    </row>
    <row r="33" spans="4:14" x14ac:dyDescent="0.45">
      <c r="D33" s="14"/>
      <c r="E33" s="14"/>
      <c r="F33" s="14"/>
      <c r="G33" s="21"/>
      <c r="H33" s="21"/>
      <c r="K33" s="20"/>
      <c r="L33" s="14"/>
      <c r="M33" s="14"/>
      <c r="N33" s="20"/>
    </row>
    <row r="34" spans="4:14" x14ac:dyDescent="0.45">
      <c r="D34" s="14"/>
      <c r="E34" s="14"/>
      <c r="F34" s="14"/>
      <c r="G34" s="21"/>
      <c r="H34" s="21"/>
      <c r="K34" s="20"/>
      <c r="L34" s="14"/>
      <c r="M34" s="14"/>
      <c r="N34" s="20"/>
    </row>
    <row r="35" spans="4:14" x14ac:dyDescent="0.45">
      <c r="D35" s="14"/>
      <c r="E35" s="14"/>
      <c r="F35" s="14"/>
      <c r="G35" s="21"/>
      <c r="H35" s="21"/>
      <c r="K35" s="20"/>
      <c r="L35" s="14"/>
      <c r="M35" s="14"/>
      <c r="N35" s="20"/>
    </row>
    <row r="36" spans="4:14" x14ac:dyDescent="0.45">
      <c r="D36" s="14"/>
      <c r="E36" s="14"/>
      <c r="F36" s="14"/>
      <c r="G36" s="21"/>
      <c r="H36" s="21"/>
      <c r="K36" s="20"/>
      <c r="L36" s="14"/>
      <c r="M36" s="14"/>
      <c r="N36" s="20"/>
    </row>
    <row r="37" spans="4:14" x14ac:dyDescent="0.45">
      <c r="D37" s="14"/>
      <c r="E37" s="14"/>
      <c r="F37" s="14"/>
      <c r="G37" s="21"/>
      <c r="H37" s="21"/>
      <c r="K37" s="20"/>
      <c r="L37" s="14"/>
      <c r="M37" s="14"/>
      <c r="N37" s="20"/>
    </row>
    <row r="38" spans="4:14" x14ac:dyDescent="0.45">
      <c r="D38" s="14"/>
      <c r="E38" s="14"/>
      <c r="F38" s="14"/>
      <c r="G38" s="21"/>
      <c r="H38" s="21"/>
      <c r="K38" s="20"/>
      <c r="L38" s="14"/>
      <c r="M38" s="14"/>
      <c r="N38" s="20"/>
    </row>
    <row r="39" spans="4:14" x14ac:dyDescent="0.45">
      <c r="D39" s="14"/>
      <c r="E39" s="14"/>
      <c r="F39" s="14"/>
      <c r="G39" s="21"/>
      <c r="H39" s="21"/>
      <c r="K39" s="20"/>
      <c r="L39" s="14"/>
      <c r="M39" s="14"/>
      <c r="N39" s="20"/>
    </row>
    <row r="40" spans="4:14" x14ac:dyDescent="0.45">
      <c r="D40" s="14"/>
      <c r="E40" s="14"/>
      <c r="F40" s="14"/>
      <c r="G40" s="21"/>
      <c r="H40" s="21"/>
      <c r="K40" s="20"/>
      <c r="L40" s="14"/>
      <c r="M40" s="14"/>
      <c r="N40" s="20"/>
    </row>
    <row r="41" spans="4:14" x14ac:dyDescent="0.45">
      <c r="D41" s="14"/>
      <c r="E41" s="14"/>
      <c r="F41" s="14"/>
      <c r="G41" s="21"/>
      <c r="H41" s="21"/>
      <c r="K41" s="20"/>
      <c r="L41" s="14"/>
      <c r="M41" s="14"/>
      <c r="N41" s="20"/>
    </row>
    <row r="42" spans="4:14" x14ac:dyDescent="0.45">
      <c r="D42" s="14"/>
      <c r="E42" s="14"/>
      <c r="F42" s="14"/>
      <c r="G42" s="21"/>
      <c r="H42" s="21"/>
      <c r="K42" s="20"/>
      <c r="L42" s="14"/>
      <c r="M42" s="14"/>
      <c r="N42" s="20"/>
    </row>
    <row r="43" spans="4:14" x14ac:dyDescent="0.45">
      <c r="D43" s="14"/>
      <c r="E43" s="14"/>
      <c r="F43" s="14"/>
      <c r="G43" s="21"/>
      <c r="H43" s="21"/>
      <c r="K43" s="20"/>
      <c r="L43" s="14"/>
      <c r="M43" s="14"/>
      <c r="N43" s="20"/>
    </row>
    <row r="44" spans="4:14" x14ac:dyDescent="0.45">
      <c r="D44" s="14"/>
      <c r="E44" s="14"/>
      <c r="F44" s="21"/>
      <c r="K44" s="20"/>
      <c r="L44" s="14"/>
      <c r="M44" s="14"/>
      <c r="N44" s="20"/>
    </row>
    <row r="45" spans="4:14" x14ac:dyDescent="0.45">
      <c r="D45" s="21"/>
      <c r="E45" s="21"/>
      <c r="F45" s="21"/>
      <c r="K45" s="20"/>
      <c r="L45" s="20"/>
      <c r="M45" s="20"/>
      <c r="N45" s="20"/>
    </row>
    <row r="46" spans="4:14" x14ac:dyDescent="0.45">
      <c r="D46" s="21"/>
      <c r="E46" s="21"/>
      <c r="F46" s="21"/>
      <c r="K46" s="20"/>
      <c r="L46" s="20"/>
      <c r="M46" s="20"/>
      <c r="N46" s="20"/>
    </row>
    <row r="47" spans="4:14" x14ac:dyDescent="0.45">
      <c r="D47" s="21"/>
      <c r="E47" s="21"/>
      <c r="F47" s="21"/>
    </row>
    <row r="48" spans="4:14" x14ac:dyDescent="0.45">
      <c r="D48" s="21"/>
      <c r="E48" s="21"/>
      <c r="F48" s="21"/>
    </row>
    <row r="49" spans="4:6" x14ac:dyDescent="0.45">
      <c r="D49" s="21"/>
      <c r="E49" s="21"/>
      <c r="F49" s="21"/>
    </row>
    <row r="50" spans="4:6" x14ac:dyDescent="0.45">
      <c r="D50" s="21"/>
      <c r="E50" s="21"/>
      <c r="F50" s="21"/>
    </row>
    <row r="51" spans="4:6" x14ac:dyDescent="0.45">
      <c r="D51" s="21"/>
      <c r="E51" s="22"/>
      <c r="F51" s="19"/>
    </row>
    <row r="52" spans="4:6" x14ac:dyDescent="0.45">
      <c r="D52" s="21"/>
      <c r="E52" s="14"/>
      <c r="F52" s="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746F-1B3A-4C6B-8FA9-FDFCE441C9FA}">
  <dimension ref="A1:I41"/>
  <sheetViews>
    <sheetView workbookViewId="0">
      <selection activeCell="I36" sqref="I36"/>
    </sheetView>
  </sheetViews>
  <sheetFormatPr defaultRowHeight="14.25" x14ac:dyDescent="0.45"/>
  <cols>
    <col min="1" max="1" width="27.19921875" bestFit="1" customWidth="1"/>
    <col min="2" max="2" width="17.59765625" customWidth="1"/>
    <col min="3" max="3" width="21.1328125" bestFit="1" customWidth="1"/>
    <col min="4" max="4" width="27.59765625" bestFit="1" customWidth="1"/>
    <col min="5" max="5" width="23.33203125" customWidth="1"/>
    <col min="6" max="6" width="21.19921875" customWidth="1"/>
    <col min="7" max="7" width="22.3984375" bestFit="1" customWidth="1"/>
    <col min="8" max="8" width="20.1328125" customWidth="1"/>
    <col min="9" max="9" width="23.53125" customWidth="1"/>
    <col min="10" max="10" width="26.19921875" bestFit="1" customWidth="1"/>
  </cols>
  <sheetData>
    <row r="1" spans="1:9" x14ac:dyDescent="0.45">
      <c r="A1" s="16">
        <v>2017</v>
      </c>
      <c r="B1" s="16" t="s">
        <v>195</v>
      </c>
      <c r="C1" s="16" t="s">
        <v>196</v>
      </c>
      <c r="D1" s="16" t="s">
        <v>197</v>
      </c>
      <c r="E1" s="16" t="s">
        <v>198</v>
      </c>
      <c r="F1" s="16" t="s">
        <v>199</v>
      </c>
      <c r="G1" s="16" t="s">
        <v>200</v>
      </c>
      <c r="H1" s="16" t="s">
        <v>201</v>
      </c>
    </row>
    <row r="2" spans="1:9" x14ac:dyDescent="0.45">
      <c r="A2" s="14" t="s">
        <v>195</v>
      </c>
      <c r="B2" s="14">
        <v>1</v>
      </c>
      <c r="C2" s="14"/>
      <c r="D2" s="14"/>
      <c r="E2" s="14"/>
      <c r="F2" s="14"/>
      <c r="G2" s="14"/>
      <c r="H2" s="14"/>
    </row>
    <row r="3" spans="1:9" x14ac:dyDescent="0.45">
      <c r="A3" s="14" t="s">
        <v>196</v>
      </c>
      <c r="B3" s="31">
        <v>0.81246875388664208</v>
      </c>
      <c r="C3" s="14">
        <v>1</v>
      </c>
      <c r="D3" s="14"/>
      <c r="E3" s="14"/>
      <c r="F3" s="14"/>
      <c r="G3" s="14"/>
      <c r="H3" s="14"/>
    </row>
    <row r="4" spans="1:9" x14ac:dyDescent="0.45">
      <c r="A4" s="14" t="s">
        <v>197</v>
      </c>
      <c r="B4" s="31">
        <v>0.75273667269614841</v>
      </c>
      <c r="C4" s="29">
        <v>0.68829631172760919</v>
      </c>
      <c r="D4" s="14">
        <v>1</v>
      </c>
      <c r="E4" s="14"/>
      <c r="F4" s="14"/>
      <c r="G4" s="14"/>
      <c r="H4" s="14"/>
    </row>
    <row r="5" spans="1:9" x14ac:dyDescent="0.45">
      <c r="A5" s="14" t="s">
        <v>198</v>
      </c>
      <c r="B5" s="31">
        <v>0.78195062479900868</v>
      </c>
      <c r="C5" s="31">
        <v>0.84307663978710379</v>
      </c>
      <c r="D5" s="29">
        <v>0.6120800628710189</v>
      </c>
      <c r="E5" s="14">
        <v>1</v>
      </c>
      <c r="F5" s="14"/>
      <c r="G5" s="14"/>
      <c r="H5" s="14"/>
    </row>
    <row r="6" spans="1:9" x14ac:dyDescent="0.45">
      <c r="A6" s="14" t="s">
        <v>199</v>
      </c>
      <c r="B6" s="29">
        <v>0.5701371935975077</v>
      </c>
      <c r="C6" s="25">
        <v>0.36987339179731998</v>
      </c>
      <c r="D6" s="25">
        <v>0.42496575623500321</v>
      </c>
      <c r="E6" s="25">
        <v>0.34982678855322558</v>
      </c>
      <c r="F6" s="14">
        <v>1</v>
      </c>
      <c r="G6" s="14"/>
      <c r="H6" s="14"/>
    </row>
    <row r="7" spans="1:9" x14ac:dyDescent="0.45">
      <c r="A7" s="14" t="s">
        <v>200</v>
      </c>
      <c r="B7" s="25">
        <v>0.42907973722217219</v>
      </c>
      <c r="C7" s="25">
        <v>0.35094409956932476</v>
      </c>
      <c r="D7" s="18">
        <v>0.2318413871656585</v>
      </c>
      <c r="E7" s="18">
        <v>0.27975197530085044</v>
      </c>
      <c r="F7" s="25">
        <v>0.49918278849891135</v>
      </c>
      <c r="G7" s="14">
        <v>1</v>
      </c>
      <c r="H7" s="14"/>
    </row>
    <row r="8" spans="1:9" ht="14.65" thickBot="1" x14ac:dyDescent="0.5">
      <c r="A8" s="15" t="s">
        <v>201</v>
      </c>
      <c r="B8" s="23">
        <v>0.15525583911274476</v>
      </c>
      <c r="C8" s="15">
        <v>-1.9011251496023267E-2</v>
      </c>
      <c r="D8" s="15">
        <v>5.1692628260933404E-2</v>
      </c>
      <c r="E8" s="15">
        <v>6.3191490881676735E-2</v>
      </c>
      <c r="F8" s="26">
        <v>0.31608271119842685</v>
      </c>
      <c r="G8" s="23">
        <v>0.29415945258873055</v>
      </c>
      <c r="H8" s="15">
        <v>1</v>
      </c>
    </row>
    <row r="12" spans="1:9" x14ac:dyDescent="0.45">
      <c r="A12" s="24" t="s">
        <v>1201</v>
      </c>
      <c r="B12" s="32"/>
      <c r="C12" s="27" t="s">
        <v>1202</v>
      </c>
      <c r="D12" s="32"/>
      <c r="E12" s="28" t="s">
        <v>1203</v>
      </c>
      <c r="F12" s="32"/>
      <c r="G12" s="30" t="s">
        <v>1204</v>
      </c>
      <c r="H12" s="32"/>
      <c r="I12" t="s">
        <v>1205</v>
      </c>
    </row>
    <row r="13" spans="1:9" x14ac:dyDescent="0.45">
      <c r="A13" t="s">
        <v>1206</v>
      </c>
      <c r="B13" s="32"/>
      <c r="D13" s="32"/>
      <c r="E13" t="s">
        <v>1217</v>
      </c>
      <c r="F13" s="32"/>
      <c r="G13" t="s">
        <v>1220</v>
      </c>
      <c r="H13" s="32"/>
      <c r="I13" t="s">
        <v>1224</v>
      </c>
    </row>
    <row r="14" spans="1:9" x14ac:dyDescent="0.45">
      <c r="A14" t="s">
        <v>1207</v>
      </c>
      <c r="B14" s="32"/>
      <c r="C14" t="s">
        <v>1210</v>
      </c>
      <c r="D14" s="32"/>
      <c r="E14" t="s">
        <v>1218</v>
      </c>
      <c r="F14" s="32"/>
      <c r="G14" t="s">
        <v>1221</v>
      </c>
      <c r="H14" s="32"/>
      <c r="I14" t="s">
        <v>1225</v>
      </c>
    </row>
    <row r="15" spans="1:9" x14ac:dyDescent="0.45">
      <c r="A15" t="s">
        <v>1208</v>
      </c>
      <c r="B15" s="32"/>
      <c r="C15" t="s">
        <v>1211</v>
      </c>
      <c r="D15" s="32"/>
      <c r="E15" t="s">
        <v>1219</v>
      </c>
      <c r="F15" s="32"/>
      <c r="G15" t="s">
        <v>1222</v>
      </c>
      <c r="H15" s="32"/>
      <c r="I15" t="s">
        <v>1226</v>
      </c>
    </row>
    <row r="16" spans="1:9" x14ac:dyDescent="0.45">
      <c r="A16" t="s">
        <v>1209</v>
      </c>
      <c r="B16" s="32"/>
      <c r="C16" t="s">
        <v>1212</v>
      </c>
      <c r="D16" s="32"/>
      <c r="G16" t="s">
        <v>1223</v>
      </c>
      <c r="H16" s="32"/>
    </row>
    <row r="17" spans="1:8" x14ac:dyDescent="0.45">
      <c r="C17" t="s">
        <v>1213</v>
      </c>
      <c r="D17" s="32"/>
    </row>
    <row r="18" spans="1:8" x14ac:dyDescent="0.45">
      <c r="C18" t="s">
        <v>1214</v>
      </c>
      <c r="D18" s="32"/>
    </row>
    <row r="19" spans="1:8" x14ac:dyDescent="0.45">
      <c r="C19" t="s">
        <v>1215</v>
      </c>
      <c r="D19" s="32"/>
    </row>
    <row r="20" spans="1:8" x14ac:dyDescent="0.45">
      <c r="C20" t="s">
        <v>1216</v>
      </c>
      <c r="D20" s="32"/>
    </row>
    <row r="23" spans="1:8" ht="14.65" thickBot="1" x14ac:dyDescent="0.5"/>
    <row r="24" spans="1:8" x14ac:dyDescent="0.45">
      <c r="A24" s="16">
        <v>2021</v>
      </c>
      <c r="B24" s="16" t="s">
        <v>202</v>
      </c>
      <c r="C24" s="16" t="s">
        <v>196</v>
      </c>
      <c r="D24" s="16" t="s">
        <v>197</v>
      </c>
      <c r="E24" s="16" t="s">
        <v>198</v>
      </c>
      <c r="F24" s="16" t="s">
        <v>199</v>
      </c>
      <c r="G24" s="16" t="s">
        <v>200</v>
      </c>
      <c r="H24" s="16" t="s">
        <v>201</v>
      </c>
    </row>
    <row r="25" spans="1:8" x14ac:dyDescent="0.45">
      <c r="A25" s="14" t="s">
        <v>202</v>
      </c>
      <c r="B25" s="14">
        <v>1</v>
      </c>
      <c r="C25" s="14"/>
      <c r="D25" s="14"/>
      <c r="E25" s="14"/>
      <c r="F25" s="14"/>
      <c r="G25" s="14"/>
      <c r="H25" s="14"/>
    </row>
    <row r="26" spans="1:8" x14ac:dyDescent="0.45">
      <c r="A26" s="14" t="s">
        <v>196</v>
      </c>
      <c r="B26" s="31">
        <v>0.78975969650989386</v>
      </c>
      <c r="C26" s="14">
        <v>1</v>
      </c>
      <c r="D26" s="14"/>
      <c r="E26" s="14"/>
      <c r="F26" s="14"/>
      <c r="G26" s="14"/>
      <c r="H26" s="14"/>
    </row>
    <row r="27" spans="1:8" x14ac:dyDescent="0.45">
      <c r="A27" s="14" t="s">
        <v>197</v>
      </c>
      <c r="B27" s="31">
        <v>0.75688764536349984</v>
      </c>
      <c r="C27" s="31">
        <v>0.78529868392405355</v>
      </c>
      <c r="D27" s="14">
        <v>1</v>
      </c>
      <c r="E27" s="14"/>
      <c r="F27" s="14"/>
      <c r="G27" s="14"/>
      <c r="H27" s="14"/>
    </row>
    <row r="28" spans="1:8" x14ac:dyDescent="0.45">
      <c r="A28" s="14" t="s">
        <v>198</v>
      </c>
      <c r="B28" s="31">
        <v>0.76809945501052102</v>
      </c>
      <c r="C28" s="31">
        <v>0.85946062427927195</v>
      </c>
      <c r="D28" s="31">
        <v>0.72325613117389631</v>
      </c>
      <c r="E28" s="14">
        <v>1</v>
      </c>
      <c r="F28" s="14"/>
      <c r="G28" s="14"/>
      <c r="H28" s="14"/>
    </row>
    <row r="29" spans="1:8" x14ac:dyDescent="0.45">
      <c r="A29" s="14" t="s">
        <v>199</v>
      </c>
      <c r="B29" s="29">
        <v>0.60775306565802434</v>
      </c>
      <c r="C29" s="25">
        <v>0.43232348502131407</v>
      </c>
      <c r="D29" s="25">
        <v>0.48292976906760721</v>
      </c>
      <c r="E29" s="25">
        <v>0.46149386993825514</v>
      </c>
      <c r="F29" s="14">
        <v>1</v>
      </c>
      <c r="G29" s="14"/>
      <c r="H29" s="14"/>
    </row>
    <row r="30" spans="1:8" x14ac:dyDescent="0.45">
      <c r="A30" s="14" t="s">
        <v>200</v>
      </c>
      <c r="B30" s="25">
        <v>-0.42113999673857877</v>
      </c>
      <c r="C30" s="25">
        <v>-0.34233741981567917</v>
      </c>
      <c r="D30" s="18">
        <v>-0.20320698327684919</v>
      </c>
      <c r="E30" s="25">
        <v>-0.36437352741167939</v>
      </c>
      <c r="F30" s="25">
        <v>-0.40136296834281687</v>
      </c>
      <c r="G30" s="14">
        <v>1</v>
      </c>
      <c r="H30" s="14"/>
    </row>
    <row r="31" spans="1:8" ht="14.65" thickBot="1" x14ac:dyDescent="0.5">
      <c r="A31" s="15" t="s">
        <v>201</v>
      </c>
      <c r="B31" s="15">
        <v>-1.7799276922640772E-2</v>
      </c>
      <c r="C31" s="23">
        <v>-0.19928639866393455</v>
      </c>
      <c r="D31" s="23">
        <v>-0.11494585445893792</v>
      </c>
      <c r="E31" s="23">
        <v>-0.16175028008919037</v>
      </c>
      <c r="F31" s="23">
        <v>0.1694373744816966</v>
      </c>
      <c r="G31" s="23">
        <v>-0.16396172884252205</v>
      </c>
      <c r="H31" s="15">
        <v>1</v>
      </c>
    </row>
    <row r="34" spans="1:9" x14ac:dyDescent="0.45">
      <c r="A34" s="24" t="s">
        <v>1201</v>
      </c>
      <c r="C34" s="27" t="s">
        <v>1202</v>
      </c>
      <c r="E34" s="28" t="s">
        <v>1203</v>
      </c>
      <c r="G34" s="30" t="s">
        <v>1204</v>
      </c>
      <c r="I34" t="s">
        <v>1205</v>
      </c>
    </row>
    <row r="35" spans="1:9" x14ac:dyDescent="0.45">
      <c r="A35" t="s">
        <v>1224</v>
      </c>
      <c r="C35" t="s">
        <v>1210</v>
      </c>
      <c r="E35" t="s">
        <v>1217</v>
      </c>
      <c r="G35" t="s">
        <v>1220</v>
      </c>
      <c r="I35" t="s">
        <v>1206</v>
      </c>
    </row>
    <row r="36" spans="1:9" x14ac:dyDescent="0.45">
      <c r="A36" t="s">
        <v>1207</v>
      </c>
      <c r="C36" t="s">
        <v>1211</v>
      </c>
      <c r="G36" t="s">
        <v>1221</v>
      </c>
    </row>
    <row r="37" spans="1:9" x14ac:dyDescent="0.45">
      <c r="A37" t="s">
        <v>1227</v>
      </c>
      <c r="C37" t="s">
        <v>1212</v>
      </c>
      <c r="G37" t="s">
        <v>1222</v>
      </c>
    </row>
    <row r="38" spans="1:9" x14ac:dyDescent="0.45">
      <c r="A38" t="s">
        <v>1226</v>
      </c>
      <c r="C38" t="s">
        <v>1213</v>
      </c>
      <c r="G38" t="s">
        <v>1218</v>
      </c>
    </row>
    <row r="39" spans="1:9" x14ac:dyDescent="0.45">
      <c r="A39" t="s">
        <v>1216</v>
      </c>
      <c r="C39" t="s">
        <v>1214</v>
      </c>
      <c r="G39" t="s">
        <v>1223</v>
      </c>
    </row>
    <row r="40" spans="1:9" x14ac:dyDescent="0.45">
      <c r="A40" t="s">
        <v>1209</v>
      </c>
      <c r="C40" t="s">
        <v>1208</v>
      </c>
      <c r="G40" t="s">
        <v>1229</v>
      </c>
    </row>
    <row r="41" spans="1:9" x14ac:dyDescent="0.45">
      <c r="C41" t="s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4332-42FE-4736-81C6-A31C33DE48FB}">
  <dimension ref="A1:L53"/>
  <sheetViews>
    <sheetView topLeftCell="A43" zoomScale="118" workbookViewId="0">
      <selection activeCell="G41" sqref="G41"/>
    </sheetView>
  </sheetViews>
  <sheetFormatPr defaultRowHeight="14.25" x14ac:dyDescent="0.45"/>
  <cols>
    <col min="1" max="1" width="27.33203125" bestFit="1" customWidth="1"/>
    <col min="2" max="2" width="15" bestFit="1" customWidth="1"/>
    <col min="3" max="3" width="27.796875" bestFit="1" customWidth="1"/>
    <col min="4" max="4" width="11.73046875" bestFit="1" customWidth="1"/>
    <col min="5" max="5" width="22.46484375" bestFit="1" customWidth="1"/>
  </cols>
  <sheetData>
    <row r="1" spans="1:12" x14ac:dyDescent="0.45">
      <c r="A1" s="16">
        <v>2017</v>
      </c>
      <c r="B1" s="16" t="s">
        <v>195</v>
      </c>
      <c r="C1" s="16" t="s">
        <v>197</v>
      </c>
      <c r="D1" s="16" t="s">
        <v>198</v>
      </c>
      <c r="E1" s="16" t="s">
        <v>200</v>
      </c>
    </row>
    <row r="2" spans="1:12" x14ac:dyDescent="0.45">
      <c r="A2" s="14" t="s">
        <v>195</v>
      </c>
      <c r="B2" s="14">
        <v>1</v>
      </c>
      <c r="C2" s="14">
        <f>B3</f>
        <v>0.75273667269614841</v>
      </c>
      <c r="D2" s="14">
        <f>B4</f>
        <v>0.78195062479900868</v>
      </c>
      <c r="E2" s="14">
        <f>B5</f>
        <v>0.42907973722217219</v>
      </c>
      <c r="G2" t="s">
        <v>1233</v>
      </c>
    </row>
    <row r="3" spans="1:12" x14ac:dyDescent="0.45">
      <c r="A3" s="14" t="s">
        <v>197</v>
      </c>
      <c r="B3" s="18">
        <v>0.75273667269614841</v>
      </c>
      <c r="C3" s="14">
        <v>1</v>
      </c>
      <c r="D3" s="14">
        <f>C4</f>
        <v>0.6120800628710189</v>
      </c>
      <c r="E3" s="14">
        <f>C5</f>
        <v>0.2318413871656585</v>
      </c>
      <c r="G3" s="49" t="s">
        <v>1265</v>
      </c>
    </row>
    <row r="4" spans="1:12" x14ac:dyDescent="0.45">
      <c r="A4" s="14" t="s">
        <v>198</v>
      </c>
      <c r="B4" s="18">
        <v>0.78195062479900868</v>
      </c>
      <c r="C4" s="18">
        <v>0.6120800628710189</v>
      </c>
      <c r="D4" s="14">
        <v>1</v>
      </c>
      <c r="E4" s="14">
        <f>D5</f>
        <v>0.27975197530085044</v>
      </c>
      <c r="G4" t="s">
        <v>1210</v>
      </c>
    </row>
    <row r="5" spans="1:12" ht="14.65" thickBot="1" x14ac:dyDescent="0.5">
      <c r="A5" s="15" t="s">
        <v>200</v>
      </c>
      <c r="B5" s="44">
        <v>0.42907973722217219</v>
      </c>
      <c r="C5" s="44">
        <v>0.2318413871656585</v>
      </c>
      <c r="D5" s="23">
        <v>0.27975197530085044</v>
      </c>
      <c r="E5" s="15">
        <v>1</v>
      </c>
      <c r="G5" t="s">
        <v>1266</v>
      </c>
    </row>
    <row r="7" spans="1:12" ht="14.65" thickBot="1" x14ac:dyDescent="0.5">
      <c r="B7" s="20">
        <f>MDETERM(B2:E5)</f>
        <v>0.13260459314452716</v>
      </c>
      <c r="G7" t="s">
        <v>1267</v>
      </c>
    </row>
    <row r="8" spans="1:12" ht="14.65" thickBot="1" x14ac:dyDescent="0.5">
      <c r="B8" s="41">
        <f t="array" ref="B8:E11">MINVERSE(B2:E5)</f>
        <v>4.3191798209944459</v>
      </c>
      <c r="C8" s="34">
        <v>-1.8092827069722262</v>
      </c>
      <c r="D8" s="34">
        <v>-2.0275259975621323</v>
      </c>
      <c r="E8" s="35">
        <v>-0.86660152725649309</v>
      </c>
      <c r="G8" t="s">
        <v>1221</v>
      </c>
    </row>
    <row r="9" spans="1:12" x14ac:dyDescent="0.45">
      <c r="A9" s="28" t="s">
        <v>1234</v>
      </c>
      <c r="B9" s="36">
        <v>-1.8092827069722262</v>
      </c>
      <c r="C9" s="20">
        <v>2.3672402644041988</v>
      </c>
      <c r="D9" s="20">
        <v>-0.10612012427607712</v>
      </c>
      <c r="E9" s="37">
        <v>0.25718959619979775</v>
      </c>
      <c r="G9" t="s">
        <v>1222</v>
      </c>
    </row>
    <row r="10" spans="1:12" x14ac:dyDescent="0.45">
      <c r="B10" s="36">
        <v>-2.0275259975621323</v>
      </c>
      <c r="C10" s="20">
        <v>-0.10612012427607713</v>
      </c>
      <c r="D10" s="20">
        <v>2.6039052327332897</v>
      </c>
      <c r="E10" s="37">
        <v>0.16612572671008147</v>
      </c>
      <c r="G10" t="s">
        <v>1268</v>
      </c>
    </row>
    <row r="11" spans="1:12" ht="14.65" thickBot="1" x14ac:dyDescent="0.5">
      <c r="A11" s="24" t="s">
        <v>1235</v>
      </c>
      <c r="B11" s="38">
        <v>-0.8666015272564932</v>
      </c>
      <c r="C11" s="39">
        <v>0.25718959619979781</v>
      </c>
      <c r="D11" s="39">
        <v>0.16612572671008152</v>
      </c>
      <c r="E11" s="40">
        <v>1.2657399626485779</v>
      </c>
      <c r="G11" t="s">
        <v>1208</v>
      </c>
    </row>
    <row r="13" spans="1:12" ht="14.65" thickBot="1" x14ac:dyDescent="0.5">
      <c r="B13" t="s">
        <v>1231</v>
      </c>
      <c r="G13" s="20" t="s">
        <v>1269</v>
      </c>
      <c r="H13" s="20"/>
      <c r="I13" s="20"/>
      <c r="J13" s="20"/>
      <c r="K13" s="20"/>
      <c r="L13" s="20"/>
    </row>
    <row r="14" spans="1:12" x14ac:dyDescent="0.45">
      <c r="B14" s="33">
        <f>B8*$B$7</f>
        <v>0.57274308288102016</v>
      </c>
      <c r="C14" s="34">
        <f t="shared" ref="C14:E14" si="0">C8*$B$7</f>
        <v>-0.23991919724148081</v>
      </c>
      <c r="D14" s="34">
        <f t="shared" si="0"/>
        <v>-0.26885925999667809</v>
      </c>
      <c r="E14" s="35">
        <f t="shared" si="0"/>
        <v>-0.11491534294027313</v>
      </c>
      <c r="G14" s="54"/>
      <c r="H14" s="54"/>
      <c r="I14" s="54"/>
      <c r="J14" s="54"/>
      <c r="K14" s="54"/>
      <c r="L14" s="20"/>
    </row>
    <row r="15" spans="1:12" x14ac:dyDescent="0.45">
      <c r="B15" s="36">
        <f t="shared" ref="B15:E15" si="1">B9*$B$7</f>
        <v>-0.23991919724148081</v>
      </c>
      <c r="C15" s="20">
        <f t="shared" si="1"/>
        <v>0.31390693213666165</v>
      </c>
      <c r="D15" s="20">
        <f t="shared" si="1"/>
        <v>-1.4072015904075866E-2</v>
      </c>
      <c r="E15" s="37">
        <f t="shared" si="1"/>
        <v>3.4104521765079408E-2</v>
      </c>
      <c r="G15" s="14"/>
      <c r="H15" s="14"/>
      <c r="I15" s="14"/>
      <c r="J15" s="14"/>
      <c r="K15" s="14"/>
      <c r="L15" s="20"/>
    </row>
    <row r="16" spans="1:12" x14ac:dyDescent="0.45">
      <c r="B16" s="36">
        <f t="shared" ref="B16:E16" si="2">B10*$B$7</f>
        <v>-0.26885925999667809</v>
      </c>
      <c r="C16" s="20">
        <f t="shared" si="2"/>
        <v>-1.4072015904075868E-2</v>
      </c>
      <c r="D16" s="20">
        <f t="shared" si="2"/>
        <v>0.34528979397350318</v>
      </c>
      <c r="E16" s="37">
        <f t="shared" si="2"/>
        <v>2.2029034401229261E-2</v>
      </c>
      <c r="G16" s="14"/>
      <c r="H16" s="14"/>
      <c r="I16" s="14"/>
      <c r="J16" s="14"/>
      <c r="K16" s="14"/>
      <c r="L16" s="20"/>
    </row>
    <row r="17" spans="1:12" ht="14.65" thickBot="1" x14ac:dyDescent="0.5">
      <c r="A17" t="s">
        <v>1237</v>
      </c>
      <c r="B17" s="38">
        <f t="shared" ref="B17:E17" si="3">B11*$B$7</f>
        <v>-0.11491534294027314</v>
      </c>
      <c r="C17" s="39">
        <f t="shared" si="3"/>
        <v>3.4104521765079415E-2</v>
      </c>
      <c r="D17" s="39">
        <f t="shared" si="3"/>
        <v>2.2029034401229268E-2</v>
      </c>
      <c r="E17" s="40">
        <f t="shared" si="3"/>
        <v>0.16784293277378368</v>
      </c>
      <c r="G17" s="14"/>
      <c r="H17" s="14"/>
      <c r="I17" s="14"/>
      <c r="J17" s="14"/>
      <c r="K17" s="14"/>
      <c r="L17" s="20"/>
    </row>
    <row r="18" spans="1:12" x14ac:dyDescent="0.45">
      <c r="G18" s="14"/>
      <c r="H18" s="14"/>
      <c r="I18" s="14"/>
      <c r="J18" s="14"/>
      <c r="K18" s="14"/>
      <c r="L18" s="20"/>
    </row>
    <row r="19" spans="1:12" ht="14.65" thickBot="1" x14ac:dyDescent="0.5">
      <c r="A19" s="32"/>
      <c r="B19" s="32" t="s">
        <v>1232</v>
      </c>
      <c r="C19" s="32"/>
      <c r="D19" s="32"/>
      <c r="E19" s="32"/>
      <c r="F19" s="32"/>
      <c r="G19" s="20"/>
      <c r="H19" s="20"/>
      <c r="I19" s="20"/>
      <c r="J19" s="20"/>
      <c r="K19" s="20"/>
      <c r="L19" s="20"/>
    </row>
    <row r="20" spans="1:12" x14ac:dyDescent="0.45">
      <c r="A20" s="32"/>
      <c r="B20" s="43">
        <v>-1</v>
      </c>
      <c r="C20" s="55">
        <f>-C14/SQRT(B14*C15)</f>
        <v>0.56582824133269183</v>
      </c>
      <c r="D20" s="55">
        <f>-D14/SQRT(B14*D16)</f>
        <v>0.6045792001116973</v>
      </c>
      <c r="E20" s="56">
        <f>-E14/SQRT(B14*E17)</f>
        <v>0.37063511337515265</v>
      </c>
      <c r="F20" s="32"/>
      <c r="G20" s="20"/>
      <c r="H20" s="20"/>
      <c r="I20" s="20"/>
      <c r="J20" s="20"/>
      <c r="K20" s="20"/>
      <c r="L20" s="20"/>
    </row>
    <row r="21" spans="1:12" x14ac:dyDescent="0.45">
      <c r="A21" s="32"/>
      <c r="B21" s="48">
        <f>C20</f>
        <v>0.56582824133269183</v>
      </c>
      <c r="C21" s="21">
        <v>-1</v>
      </c>
      <c r="D21" s="21">
        <f>-D15/SQRT(C15*D16)</f>
        <v>4.2742900839941644E-2</v>
      </c>
      <c r="E21" s="57">
        <f>-E15/SQRT(C15*E17)</f>
        <v>-0.14857987237337872</v>
      </c>
      <c r="F21" s="32"/>
    </row>
    <row r="22" spans="1:12" ht="14.65" thickBot="1" x14ac:dyDescent="0.5">
      <c r="A22" s="32"/>
      <c r="B22" s="48">
        <f>D20</f>
        <v>0.6045792001116973</v>
      </c>
      <c r="C22" s="46">
        <f>D21</f>
        <v>4.2742900839941644E-2</v>
      </c>
      <c r="D22" s="21">
        <v>-1</v>
      </c>
      <c r="E22" s="57">
        <f>-E16/SQRT(D16*E17)</f>
        <v>-9.1506524449895654E-2</v>
      </c>
      <c r="F22" s="32"/>
    </row>
    <row r="23" spans="1:12" ht="14.65" thickBot="1" x14ac:dyDescent="0.5">
      <c r="A23" s="32"/>
      <c r="B23" s="42">
        <f>E20</f>
        <v>0.37063511337515265</v>
      </c>
      <c r="C23" s="45">
        <f>E21</f>
        <v>-0.14857987237337872</v>
      </c>
      <c r="D23" s="47">
        <f>E22</f>
        <v>-9.1506524449895654E-2</v>
      </c>
      <c r="E23" s="58">
        <v>-1</v>
      </c>
      <c r="F23" s="32"/>
      <c r="H23" s="16"/>
      <c r="I23" s="16" t="s">
        <v>202</v>
      </c>
      <c r="J23" s="16" t="s">
        <v>197</v>
      </c>
      <c r="K23" s="16" t="s">
        <v>198</v>
      </c>
      <c r="L23" s="16" t="s">
        <v>200</v>
      </c>
    </row>
    <row r="24" spans="1:12" x14ac:dyDescent="0.45">
      <c r="A24" s="32"/>
      <c r="B24" s="32"/>
      <c r="C24" s="32"/>
      <c r="D24" s="32"/>
      <c r="E24" s="32"/>
      <c r="F24" s="32"/>
      <c r="H24" s="14" t="s">
        <v>202</v>
      </c>
      <c r="I24" s="14">
        <v>1</v>
      </c>
      <c r="J24" s="14"/>
      <c r="K24" s="14"/>
      <c r="L24" s="14"/>
    </row>
    <row r="25" spans="1:12" x14ac:dyDescent="0.45">
      <c r="A25" s="32"/>
      <c r="B25" s="32"/>
      <c r="C25" s="32"/>
      <c r="D25" s="32"/>
      <c r="E25" s="32"/>
      <c r="F25" s="32"/>
      <c r="H25" s="14" t="s">
        <v>197</v>
      </c>
      <c r="I25" s="14">
        <v>0.75688764536349984</v>
      </c>
      <c r="J25" s="14">
        <v>1</v>
      </c>
      <c r="K25" s="14"/>
      <c r="L25" s="14"/>
    </row>
    <row r="26" spans="1:12" x14ac:dyDescent="0.45">
      <c r="H26" s="14" t="s">
        <v>198</v>
      </c>
      <c r="I26" s="14">
        <v>0.76809945501052102</v>
      </c>
      <c r="J26" s="14">
        <v>0.72325613117389631</v>
      </c>
      <c r="K26" s="14">
        <v>1</v>
      </c>
      <c r="L26" s="14"/>
    </row>
    <row r="27" spans="1:12" ht="14.65" thickBot="1" x14ac:dyDescent="0.5">
      <c r="H27" s="15" t="s">
        <v>200</v>
      </c>
      <c r="I27" s="15">
        <v>-0.42113999673857877</v>
      </c>
      <c r="J27" s="15">
        <v>-0.20320698327684919</v>
      </c>
      <c r="K27" s="15">
        <v>-0.36437352741167939</v>
      </c>
      <c r="L27" s="15">
        <v>1</v>
      </c>
    </row>
    <row r="28" spans="1:12" ht="14.65" thickBot="1" x14ac:dyDescent="0.5"/>
    <row r="29" spans="1:12" x14ac:dyDescent="0.45">
      <c r="A29" s="16">
        <v>2021</v>
      </c>
      <c r="B29" s="16" t="s">
        <v>202</v>
      </c>
      <c r="C29" s="16" t="s">
        <v>197</v>
      </c>
      <c r="D29" s="16" t="s">
        <v>198</v>
      </c>
      <c r="E29" s="16" t="s">
        <v>200</v>
      </c>
    </row>
    <row r="30" spans="1:12" x14ac:dyDescent="0.45">
      <c r="A30" s="14" t="s">
        <v>202</v>
      </c>
      <c r="B30" s="14">
        <v>1</v>
      </c>
      <c r="C30" s="14">
        <f>B31</f>
        <v>0.75688764536349984</v>
      </c>
      <c r="D30" s="14">
        <f>B32</f>
        <v>0.76809945501052102</v>
      </c>
      <c r="E30" s="14">
        <f>B33</f>
        <v>-0.42113999673857877</v>
      </c>
      <c r="G30" t="s">
        <v>1233</v>
      </c>
    </row>
    <row r="31" spans="1:12" x14ac:dyDescent="0.45">
      <c r="A31" s="14" t="s">
        <v>197</v>
      </c>
      <c r="B31" s="18">
        <v>0.75688764536349984</v>
      </c>
      <c r="C31" s="14">
        <v>1</v>
      </c>
      <c r="D31" s="14">
        <f>C32</f>
        <v>0.72325613117389631</v>
      </c>
      <c r="E31" s="14">
        <f>C33</f>
        <v>-0.20320698327684919</v>
      </c>
      <c r="G31" t="s">
        <v>1238</v>
      </c>
    </row>
    <row r="32" spans="1:12" x14ac:dyDescent="0.45">
      <c r="A32" s="14" t="s">
        <v>198</v>
      </c>
      <c r="B32" s="18">
        <v>0.76809945501052102</v>
      </c>
      <c r="C32" s="18">
        <v>0.72325613117389631</v>
      </c>
      <c r="D32" s="14">
        <v>1</v>
      </c>
      <c r="E32" s="14">
        <f>D33</f>
        <v>-0.36437352741167939</v>
      </c>
      <c r="G32" t="s">
        <v>1210</v>
      </c>
    </row>
    <row r="33" spans="1:7" ht="14.65" thickBot="1" x14ac:dyDescent="0.5">
      <c r="A33" s="15" t="s">
        <v>200</v>
      </c>
      <c r="B33" s="44">
        <v>-0.42113999673857877</v>
      </c>
      <c r="C33" s="44">
        <v>-0.20320698327684919</v>
      </c>
      <c r="D33" s="23">
        <v>-0.36437352741167939</v>
      </c>
      <c r="E33" s="15">
        <v>1</v>
      </c>
      <c r="G33" t="s">
        <v>1207</v>
      </c>
    </row>
    <row r="35" spans="1:7" ht="14.65" thickBot="1" x14ac:dyDescent="0.5">
      <c r="B35">
        <f>MDETERM(B30:E33)</f>
        <v>0.11997667667909746</v>
      </c>
    </row>
    <row r="36" spans="1:7" x14ac:dyDescent="0.45">
      <c r="B36" s="33">
        <f t="array" ref="B36:E39">MINVERSE(B30:E33)</f>
        <v>3.4168631503503799</v>
      </c>
      <c r="C36" s="34">
        <v>-1.5264948212050231</v>
      </c>
      <c r="D36" s="34">
        <v>-1.2789487798425894</v>
      </c>
      <c r="E36" s="35">
        <v>0.66276825009981544</v>
      </c>
      <c r="G36" t="s">
        <v>1236</v>
      </c>
    </row>
    <row r="37" spans="1:7" x14ac:dyDescent="0.45">
      <c r="B37" s="36">
        <v>-1.5264948212050229</v>
      </c>
      <c r="C37" s="20">
        <v>2.7974559403095984</v>
      </c>
      <c r="D37" s="20">
        <v>-1.0122882478682209</v>
      </c>
      <c r="E37" s="37">
        <v>-0.44325648117665795</v>
      </c>
      <c r="G37" t="s">
        <v>1221</v>
      </c>
    </row>
    <row r="38" spans="1:7" x14ac:dyDescent="0.45">
      <c r="B38" s="36">
        <v>-1.2789487798425896</v>
      </c>
      <c r="C38" s="20">
        <v>-1.0122882478682209</v>
      </c>
      <c r="D38" s="20">
        <v>2.8173464967689741</v>
      </c>
      <c r="E38" s="37">
        <v>0.28224595494102267</v>
      </c>
      <c r="G38" t="s">
        <v>1222</v>
      </c>
    </row>
    <row r="39" spans="1:7" ht="14.65" thickBot="1" x14ac:dyDescent="0.5">
      <c r="B39" s="38">
        <v>0.66276825009981533</v>
      </c>
      <c r="C39" s="39">
        <v>-0.44325648117665789</v>
      </c>
      <c r="D39" s="39">
        <v>0.28224595494102267</v>
      </c>
      <c r="E39" s="40">
        <v>1.291888360527188</v>
      </c>
      <c r="G39" t="s">
        <v>1219</v>
      </c>
    </row>
    <row r="40" spans="1:7" x14ac:dyDescent="0.45">
      <c r="G40" t="s">
        <v>1208</v>
      </c>
    </row>
    <row r="41" spans="1:7" ht="14.65" thickBot="1" x14ac:dyDescent="0.5">
      <c r="B41" t="s">
        <v>1231</v>
      </c>
      <c r="G41" t="s">
        <v>1239</v>
      </c>
    </row>
    <row r="42" spans="1:7" ht="14.65" thickBot="1" x14ac:dyDescent="0.5">
      <c r="B42" s="33">
        <f>B36*$B$35</f>
        <v>0.40994388544630994</v>
      </c>
      <c r="C42" s="33">
        <f t="shared" ref="C42:D42" si="4">C36*$B$35</f>
        <v>-0.18314377561603173</v>
      </c>
      <c r="D42" s="33">
        <f t="shared" si="4"/>
        <v>-0.15344402424830056</v>
      </c>
      <c r="E42" s="50">
        <f>E36*$B$35</f>
        <v>7.9516732055396763E-2</v>
      </c>
    </row>
    <row r="43" spans="1:7" ht="14.65" thickBot="1" x14ac:dyDescent="0.5">
      <c r="B43" s="33">
        <f t="shared" ref="B43:E43" si="5">B37*$B$35</f>
        <v>-0.18314377561603173</v>
      </c>
      <c r="C43" s="33">
        <f t="shared" si="5"/>
        <v>0.33562946687454526</v>
      </c>
      <c r="D43" s="33">
        <f t="shared" si="5"/>
        <v>-0.12145097982053561</v>
      </c>
      <c r="E43" s="50">
        <f t="shared" si="5"/>
        <v>-5.3180439528046339E-2</v>
      </c>
    </row>
    <row r="44" spans="1:7" ht="14.65" thickBot="1" x14ac:dyDescent="0.5">
      <c r="B44" s="33">
        <f t="shared" ref="B44:E44" si="6">B38*$B$35</f>
        <v>-0.15344402424830059</v>
      </c>
      <c r="C44" s="33">
        <f t="shared" si="6"/>
        <v>-0.12145097982053561</v>
      </c>
      <c r="D44" s="33">
        <f t="shared" si="6"/>
        <v>0.33801586973583914</v>
      </c>
      <c r="E44" s="50">
        <f t="shared" si="6"/>
        <v>3.3862931679942185E-2</v>
      </c>
    </row>
    <row r="45" spans="1:7" ht="14.65" thickBot="1" x14ac:dyDescent="0.5">
      <c r="B45" s="51">
        <f t="shared" ref="B45:E45" si="7">B39*$B$35</f>
        <v>7.9516732055396749E-2</v>
      </c>
      <c r="C45" s="51">
        <f>C39*$B$35</f>
        <v>-5.3180439528046332E-2</v>
      </c>
      <c r="D45" s="51">
        <f t="shared" si="7"/>
        <v>3.3862931679942185E-2</v>
      </c>
      <c r="E45" s="41">
        <f t="shared" si="7"/>
        <v>0.15499647213645973</v>
      </c>
    </row>
    <row r="46" spans="1:7" x14ac:dyDescent="0.45">
      <c r="A46" s="32"/>
      <c r="B46" s="32"/>
      <c r="C46" s="32"/>
      <c r="D46" s="32"/>
      <c r="E46" s="32"/>
      <c r="F46" s="32"/>
    </row>
    <row r="47" spans="1:7" ht="14.65" thickBot="1" x14ac:dyDescent="0.5">
      <c r="A47" s="32"/>
      <c r="B47" s="32" t="s">
        <v>1232</v>
      </c>
      <c r="C47" s="32"/>
      <c r="D47" s="32"/>
      <c r="E47" s="32"/>
      <c r="F47" s="32"/>
    </row>
    <row r="48" spans="1:7" x14ac:dyDescent="0.45">
      <c r="A48" s="32"/>
      <c r="B48" s="43">
        <v>-1</v>
      </c>
      <c r="C48" s="55">
        <f>-C42/SQRT(B42*C43)</f>
        <v>0.4937418217465197</v>
      </c>
      <c r="D48" s="55">
        <f>-D42/SQRT(B42*D44)</f>
        <v>0.41221066880383517</v>
      </c>
      <c r="E48" s="56">
        <f>-E42/SQRT(B42*E45)</f>
        <v>-0.31545354343126258</v>
      </c>
      <c r="F48" s="32"/>
    </row>
    <row r="49" spans="1:6" x14ac:dyDescent="0.45">
      <c r="A49" s="32"/>
      <c r="B49" s="48">
        <f>C48</f>
        <v>0.4937418217465197</v>
      </c>
      <c r="C49" s="21">
        <v>-1</v>
      </c>
      <c r="D49" s="21">
        <f>-D43/SQRT(C43*D44)</f>
        <v>0.36058066551962958</v>
      </c>
      <c r="E49" s="57">
        <f>-E43/SQRT(C43*E45)</f>
        <v>0.23316371921702006</v>
      </c>
      <c r="F49" s="32"/>
    </row>
    <row r="50" spans="1:6" x14ac:dyDescent="0.45">
      <c r="A50" s="32"/>
      <c r="B50" s="48">
        <f>D48</f>
        <v>0.41221066880383517</v>
      </c>
      <c r="C50" s="46">
        <f>D49</f>
        <v>0.36058066551962958</v>
      </c>
      <c r="D50" s="21">
        <v>-1</v>
      </c>
      <c r="E50" s="57">
        <f>-E44/SQRT(D44*E45)</f>
        <v>-0.14794323206859483</v>
      </c>
      <c r="F50" s="32"/>
    </row>
    <row r="51" spans="1:6" ht="14.65" thickBot="1" x14ac:dyDescent="0.5">
      <c r="A51" s="32"/>
      <c r="B51" s="42">
        <f>E48</f>
        <v>-0.31545354343126258</v>
      </c>
      <c r="C51" s="45">
        <f>E49</f>
        <v>0.23316371921702006</v>
      </c>
      <c r="D51" s="47">
        <f>E50</f>
        <v>-0.14794323206859483</v>
      </c>
      <c r="E51" s="58">
        <v>-1</v>
      </c>
      <c r="F51" s="32"/>
    </row>
    <row r="52" spans="1:6" x14ac:dyDescent="0.45">
      <c r="A52" s="32"/>
      <c r="B52" s="32"/>
      <c r="C52" s="32"/>
      <c r="D52" s="32"/>
      <c r="E52" s="32"/>
      <c r="F52" s="32"/>
    </row>
    <row r="53" spans="1:6" x14ac:dyDescent="0.45">
      <c r="A53" s="32"/>
      <c r="B53" s="32"/>
      <c r="C53" s="32"/>
      <c r="D53" s="32"/>
      <c r="E53" s="32"/>
      <c r="F53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061F-9F1C-4A51-955B-DCB6FEA27B63}">
  <dimension ref="A1:I23"/>
  <sheetViews>
    <sheetView workbookViewId="0">
      <selection activeCell="F23" sqref="F23"/>
    </sheetView>
  </sheetViews>
  <sheetFormatPr defaultRowHeight="14.25" x14ac:dyDescent="0.45"/>
  <cols>
    <col min="1" max="1" width="27.19921875" bestFit="1" customWidth="1"/>
    <col min="2" max="2" width="17" bestFit="1" customWidth="1"/>
    <col min="3" max="3" width="13" bestFit="1" customWidth="1"/>
    <col min="4" max="4" width="12.33203125" bestFit="1" customWidth="1"/>
    <col min="5" max="5" width="11.73046875" bestFit="1" customWidth="1"/>
    <col min="6" max="9" width="12.33203125" bestFit="1" customWidth="1"/>
  </cols>
  <sheetData>
    <row r="1" spans="1:9" x14ac:dyDescent="0.45">
      <c r="A1" t="s">
        <v>1240</v>
      </c>
    </row>
    <row r="2" spans="1:9" ht="14.65" thickBot="1" x14ac:dyDescent="0.5"/>
    <row r="3" spans="1:9" x14ac:dyDescent="0.45">
      <c r="A3" s="17" t="s">
        <v>1241</v>
      </c>
      <c r="B3" s="17"/>
    </row>
    <row r="4" spans="1:9" x14ac:dyDescent="0.45">
      <c r="A4" s="14" t="s">
        <v>1242</v>
      </c>
      <c r="B4" s="14">
        <v>0.75273667269614808</v>
      </c>
    </row>
    <row r="5" spans="1:9" x14ac:dyDescent="0.45">
      <c r="A5" s="14" t="s">
        <v>1243</v>
      </c>
      <c r="B5" s="18">
        <v>0.56661249842166794</v>
      </c>
      <c r="D5" t="s">
        <v>1271</v>
      </c>
    </row>
    <row r="6" spans="1:9" x14ac:dyDescent="0.45">
      <c r="A6" s="14" t="s">
        <v>1244</v>
      </c>
      <c r="B6" s="14">
        <v>0.56377990037213632</v>
      </c>
    </row>
    <row r="7" spans="1:9" x14ac:dyDescent="0.45">
      <c r="A7" s="14" t="s">
        <v>1173</v>
      </c>
      <c r="B7" s="14">
        <v>1.5424093218114707</v>
      </c>
    </row>
    <row r="8" spans="1:9" ht="14.65" thickBot="1" x14ac:dyDescent="0.5">
      <c r="A8" s="15" t="s">
        <v>1245</v>
      </c>
      <c r="B8" s="15">
        <v>155</v>
      </c>
    </row>
    <row r="10" spans="1:9" ht="14.65" thickBot="1" x14ac:dyDescent="0.5">
      <c r="A10" t="s">
        <v>1246</v>
      </c>
    </row>
    <row r="11" spans="1:9" x14ac:dyDescent="0.45">
      <c r="A11" s="16"/>
      <c r="B11" s="16" t="s">
        <v>1251</v>
      </c>
      <c r="C11" s="16" t="s">
        <v>1252</v>
      </c>
      <c r="D11" s="16" t="s">
        <v>1253</v>
      </c>
      <c r="E11" s="16" t="s">
        <v>1254</v>
      </c>
      <c r="F11" s="16" t="s">
        <v>1255</v>
      </c>
    </row>
    <row r="12" spans="1:9" x14ac:dyDescent="0.45">
      <c r="A12" s="14" t="s">
        <v>1247</v>
      </c>
      <c r="B12" s="14">
        <v>1</v>
      </c>
      <c r="C12" s="14">
        <v>475.88331788594456</v>
      </c>
      <c r="D12" s="14">
        <v>475.88331788594456</v>
      </c>
      <c r="E12" s="14">
        <v>200.03279269198359</v>
      </c>
      <c r="F12" s="29">
        <v>1.4163391139614263E-29</v>
      </c>
      <c r="H12" t="s">
        <v>1272</v>
      </c>
    </row>
    <row r="13" spans="1:9" x14ac:dyDescent="0.45">
      <c r="A13" s="14" t="s">
        <v>1248</v>
      </c>
      <c r="B13" s="14">
        <v>153</v>
      </c>
      <c r="C13" s="14">
        <v>363.99105694967096</v>
      </c>
      <c r="D13" s="14">
        <v>2.3790265160109212</v>
      </c>
      <c r="E13" s="14"/>
      <c r="F13" s="14"/>
    </row>
    <row r="14" spans="1:9" ht="14.65" thickBot="1" x14ac:dyDescent="0.5">
      <c r="A14" s="15" t="s">
        <v>1249</v>
      </c>
      <c r="B14" s="15">
        <v>154</v>
      </c>
      <c r="C14" s="15">
        <v>839.87437483561553</v>
      </c>
      <c r="D14" s="15"/>
      <c r="E14" s="15"/>
      <c r="F14" s="15"/>
    </row>
    <row r="15" spans="1:9" ht="14.65" thickBot="1" x14ac:dyDescent="0.5"/>
    <row r="16" spans="1:9" x14ac:dyDescent="0.45">
      <c r="A16" s="16"/>
      <c r="B16" s="16" t="s">
        <v>1256</v>
      </c>
      <c r="C16" s="16" t="s">
        <v>1173</v>
      </c>
      <c r="D16" s="16" t="s">
        <v>1257</v>
      </c>
      <c r="E16" s="16" t="s">
        <v>1258</v>
      </c>
      <c r="F16" s="16" t="s">
        <v>1259</v>
      </c>
      <c r="G16" s="16" t="s">
        <v>1260</v>
      </c>
      <c r="H16" s="16" t="s">
        <v>1261</v>
      </c>
      <c r="I16" s="16" t="s">
        <v>1262</v>
      </c>
    </row>
    <row r="17" spans="1:9" x14ac:dyDescent="0.45">
      <c r="A17" s="14" t="s">
        <v>1250</v>
      </c>
      <c r="B17" s="29">
        <v>-1.7819320955077425</v>
      </c>
      <c r="C17" s="14">
        <v>0.52911236946503815</v>
      </c>
      <c r="D17" s="14">
        <v>-3.3677762954386687</v>
      </c>
      <c r="E17" s="29">
        <v>9.5867293493056324E-4</v>
      </c>
      <c r="F17" s="14">
        <v>-2.8272413681723498</v>
      </c>
      <c r="G17" s="14">
        <v>-0.73662282284313507</v>
      </c>
      <c r="H17" s="14">
        <v>-2.8272413681723498</v>
      </c>
      <c r="I17" s="14">
        <v>-0.73662282284313507</v>
      </c>
    </row>
    <row r="18" spans="1:9" ht="14.65" thickBot="1" x14ac:dyDescent="0.5">
      <c r="A18" s="15" t="s">
        <v>197</v>
      </c>
      <c r="B18" s="44">
        <v>0.98557801379384002</v>
      </c>
      <c r="C18" s="15">
        <v>6.968517701699288E-2</v>
      </c>
      <c r="D18" s="15">
        <v>14.143294972953928</v>
      </c>
      <c r="E18" s="44">
        <v>1.4163391139613357E-29</v>
      </c>
      <c r="F18" s="15">
        <v>0.84790865297964269</v>
      </c>
      <c r="G18" s="15">
        <v>1.1232473746080374</v>
      </c>
      <c r="H18" s="15">
        <v>0.84790865297964269</v>
      </c>
      <c r="I18" s="15">
        <v>1.1232473746080374</v>
      </c>
    </row>
    <row r="20" spans="1:9" x14ac:dyDescent="0.45">
      <c r="E20" t="s">
        <v>1275</v>
      </c>
    </row>
    <row r="21" spans="1:9" x14ac:dyDescent="0.45">
      <c r="A21" t="s">
        <v>1273</v>
      </c>
      <c r="B21" s="28" t="s">
        <v>1274</v>
      </c>
    </row>
    <row r="23" spans="1:9" x14ac:dyDescent="0.45">
      <c r="E23" t="s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410A-00D4-4CE7-843A-C8B9FA4C89BC}">
  <dimension ref="A1:I23"/>
  <sheetViews>
    <sheetView workbookViewId="0">
      <selection activeCell="C25" sqref="C25"/>
    </sheetView>
  </sheetViews>
  <sheetFormatPr defaultRowHeight="14.25" x14ac:dyDescent="0.45"/>
  <cols>
    <col min="1" max="1" width="16.53125" bestFit="1" customWidth="1"/>
    <col min="2" max="2" width="16.33203125" bestFit="1" customWidth="1"/>
    <col min="3" max="3" width="13" bestFit="1" customWidth="1"/>
    <col min="4" max="5" width="11.73046875" bestFit="1" customWidth="1"/>
    <col min="6" max="6" width="12.1328125" bestFit="1" customWidth="1"/>
    <col min="7" max="9" width="11.73046875" bestFit="1" customWidth="1"/>
  </cols>
  <sheetData>
    <row r="1" spans="1:9" x14ac:dyDescent="0.45">
      <c r="A1" t="s">
        <v>1240</v>
      </c>
    </row>
    <row r="2" spans="1:9" ht="14.65" thickBot="1" x14ac:dyDescent="0.5"/>
    <row r="3" spans="1:9" x14ac:dyDescent="0.45">
      <c r="A3" s="17" t="s">
        <v>1241</v>
      </c>
      <c r="B3" s="17"/>
    </row>
    <row r="4" spans="1:9" x14ac:dyDescent="0.45">
      <c r="A4" s="14" t="s">
        <v>1242</v>
      </c>
      <c r="B4" s="14">
        <v>0.78195062479900823</v>
      </c>
    </row>
    <row r="5" spans="1:9" x14ac:dyDescent="0.45">
      <c r="A5" s="14" t="s">
        <v>1243</v>
      </c>
      <c r="B5" s="29">
        <v>0.61144677962355931</v>
      </c>
      <c r="D5" t="s">
        <v>1277</v>
      </c>
    </row>
    <row r="6" spans="1:9" x14ac:dyDescent="0.45">
      <c r="A6" s="14" t="s">
        <v>1244</v>
      </c>
      <c r="B6" s="14">
        <v>0.60890721609168708</v>
      </c>
    </row>
    <row r="7" spans="1:9" x14ac:dyDescent="0.45">
      <c r="A7" s="14" t="s">
        <v>1173</v>
      </c>
      <c r="B7" s="14">
        <v>1.460450044913026</v>
      </c>
    </row>
    <row r="8" spans="1:9" ht="14.65" thickBot="1" x14ac:dyDescent="0.5">
      <c r="A8" s="15" t="s">
        <v>1245</v>
      </c>
      <c r="B8" s="15">
        <v>155</v>
      </c>
    </row>
    <row r="10" spans="1:9" ht="14.65" thickBot="1" x14ac:dyDescent="0.5">
      <c r="A10" t="s">
        <v>1246</v>
      </c>
    </row>
    <row r="11" spans="1:9" x14ac:dyDescent="0.45">
      <c r="A11" s="16"/>
      <c r="B11" s="16" t="s">
        <v>1251</v>
      </c>
      <c r="C11" s="16" t="s">
        <v>1252</v>
      </c>
      <c r="D11" s="16" t="s">
        <v>1253</v>
      </c>
      <c r="E11" s="16" t="s">
        <v>1254</v>
      </c>
      <c r="F11" s="16" t="s">
        <v>1255</v>
      </c>
    </row>
    <row r="12" spans="1:9" x14ac:dyDescent="0.45">
      <c r="A12" s="14" t="s">
        <v>1247</v>
      </c>
      <c r="B12" s="14">
        <v>1</v>
      </c>
      <c r="C12" s="14">
        <v>513.53848178158728</v>
      </c>
      <c r="D12" s="14">
        <v>513.53848178158728</v>
      </c>
      <c r="E12" s="14">
        <v>240.76845172398657</v>
      </c>
      <c r="F12" s="29">
        <v>3.2129704689696202E-33</v>
      </c>
      <c r="H12" t="s">
        <v>1278</v>
      </c>
    </row>
    <row r="13" spans="1:9" x14ac:dyDescent="0.45">
      <c r="A13" s="14" t="s">
        <v>1248</v>
      </c>
      <c r="B13" s="14">
        <v>153</v>
      </c>
      <c r="C13" s="14">
        <v>326.3358930540283</v>
      </c>
      <c r="D13" s="14">
        <v>2.1329143336864593</v>
      </c>
      <c r="E13" s="14"/>
      <c r="F13" s="14"/>
    </row>
    <row r="14" spans="1:9" ht="14.65" thickBot="1" x14ac:dyDescent="0.5">
      <c r="A14" s="15" t="s">
        <v>1249</v>
      </c>
      <c r="B14" s="15">
        <v>154</v>
      </c>
      <c r="C14" s="15">
        <v>839.87437483561553</v>
      </c>
      <c r="D14" s="15"/>
      <c r="E14" s="15"/>
      <c r="F14" s="15"/>
    </row>
    <row r="15" spans="1:9" ht="14.65" thickBot="1" x14ac:dyDescent="0.5"/>
    <row r="16" spans="1:9" x14ac:dyDescent="0.45">
      <c r="A16" s="16"/>
      <c r="B16" s="16" t="s">
        <v>1256</v>
      </c>
      <c r="C16" s="16" t="s">
        <v>1173</v>
      </c>
      <c r="D16" s="16" t="s">
        <v>1257</v>
      </c>
      <c r="E16" s="16" t="s">
        <v>1258</v>
      </c>
      <c r="F16" s="16" t="s">
        <v>1259</v>
      </c>
      <c r="G16" s="16" t="s">
        <v>1260</v>
      </c>
      <c r="H16" s="16" t="s">
        <v>1261</v>
      </c>
      <c r="I16" s="16" t="s">
        <v>1262</v>
      </c>
    </row>
    <row r="17" spans="1:9" x14ac:dyDescent="0.45">
      <c r="A17" s="14" t="s">
        <v>1250</v>
      </c>
      <c r="B17" s="29">
        <v>1.2466052736894229</v>
      </c>
      <c r="C17" s="14">
        <v>0.29777343335644285</v>
      </c>
      <c r="D17" s="14">
        <v>4.186422071431747</v>
      </c>
      <c r="E17" s="29">
        <v>4.7652162706903185E-5</v>
      </c>
      <c r="F17" s="14">
        <v>0.65832696268457402</v>
      </c>
      <c r="G17" s="14">
        <v>1.8348835846942717</v>
      </c>
      <c r="H17" s="14">
        <v>0.65832696268457402</v>
      </c>
      <c r="I17" s="14">
        <v>1.8348835846942717</v>
      </c>
    </row>
    <row r="18" spans="1:9" ht="14.65" thickBot="1" x14ac:dyDescent="0.5">
      <c r="A18" s="15" t="s">
        <v>198</v>
      </c>
      <c r="B18" s="44">
        <v>0.73136820247984946</v>
      </c>
      <c r="C18" s="15">
        <v>4.7134215672756719E-2</v>
      </c>
      <c r="D18" s="15">
        <v>15.516715236285892</v>
      </c>
      <c r="E18" s="44">
        <v>3.2129704689695292E-33</v>
      </c>
      <c r="F18" s="15">
        <v>0.63825030249138281</v>
      </c>
      <c r="G18" s="15">
        <v>0.82448610246831611</v>
      </c>
      <c r="H18" s="15">
        <v>0.63825030249138281</v>
      </c>
      <c r="I18" s="15">
        <v>0.82448610246831611</v>
      </c>
    </row>
    <row r="20" spans="1:9" x14ac:dyDescent="0.45">
      <c r="E20" t="s">
        <v>1275</v>
      </c>
    </row>
    <row r="21" spans="1:9" x14ac:dyDescent="0.45">
      <c r="A21" t="s">
        <v>1273</v>
      </c>
      <c r="B21" s="28" t="s">
        <v>1279</v>
      </c>
    </row>
    <row r="23" spans="1:9" x14ac:dyDescent="0.45">
      <c r="C23" t="s">
        <v>1280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03B6-4017-407F-8862-E26E5D2458CF}">
  <dimension ref="A1:I22"/>
  <sheetViews>
    <sheetView workbookViewId="0">
      <selection activeCell="E23" sqref="E23"/>
    </sheetView>
  </sheetViews>
  <sheetFormatPr defaultRowHeight="14.25" x14ac:dyDescent="0.45"/>
  <cols>
    <col min="1" max="1" width="21.1328125" bestFit="1" customWidth="1"/>
    <col min="2" max="2" width="15.33203125" bestFit="1" customWidth="1"/>
    <col min="3" max="3" width="13" bestFit="1" customWidth="1"/>
    <col min="4" max="5" width="11.73046875" bestFit="1" customWidth="1"/>
    <col min="6" max="6" width="12.1328125" bestFit="1" customWidth="1"/>
    <col min="7" max="9" width="11.73046875" bestFit="1" customWidth="1"/>
  </cols>
  <sheetData>
    <row r="1" spans="1:9" x14ac:dyDescent="0.45">
      <c r="A1" t="s">
        <v>1240</v>
      </c>
    </row>
    <row r="2" spans="1:9" ht="14.65" thickBot="1" x14ac:dyDescent="0.5"/>
    <row r="3" spans="1:9" x14ac:dyDescent="0.45">
      <c r="A3" s="17" t="s">
        <v>1241</v>
      </c>
      <c r="B3" s="17"/>
    </row>
    <row r="4" spans="1:9" x14ac:dyDescent="0.45">
      <c r="A4" s="14" t="s">
        <v>1242</v>
      </c>
      <c r="B4" s="14">
        <v>0.42907973722217202</v>
      </c>
    </row>
    <row r="5" spans="1:9" x14ac:dyDescent="0.45">
      <c r="A5" s="14" t="s">
        <v>1243</v>
      </c>
      <c r="B5" s="53">
        <v>0.18410942089464818</v>
      </c>
      <c r="D5" t="s">
        <v>1281</v>
      </c>
    </row>
    <row r="6" spans="1:9" x14ac:dyDescent="0.45">
      <c r="A6" s="14" t="s">
        <v>1244</v>
      </c>
      <c r="B6" s="14">
        <v>0.17877680273056093</v>
      </c>
    </row>
    <row r="7" spans="1:9" x14ac:dyDescent="0.45">
      <c r="A7" s="14" t="s">
        <v>1173</v>
      </c>
      <c r="B7" s="14">
        <v>2.1163008639604723</v>
      </c>
    </row>
    <row r="8" spans="1:9" ht="14.65" thickBot="1" x14ac:dyDescent="0.5">
      <c r="A8" s="15" t="s">
        <v>1245</v>
      </c>
      <c r="B8" s="15">
        <v>155</v>
      </c>
    </row>
    <row r="10" spans="1:9" ht="14.65" thickBot="1" x14ac:dyDescent="0.5">
      <c r="A10" t="s">
        <v>1246</v>
      </c>
    </row>
    <row r="11" spans="1:9" x14ac:dyDescent="0.45">
      <c r="A11" s="16"/>
      <c r="B11" s="16" t="s">
        <v>1251</v>
      </c>
      <c r="C11" s="16" t="s">
        <v>1252</v>
      </c>
      <c r="D11" s="16" t="s">
        <v>1253</v>
      </c>
      <c r="E11" s="16" t="s">
        <v>1254</v>
      </c>
      <c r="F11" s="16" t="s">
        <v>1255</v>
      </c>
    </row>
    <row r="12" spans="1:9" x14ac:dyDescent="0.45">
      <c r="A12" s="14" t="s">
        <v>1247</v>
      </c>
      <c r="B12" s="14">
        <v>1</v>
      </c>
      <c r="C12" s="14">
        <v>154.62878477523986</v>
      </c>
      <c r="D12" s="14">
        <v>154.62878477523986</v>
      </c>
      <c r="E12" s="14">
        <v>34.525146040746094</v>
      </c>
      <c r="F12" s="29">
        <v>2.5383106997415458E-8</v>
      </c>
      <c r="H12" t="s">
        <v>1282</v>
      </c>
    </row>
    <row r="13" spans="1:9" x14ac:dyDescent="0.45">
      <c r="A13" s="14" t="s">
        <v>1248</v>
      </c>
      <c r="B13" s="14">
        <v>153</v>
      </c>
      <c r="C13" s="14">
        <v>685.24559006037566</v>
      </c>
      <c r="D13" s="14">
        <v>4.4787293467998408</v>
      </c>
      <c r="E13" s="14"/>
      <c r="F13" s="14"/>
    </row>
    <row r="14" spans="1:9" ht="14.65" thickBot="1" x14ac:dyDescent="0.5">
      <c r="A14" s="15" t="s">
        <v>1249</v>
      </c>
      <c r="B14" s="15">
        <v>154</v>
      </c>
      <c r="C14" s="15">
        <v>839.87437483561553</v>
      </c>
      <c r="D14" s="15"/>
      <c r="E14" s="15"/>
      <c r="F14" s="15"/>
    </row>
    <row r="15" spans="1:9" ht="14.65" thickBot="1" x14ac:dyDescent="0.5"/>
    <row r="16" spans="1:9" x14ac:dyDescent="0.45">
      <c r="A16" s="16"/>
      <c r="B16" s="16" t="s">
        <v>1256</v>
      </c>
      <c r="C16" s="16" t="s">
        <v>1173</v>
      </c>
      <c r="D16" s="16" t="s">
        <v>1257</v>
      </c>
      <c r="E16" s="16" t="s">
        <v>1258</v>
      </c>
      <c r="F16" s="16" t="s">
        <v>1259</v>
      </c>
      <c r="G16" s="16" t="s">
        <v>1260</v>
      </c>
      <c r="H16" s="16" t="s">
        <v>1261</v>
      </c>
      <c r="I16" s="16" t="s">
        <v>1262</v>
      </c>
    </row>
    <row r="17" spans="1:9" x14ac:dyDescent="0.45">
      <c r="A17" s="14" t="s">
        <v>1250</v>
      </c>
      <c r="B17" s="29">
        <v>4.2798729125124417</v>
      </c>
      <c r="C17" s="14">
        <v>0.26749158420857638</v>
      </c>
      <c r="D17" s="14">
        <v>16.000028281918635</v>
      </c>
      <c r="E17" s="29">
        <v>1.7416265024556927E-34</v>
      </c>
      <c r="F17" s="14">
        <v>3.7514191294045678</v>
      </c>
      <c r="G17" s="14">
        <v>4.8083266956203161</v>
      </c>
      <c r="H17" s="14">
        <v>3.7514191294045678</v>
      </c>
      <c r="I17" s="14">
        <v>4.8083266956203161</v>
      </c>
    </row>
    <row r="18" spans="1:9" ht="14.65" thickBot="1" x14ac:dyDescent="0.5">
      <c r="A18" s="15" t="s">
        <v>200</v>
      </c>
      <c r="B18" s="44">
        <v>0.45765485035912179</v>
      </c>
      <c r="C18" s="15">
        <v>7.7887956084373849E-2</v>
      </c>
      <c r="D18" s="15">
        <v>5.8758102454679522</v>
      </c>
      <c r="E18" s="44">
        <v>2.5383106997414717E-8</v>
      </c>
      <c r="F18" s="15">
        <v>0.30378015866327879</v>
      </c>
      <c r="G18" s="15">
        <v>0.61152954205496479</v>
      </c>
      <c r="H18" s="15">
        <v>0.30378015866327879</v>
      </c>
      <c r="I18" s="15">
        <v>0.61152954205496479</v>
      </c>
    </row>
    <row r="20" spans="1:9" x14ac:dyDescent="0.45">
      <c r="E20" t="s">
        <v>1275</v>
      </c>
    </row>
    <row r="21" spans="1:9" x14ac:dyDescent="0.45">
      <c r="A21" t="s">
        <v>1273</v>
      </c>
      <c r="B21" s="28" t="s">
        <v>1283</v>
      </c>
    </row>
    <row r="22" spans="1:9" x14ac:dyDescent="0.45">
      <c r="E22" t="s">
        <v>1280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9D01-A415-4039-AF3C-5639E94BDE9D}">
  <dimension ref="A1:I25"/>
  <sheetViews>
    <sheetView workbookViewId="0">
      <selection activeCell="C26" sqref="C26"/>
    </sheetView>
  </sheetViews>
  <sheetFormatPr defaultRowHeight="14.25" x14ac:dyDescent="0.45"/>
  <cols>
    <col min="1" max="1" width="27.19921875" bestFit="1" customWidth="1"/>
    <col min="2" max="2" width="12.33203125" bestFit="1" customWidth="1"/>
    <col min="3" max="3" width="13" bestFit="1" customWidth="1"/>
    <col min="4" max="4" width="12.33203125" bestFit="1" customWidth="1"/>
    <col min="5" max="5" width="11.73046875" bestFit="1" customWidth="1"/>
    <col min="6" max="9" width="12.33203125" bestFit="1" customWidth="1"/>
  </cols>
  <sheetData>
    <row r="1" spans="1:9" x14ac:dyDescent="0.45">
      <c r="A1" t="s">
        <v>1240</v>
      </c>
    </row>
    <row r="2" spans="1:9" ht="14.65" thickBot="1" x14ac:dyDescent="0.5"/>
    <row r="3" spans="1:9" x14ac:dyDescent="0.45">
      <c r="A3" s="17" t="s">
        <v>1241</v>
      </c>
      <c r="B3" s="17"/>
    </row>
    <row r="4" spans="1:9" x14ac:dyDescent="0.45">
      <c r="A4" s="14" t="s">
        <v>1242</v>
      </c>
      <c r="B4" s="29">
        <v>0.84103145223157028</v>
      </c>
      <c r="D4" t="s">
        <v>1284</v>
      </c>
    </row>
    <row r="5" spans="1:9" x14ac:dyDescent="0.45">
      <c r="A5" s="14" t="s">
        <v>1243</v>
      </c>
      <c r="B5" s="14">
        <v>0.70733390364274407</v>
      </c>
    </row>
    <row r="6" spans="1:9" x14ac:dyDescent="0.45">
      <c r="A6" s="14" t="s">
        <v>1244</v>
      </c>
      <c r="B6" s="14">
        <v>0.70127874302845605</v>
      </c>
    </row>
    <row r="7" spans="1:9" x14ac:dyDescent="0.45">
      <c r="A7" s="14" t="s">
        <v>1173</v>
      </c>
      <c r="B7" s="14">
        <v>1.1035104398676931</v>
      </c>
    </row>
    <row r="8" spans="1:9" ht="14.65" thickBot="1" x14ac:dyDescent="0.5">
      <c r="A8" s="15" t="s">
        <v>1245</v>
      </c>
      <c r="B8" s="15">
        <v>149</v>
      </c>
    </row>
    <row r="10" spans="1:9" ht="14.65" thickBot="1" x14ac:dyDescent="0.5">
      <c r="A10" t="s">
        <v>1246</v>
      </c>
    </row>
    <row r="11" spans="1:9" x14ac:dyDescent="0.45">
      <c r="A11" s="16"/>
      <c r="B11" s="16" t="s">
        <v>1251</v>
      </c>
      <c r="C11" s="16" t="s">
        <v>1252</v>
      </c>
      <c r="D11" s="16" t="s">
        <v>1253</v>
      </c>
      <c r="E11" s="16" t="s">
        <v>1254</v>
      </c>
      <c r="F11" s="16" t="s">
        <v>1255</v>
      </c>
    </row>
    <row r="12" spans="1:9" x14ac:dyDescent="0.45">
      <c r="A12" s="14" t="s">
        <v>1247</v>
      </c>
      <c r="B12" s="14">
        <v>3</v>
      </c>
      <c r="C12" s="14">
        <v>426.74943496026879</v>
      </c>
      <c r="D12" s="14">
        <v>142.24981165342294</v>
      </c>
      <c r="E12" s="14">
        <v>116.81505226693481</v>
      </c>
      <c r="F12" s="29">
        <v>1.6706665811549074E-38</v>
      </c>
      <c r="H12" t="s">
        <v>1285</v>
      </c>
    </row>
    <row r="13" spans="1:9" x14ac:dyDescent="0.45">
      <c r="A13" s="14" t="s">
        <v>1248</v>
      </c>
      <c r="B13" s="14">
        <v>145</v>
      </c>
      <c r="C13" s="14">
        <v>176.57161718006353</v>
      </c>
      <c r="D13" s="14">
        <v>1.2177352908969898</v>
      </c>
      <c r="E13" s="14"/>
      <c r="F13" s="14"/>
    </row>
    <row r="14" spans="1:9" ht="14.65" thickBot="1" x14ac:dyDescent="0.5">
      <c r="A14" s="15" t="s">
        <v>1249</v>
      </c>
      <c r="B14" s="15">
        <v>148</v>
      </c>
      <c r="C14" s="15">
        <v>603.32105214033231</v>
      </c>
      <c r="D14" s="15"/>
      <c r="E14" s="15"/>
      <c r="F14" s="15"/>
    </row>
    <row r="15" spans="1:9" ht="14.65" thickBot="1" x14ac:dyDescent="0.5"/>
    <row r="16" spans="1:9" x14ac:dyDescent="0.45">
      <c r="A16" s="16"/>
      <c r="B16" s="16" t="s">
        <v>1256</v>
      </c>
      <c r="C16" s="16" t="s">
        <v>1173</v>
      </c>
      <c r="D16" s="16" t="s">
        <v>1257</v>
      </c>
      <c r="E16" s="16" t="s">
        <v>1258</v>
      </c>
      <c r="F16" s="16" t="s">
        <v>1259</v>
      </c>
      <c r="G16" s="16" t="s">
        <v>1260</v>
      </c>
      <c r="H16" s="16" t="s">
        <v>1261</v>
      </c>
      <c r="I16" s="16" t="s">
        <v>1262</v>
      </c>
    </row>
    <row r="17" spans="1:9" x14ac:dyDescent="0.45">
      <c r="A17" s="14" t="s">
        <v>1250</v>
      </c>
      <c r="B17" s="29">
        <v>2.4617303251039004</v>
      </c>
      <c r="C17" s="14">
        <v>0.51520503536309059</v>
      </c>
      <c r="D17" s="14">
        <v>4.7781565709446081</v>
      </c>
      <c r="E17" s="29">
        <v>4.2912006504876209E-6</v>
      </c>
      <c r="F17" s="14">
        <v>1.4434484062438908</v>
      </c>
      <c r="G17" s="14">
        <v>3.4800122439639098</v>
      </c>
      <c r="H17" s="14">
        <v>1.4434484062438908</v>
      </c>
      <c r="I17" s="14">
        <v>3.4800122439639098</v>
      </c>
    </row>
    <row r="18" spans="1:9" x14ac:dyDescent="0.45">
      <c r="A18" s="14" t="s">
        <v>197</v>
      </c>
      <c r="B18" s="29">
        <v>0.40825914694069243</v>
      </c>
      <c r="C18" s="14">
        <v>5.971395050376091E-2</v>
      </c>
      <c r="D18" s="14">
        <v>6.8369140459896292</v>
      </c>
      <c r="E18" s="29">
        <v>2.0903871475155881E-10</v>
      </c>
      <c r="F18" s="14">
        <v>0.29023693844494558</v>
      </c>
      <c r="G18" s="14">
        <v>0.52628135543643928</v>
      </c>
      <c r="H18" s="14">
        <v>0.29023693844494558</v>
      </c>
      <c r="I18" s="14">
        <v>0.52628135543643928</v>
      </c>
    </row>
    <row r="19" spans="1:9" x14ac:dyDescent="0.45">
      <c r="A19" s="14" t="s">
        <v>198</v>
      </c>
      <c r="B19" s="29">
        <v>0.31823998683093291</v>
      </c>
      <c r="C19" s="14">
        <v>5.8413349813657214E-2</v>
      </c>
      <c r="D19" s="14">
        <v>5.4480694540912538</v>
      </c>
      <c r="E19" s="29">
        <v>2.1294470743826207E-7</v>
      </c>
      <c r="F19" s="14">
        <v>0.20278836300630848</v>
      </c>
      <c r="G19" s="14">
        <v>0.43369161065555734</v>
      </c>
      <c r="H19" s="14">
        <v>0.20278836300630848</v>
      </c>
      <c r="I19" s="14">
        <v>0.43369161065555734</v>
      </c>
    </row>
    <row r="20" spans="1:9" ht="14.65" thickBot="1" x14ac:dyDescent="0.5">
      <c r="A20" s="15" t="s">
        <v>200</v>
      </c>
      <c r="B20" s="44">
        <v>-0.18726496289584474</v>
      </c>
      <c r="C20" s="15">
        <v>4.6781736516782135E-2</v>
      </c>
      <c r="D20" s="15">
        <v>-4.002950228849814</v>
      </c>
      <c r="E20" s="44">
        <v>9.947504420276381E-5</v>
      </c>
      <c r="F20" s="15">
        <v>-0.27972717339101222</v>
      </c>
      <c r="G20" s="15">
        <v>-9.4802752400677245E-2</v>
      </c>
      <c r="H20" s="15">
        <v>-0.27972717339101222</v>
      </c>
      <c r="I20" s="15">
        <v>-9.4802752400677245E-2</v>
      </c>
    </row>
    <row r="22" spans="1:9" x14ac:dyDescent="0.45">
      <c r="F22" t="s">
        <v>1287</v>
      </c>
    </row>
    <row r="23" spans="1:9" x14ac:dyDescent="0.45">
      <c r="A23" t="s">
        <v>1263</v>
      </c>
      <c r="B23" t="s">
        <v>1286</v>
      </c>
    </row>
    <row r="25" spans="1:9" x14ac:dyDescent="0.45">
      <c r="C25" t="s">
        <v>1280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0655-665D-4EC6-99CF-D6E8E0B7ADE7}">
  <dimension ref="A1:I25"/>
  <sheetViews>
    <sheetView workbookViewId="0">
      <selection activeCell="C26" sqref="C26"/>
    </sheetView>
  </sheetViews>
  <sheetFormatPr defaultRowHeight="14.25" x14ac:dyDescent="0.45"/>
  <cols>
    <col min="1" max="1" width="27.19921875" bestFit="1" customWidth="1"/>
    <col min="2" max="2" width="12.33203125" bestFit="1" customWidth="1"/>
    <col min="3" max="3" width="13" bestFit="1" customWidth="1"/>
    <col min="4" max="4" width="12.33203125" bestFit="1" customWidth="1"/>
    <col min="5" max="5" width="11.73046875" bestFit="1" customWidth="1"/>
    <col min="6" max="9" width="12.33203125" bestFit="1" customWidth="1"/>
  </cols>
  <sheetData>
    <row r="1" spans="1:9" x14ac:dyDescent="0.45">
      <c r="A1" t="s">
        <v>1240</v>
      </c>
    </row>
    <row r="2" spans="1:9" ht="14.65" thickBot="1" x14ac:dyDescent="0.5"/>
    <row r="3" spans="1:9" x14ac:dyDescent="0.45">
      <c r="A3" s="17" t="s">
        <v>1241</v>
      </c>
      <c r="B3" s="17"/>
    </row>
    <row r="4" spans="1:9" x14ac:dyDescent="0.45">
      <c r="A4" s="14" t="s">
        <v>1242</v>
      </c>
      <c r="B4" s="29">
        <v>0.87662680883416733</v>
      </c>
      <c r="D4" t="s">
        <v>1288</v>
      </c>
    </row>
    <row r="5" spans="1:9" x14ac:dyDescent="0.45">
      <c r="A5" s="14" t="s">
        <v>1243</v>
      </c>
      <c r="B5" s="14">
        <v>0.76847456196677566</v>
      </c>
    </row>
    <row r="6" spans="1:9" x14ac:dyDescent="0.45">
      <c r="A6" s="14" t="s">
        <v>1244</v>
      </c>
      <c r="B6" s="14">
        <v>0.76387471882704272</v>
      </c>
    </row>
    <row r="7" spans="1:9" x14ac:dyDescent="0.45">
      <c r="A7" s="14" t="s">
        <v>1173</v>
      </c>
      <c r="B7" s="14">
        <v>1.1347966603941417</v>
      </c>
    </row>
    <row r="8" spans="1:9" ht="14.65" thickBot="1" x14ac:dyDescent="0.5">
      <c r="A8" s="15" t="s">
        <v>1245</v>
      </c>
      <c r="B8" s="15">
        <v>155</v>
      </c>
    </row>
    <row r="10" spans="1:9" ht="14.65" thickBot="1" x14ac:dyDescent="0.5">
      <c r="A10" t="s">
        <v>1246</v>
      </c>
    </row>
    <row r="11" spans="1:9" x14ac:dyDescent="0.45">
      <c r="A11" s="16"/>
      <c r="B11" s="16" t="s">
        <v>1251</v>
      </c>
      <c r="C11" s="16" t="s">
        <v>1252</v>
      </c>
      <c r="D11" s="16" t="s">
        <v>1253</v>
      </c>
      <c r="E11" s="16" t="s">
        <v>1254</v>
      </c>
      <c r="F11" s="16" t="s">
        <v>1255</v>
      </c>
    </row>
    <row r="12" spans="1:9" x14ac:dyDescent="0.45">
      <c r="A12" s="14" t="s">
        <v>1247</v>
      </c>
      <c r="B12" s="14">
        <v>3</v>
      </c>
      <c r="C12" s="14">
        <v>645.42209230891922</v>
      </c>
      <c r="D12" s="14">
        <v>215.1406974363064</v>
      </c>
      <c r="E12" s="14">
        <v>167.06538432338664</v>
      </c>
      <c r="F12" s="29">
        <v>9.2139647081485918E-48</v>
      </c>
      <c r="H12" t="s">
        <v>1264</v>
      </c>
    </row>
    <row r="13" spans="1:9" x14ac:dyDescent="0.45">
      <c r="A13" s="14" t="s">
        <v>1248</v>
      </c>
      <c r="B13" s="14">
        <v>151</v>
      </c>
      <c r="C13" s="14">
        <v>194.45228252669625</v>
      </c>
      <c r="D13" s="14">
        <v>1.287763460441697</v>
      </c>
      <c r="E13" s="14"/>
      <c r="F13" s="14"/>
    </row>
    <row r="14" spans="1:9" ht="14.65" thickBot="1" x14ac:dyDescent="0.5">
      <c r="A14" s="15" t="s">
        <v>1249</v>
      </c>
      <c r="B14" s="15">
        <v>154</v>
      </c>
      <c r="C14" s="15">
        <v>839.87437483561553</v>
      </c>
      <c r="D14" s="15"/>
      <c r="E14" s="15"/>
      <c r="F14" s="15"/>
    </row>
    <row r="15" spans="1:9" ht="14.65" thickBot="1" x14ac:dyDescent="0.5"/>
    <row r="16" spans="1:9" x14ac:dyDescent="0.45">
      <c r="A16" s="16"/>
      <c r="B16" s="16" t="s">
        <v>1256</v>
      </c>
      <c r="C16" s="16" t="s">
        <v>1173</v>
      </c>
      <c r="D16" s="16" t="s">
        <v>1257</v>
      </c>
      <c r="E16" s="16" t="s">
        <v>1258</v>
      </c>
      <c r="F16" s="16" t="s">
        <v>1259</v>
      </c>
      <c r="G16" s="16" t="s">
        <v>1260</v>
      </c>
      <c r="H16" s="16" t="s">
        <v>1261</v>
      </c>
      <c r="I16" s="16" t="s">
        <v>1262</v>
      </c>
    </row>
    <row r="17" spans="1:9" x14ac:dyDescent="0.45">
      <c r="A17" s="14" t="s">
        <v>1250</v>
      </c>
      <c r="B17" s="29">
        <v>-1.6722204968871828</v>
      </c>
      <c r="C17" s="14">
        <v>0.39105668211239836</v>
      </c>
      <c r="D17" s="14">
        <v>-4.2761588623271489</v>
      </c>
      <c r="E17" s="29">
        <v>3.3575633065206766E-5</v>
      </c>
      <c r="F17" s="14">
        <v>-2.4448698685566725</v>
      </c>
      <c r="G17" s="14">
        <v>-0.89957112521769311</v>
      </c>
      <c r="H17" s="14">
        <v>-2.4448698685566725</v>
      </c>
      <c r="I17" s="14">
        <v>-0.89957112521769311</v>
      </c>
    </row>
    <row r="18" spans="1:9" x14ac:dyDescent="0.45">
      <c r="A18" s="14" t="s">
        <v>197</v>
      </c>
      <c r="B18" s="29">
        <v>0.54847025359029788</v>
      </c>
      <c r="C18" s="14">
        <v>6.5040344231130337E-2</v>
      </c>
      <c r="D18" s="14">
        <v>8.432769845762639</v>
      </c>
      <c r="E18" s="29">
        <v>2.5109825295377729E-14</v>
      </c>
      <c r="F18" s="14">
        <v>0.41996361145368244</v>
      </c>
      <c r="G18" s="14">
        <v>0.67697689572691333</v>
      </c>
      <c r="H18" s="14">
        <v>0.41996361145368244</v>
      </c>
      <c r="I18" s="14">
        <v>0.67697689572691333</v>
      </c>
    </row>
    <row r="19" spans="1:9" x14ac:dyDescent="0.45">
      <c r="A19" s="14" t="s">
        <v>198</v>
      </c>
      <c r="B19" s="29">
        <v>0.43905799499103071</v>
      </c>
      <c r="C19" s="14">
        <v>4.7075023853526535E-2</v>
      </c>
      <c r="D19" s="14">
        <v>9.326771588202595</v>
      </c>
      <c r="E19" s="29">
        <v>1.2830488546204507E-16</v>
      </c>
      <c r="F19" s="14">
        <v>0.34604721352252926</v>
      </c>
      <c r="G19" s="14">
        <v>0.5320687764595321</v>
      </c>
      <c r="H19" s="14">
        <v>0.34604721352252926</v>
      </c>
      <c r="I19" s="14">
        <v>0.5320687764595321</v>
      </c>
    </row>
    <row r="20" spans="1:9" ht="14.65" thickBot="1" x14ac:dyDescent="0.5">
      <c r="A20" s="15" t="s">
        <v>200</v>
      </c>
      <c r="B20" s="44">
        <v>0.21400219512210752</v>
      </c>
      <c r="C20" s="15">
        <v>4.3641068431973552E-2</v>
      </c>
      <c r="D20" s="15">
        <v>4.9036882645457691</v>
      </c>
      <c r="E20" s="44">
        <v>2.4055886569613483E-6</v>
      </c>
      <c r="F20" s="15">
        <v>0.12777621907994924</v>
      </c>
      <c r="G20" s="15">
        <v>0.30022817116426581</v>
      </c>
      <c r="H20" s="15">
        <v>0.12777621907994924</v>
      </c>
      <c r="I20" s="15">
        <v>0.30022817116426581</v>
      </c>
    </row>
    <row r="22" spans="1:9" x14ac:dyDescent="0.45">
      <c r="F22" t="s">
        <v>1289</v>
      </c>
    </row>
    <row r="23" spans="1:9" x14ac:dyDescent="0.45">
      <c r="A23" t="s">
        <v>1273</v>
      </c>
      <c r="B23" t="s">
        <v>1290</v>
      </c>
    </row>
    <row r="25" spans="1:9" x14ac:dyDescent="0.45">
      <c r="C25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2015</vt:lpstr>
      <vt:lpstr>2016</vt:lpstr>
      <vt:lpstr>2018</vt:lpstr>
      <vt:lpstr>2019</vt:lpstr>
      <vt:lpstr>2020</vt:lpstr>
      <vt:lpstr>2022</vt:lpstr>
      <vt:lpstr>2017</vt:lpstr>
      <vt:lpstr>2021</vt:lpstr>
      <vt:lpstr>задание_8_ОАЕ</vt:lpstr>
      <vt:lpstr>задание_2_3</vt:lpstr>
      <vt:lpstr>задание_4</vt:lpstr>
      <vt:lpstr>задание_5</vt:lpstr>
      <vt:lpstr>задание_6.1</vt:lpstr>
      <vt:lpstr>задание_6.2</vt:lpstr>
      <vt:lpstr>задание_6.3</vt:lpstr>
      <vt:lpstr>задание_7.1</vt:lpstr>
      <vt:lpstr>задание_7_2</vt:lpstr>
      <vt:lpstr>'2022'!_2022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Rustam Shamsutdinov</cp:lastModifiedBy>
  <dcterms:created xsi:type="dcterms:W3CDTF">2022-12-01T14:34:07Z</dcterms:created>
  <dcterms:modified xsi:type="dcterms:W3CDTF">2024-01-11T02:30:21Z</dcterms:modified>
</cp:coreProperties>
</file>