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B158044-0C06-40BC-9F34-EBA84D28D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F5" i="1"/>
  <c r="I3" i="1"/>
  <c r="I4" i="1"/>
  <c r="I2" i="1"/>
  <c r="H3" i="1"/>
  <c r="H4" i="1"/>
  <c r="H2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<sst xmlns="http://schemas.openxmlformats.org/spreadsheetml/2006/main" count="23" uniqueCount="13">
  <si>
    <t>Изделие</t>
  </si>
  <si>
    <t>Затраты на 1</t>
  </si>
  <si>
    <t>Прибыль</t>
  </si>
  <si>
    <t>План (шт)</t>
  </si>
  <si>
    <t>Факт (шт)</t>
  </si>
  <si>
    <t>П1</t>
  </si>
  <si>
    <t>П2</t>
  </si>
  <si>
    <t>П3</t>
  </si>
  <si>
    <t>Плановые затраты</t>
  </si>
  <si>
    <t>Плановая прибыль</t>
  </si>
  <si>
    <t>Прибыль в яваре</t>
  </si>
  <si>
    <t>Процент выполнения плана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</si>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</sst>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Плановая</a:t>
            </a:r>
            <a:r>
              <a:rPr lang="ru-RU" baseline="0"/>
              <a:t> прибыль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Лист1!$Q$8:$Q$10</c:f>
              <c:strCache>
                <c:ptCount val="3"/>
                <c:pt idx="0">
                  <c:v>П1</c:v>
                </c:pt>
                <c:pt idx="1">
                  <c:v>П2</c:v>
                </c:pt>
                <c:pt idx="2">
                  <c:v>П3</c:v>
                </c:pt>
              </c:strCache>
            </c:strRef>
          </c:cat>
          <c:val>
            <c:numRef>
              <c:f>Лист1!$R$8:$R$10</c:f>
              <c:numCache>
                <c:formatCode>General</c:formatCode>
                <c:ptCount val="3"/>
                <c:pt idx="0">
                  <c:v>4009640</c:v>
                </c:pt>
                <c:pt idx="1">
                  <c:v>692672</c:v>
                </c:pt>
                <c:pt idx="2">
                  <c:v>36575300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6-4B69-BB19-061DDF9E8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939519"/>
        <c:axId val="1495939935"/>
      </c:barChart>
      <c:catAx>
        <c:axId val="149593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939935"/>
        <c:crosses val="autoZero"/>
        <c:auto val="1"/>
        <c:lblAlgn val="ctr"/>
        <c:lblOffset val="100"/>
        <c:noMultiLvlLbl val="0"/>
      </c:catAx>
      <c:valAx>
        <c:axId val="149593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93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Прибыль</a:t>
            </a:r>
            <a:r>
              <a:rPr lang="ru-RU" baseline="0"/>
              <a:t> в январе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Лист1!$Q$13:$Q$15</c:f>
              <c:strCache>
                <c:ptCount val="3"/>
                <c:pt idx="0">
                  <c:v>П1</c:v>
                </c:pt>
                <c:pt idx="1">
                  <c:v>П2</c:v>
                </c:pt>
                <c:pt idx="2">
                  <c:v>П3</c:v>
                </c:pt>
              </c:strCache>
            </c:strRef>
          </c:cat>
          <c:val>
            <c:numRef>
              <c:f>Лист1!$R$13:$R$15</c:f>
              <c:numCache>
                <c:formatCode>General</c:formatCode>
                <c:ptCount val="3"/>
                <c:pt idx="0">
                  <c:v>2713440</c:v>
                </c:pt>
                <c:pt idx="1">
                  <c:v>971392</c:v>
                </c:pt>
                <c:pt idx="2">
                  <c:v>36418300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2-4B93-9CB8-BB0BF6B3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938271"/>
        <c:axId val="1495940351"/>
      </c:barChart>
      <c:catAx>
        <c:axId val="149593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940351"/>
        <c:crosses val="autoZero"/>
        <c:auto val="1"/>
        <c:lblAlgn val="ctr"/>
        <c:lblOffset val="100"/>
        <c:noMultiLvlLbl val="0"/>
      </c:catAx>
      <c:valAx>
        <c:axId val="14959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93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6</xdr:row>
      <xdr:rowOff>232410</xdr:rowOff>
    </xdr:from>
    <xdr:to>
      <xdr:col>7</xdr:col>
      <xdr:colOff>601980</xdr:colOff>
      <xdr:row>20</xdr:row>
      <xdr:rowOff>19050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FDAFBC6-D48F-4DED-99F5-E1D9E69F3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1043940</xdr:colOff>
      <xdr:row>6</xdr:row>
      <xdr:rowOff>133350</xdr:rowOff>
    </xdr:from>
    <xdr:to>
      <xdr:col>14</xdr:col>
      <xdr:colOff>121920</xdr:colOff>
      <xdr:row>18</xdr:row>
      <xdr:rowOff>64770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A007A6A-C281-45DC-95CD-5678DA59D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B1" zoomScaleNormal="100" workbookViewId="0">
      <selection activeCell="O7" sqref="O7"/>
    </sheetView>
  </sheetViews>
  <sheetFormatPr defaultRowHeight="14.4" x14ac:dyDescent="0.3"/>
  <cols>
    <col min="2" max="2" width="16.33203125" customWidth="1"/>
    <col min="3" max="3" width="15.109375" customWidth="1"/>
    <col min="6" max="6" width="17.5546875" customWidth="1"/>
    <col min="7" max="7" width="14.33203125" customWidth="1"/>
    <col min="8" max="8" width="18.33203125" customWidth="1"/>
    <col min="9" max="9" width="17.33203125" customWidth="1"/>
  </cols>
  <sheetData>
    <row r="1" spans="1:18" ht="43.8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8</v>
      </c>
      <c r="G1" s="1" t="s">
        <v>9</v>
      </c>
      <c r="H1" s="2" t="s">
        <v>10</v>
      </c>
      <c r="I1" s="9" t="s">
        <v>11</v>
      </c>
    </row>
    <row r="2" spans="1:18" ht="15" thickBot="1" x14ac:dyDescent="0.35">
      <c r="A2" s="5" t="s">
        <v>5</v>
      </c>
      <c r="B2" s="6">
        <v>7</v>
      </c>
      <c r="C2" s="6">
        <v>20</v>
      </c>
      <c r="D2" s="7">
        <v>200482</v>
      </c>
      <c r="E2" s="6">
        <v>135672</v>
      </c>
      <c r="F2" s="8">
        <f>B2*D2</f>
        <v>1403374</v>
      </c>
      <c r="G2" s="10">
        <f>C2*D2</f>
        <v>4009640</v>
      </c>
      <c r="H2" s="11">
        <f>E2*C2</f>
        <v>2713440</v>
      </c>
      <c r="I2" s="12">
        <f>E2*100/D2</f>
        <v>67.672908291018643</v>
      </c>
    </row>
    <row r="3" spans="1:18" ht="15" thickBot="1" x14ac:dyDescent="0.35">
      <c r="A3" s="5" t="s">
        <v>6</v>
      </c>
      <c r="B3" s="6">
        <v>15</v>
      </c>
      <c r="C3" s="6">
        <v>16</v>
      </c>
      <c r="D3" s="6">
        <v>43292</v>
      </c>
      <c r="E3" s="6">
        <v>60712</v>
      </c>
      <c r="F3" s="8">
        <f t="shared" ref="F3:F4" si="0">B3*D3</f>
        <v>649380</v>
      </c>
      <c r="G3" s="10">
        <f t="shared" ref="G3:G4" si="1">C3*D3</f>
        <v>692672</v>
      </c>
      <c r="H3" s="11">
        <f t="shared" ref="H3:H4" si="2">E3*C3</f>
        <v>971392</v>
      </c>
      <c r="I3" s="12">
        <f t="shared" ref="I3:I4" si="3">E3*100/D3</f>
        <v>140.23838122516861</v>
      </c>
    </row>
    <row r="4" spans="1:18" ht="15" thickBot="1" x14ac:dyDescent="0.35">
      <c r="A4" s="5" t="s">
        <v>7</v>
      </c>
      <c r="B4" s="6">
        <v>10</v>
      </c>
      <c r="C4" s="6">
        <v>25</v>
      </c>
      <c r="D4" s="6">
        <v>1463012</v>
      </c>
      <c r="E4" s="6">
        <v>1456732</v>
      </c>
      <c r="F4" s="8">
        <f t="shared" si="0"/>
        <v>14630120</v>
      </c>
      <c r="G4" s="10">
        <f t="shared" si="1"/>
        <v>36575300</v>
      </c>
      <c r="H4" s="11">
        <f t="shared" si="2"/>
        <v>36418300</v>
      </c>
      <c r="I4" s="12">
        <f t="shared" si="3"/>
        <v>99.570748565288596</v>
      </c>
    </row>
    <row r="5" spans="1:18" x14ac:dyDescent="0.3">
      <c r="E5" t="s">
        <v>12</v>
      </c>
      <c r="F5">
        <f>SUM(F2:F4)</f>
        <v>16682874</v>
      </c>
      <c r="G5">
        <f t="shared" ref="G5:H5" si="4">SUM(G2:G4)</f>
        <v>41277612</v>
      </c>
      <c r="H5">
        <f t="shared" si="4"/>
        <v>40103132</v>
      </c>
    </row>
    <row r="6" spans="1:18" ht="15" thickBot="1" x14ac:dyDescent="0.35"/>
    <row r="7" spans="1:18" ht="43.8" thickBot="1" x14ac:dyDescent="0.35">
      <c r="Q7" s="1" t="s">
        <v>0</v>
      </c>
      <c r="R7" s="1" t="s">
        <v>9</v>
      </c>
    </row>
    <row r="8" spans="1:18" ht="15" thickBot="1" x14ac:dyDescent="0.35">
      <c r="Q8" s="5" t="s">
        <v>5</v>
      </c>
      <c r="R8" s="10">
        <v>4009640</v>
      </c>
    </row>
    <row r="9" spans="1:18" ht="15" thickBot="1" x14ac:dyDescent="0.35">
      <c r="Q9" s="5" t="s">
        <v>6</v>
      </c>
      <c r="R9" s="10">
        <v>692672</v>
      </c>
    </row>
    <row r="10" spans="1:18" ht="15" thickBot="1" x14ac:dyDescent="0.35">
      <c r="Q10" s="5" t="s">
        <v>7</v>
      </c>
      <c r="R10" s="10">
        <v>36575300</v>
      </c>
    </row>
    <row r="11" spans="1:18" ht="15" thickBot="1" x14ac:dyDescent="0.35"/>
    <row r="12" spans="1:18" ht="29.4" thickBot="1" x14ac:dyDescent="0.35">
      <c r="Q12" s="1" t="s">
        <v>0</v>
      </c>
      <c r="R12" s="2" t="s">
        <v>10</v>
      </c>
    </row>
    <row r="13" spans="1:18" ht="15" thickBot="1" x14ac:dyDescent="0.35">
      <c r="Q13" s="5" t="s">
        <v>5</v>
      </c>
      <c r="R13" s="11">
        <v>2713440</v>
      </c>
    </row>
    <row r="14" spans="1:18" ht="15" thickBot="1" x14ac:dyDescent="0.35">
      <c r="Q14" s="5" t="s">
        <v>6</v>
      </c>
      <c r="R14" s="11">
        <v>971392</v>
      </c>
    </row>
    <row r="15" spans="1:18" ht="15" thickBot="1" x14ac:dyDescent="0.35">
      <c r="Q15" s="5" t="s">
        <v>7</v>
      </c>
      <c r="R15" s="11">
        <v>36418300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2023-10-06T23:52:19Z</dcterms:modified>
</cp:coreProperties>
</file>