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CofactorYeast/Data/"/>
    </mc:Choice>
  </mc:AlternateContent>
  <xr:revisionPtr revIDLastSave="0" documentId="13_ncr:1_{335D3A07-86B9-7740-B05C-CE44D04FA3ED}" xr6:coauthVersionLast="45" xr6:coauthVersionMax="45" xr10:uidLastSave="{00000000-0000-0000-0000-000000000000}"/>
  <bookViews>
    <workbookView xWindow="-23340" yWindow="460" windowWidth="22020" windowHeight="20820" xr2:uid="{0732DB2B-E664-7544-B4C9-5536E1206D06}"/>
  </bookViews>
  <sheets>
    <sheet name="kcats" sheetId="3" r:id="rId1"/>
    <sheet name="stoichiometry" sheetId="4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5" l="1"/>
  <c r="B39" i="5"/>
  <c r="B38" i="5"/>
  <c r="B37" i="5"/>
  <c r="B36" i="5"/>
  <c r="B35" i="5"/>
  <c r="B34" i="5"/>
  <c r="B33" i="5"/>
  <c r="B32" i="5"/>
  <c r="B31" i="5"/>
  <c r="B30" i="5"/>
  <c r="B227" i="3" l="1"/>
  <c r="B234" i="3" l="1"/>
  <c r="B233" i="3"/>
  <c r="B100" i="3"/>
</calcChain>
</file>

<file path=xl/sharedStrings.xml><?xml version="1.0" encoding="utf-8"?>
<sst xmlns="http://schemas.openxmlformats.org/spreadsheetml/2006/main" count="754" uniqueCount="445">
  <si>
    <t>PMID: 11561293</t>
  </si>
  <si>
    <t>PMID: 23831062</t>
  </si>
  <si>
    <t>PMID: 26928598</t>
  </si>
  <si>
    <t>PMID: 3138118</t>
  </si>
  <si>
    <t>r_0226_1_enzyme</t>
  </si>
  <si>
    <t>r_0226_2_enzyme</t>
  </si>
  <si>
    <t>r_0226_3_enzyme</t>
  </si>
  <si>
    <t>r_0280_fwd_enzyme</t>
  </si>
  <si>
    <t>r_0300_1_enzyme</t>
  </si>
  <si>
    <t>r_0300_2_enzyme</t>
  </si>
  <si>
    <t>r_0302_fwd_enzyme</t>
  </si>
  <si>
    <t>r_0303_fwd_enzyme</t>
  </si>
  <si>
    <t>r_0366_1_fwd_enzyme</t>
  </si>
  <si>
    <t>r_0366_2_fwd_enzyme</t>
  </si>
  <si>
    <t>r_0366_3_fwd_enzyme</t>
  </si>
  <si>
    <t>r_0366_4_fwd_enzyme</t>
  </si>
  <si>
    <t>r_0366_5_fwd_enzyme</t>
  </si>
  <si>
    <t>r_0438_1_enzyme</t>
  </si>
  <si>
    <t>r_0438_2_enzyme</t>
  </si>
  <si>
    <t>r_0438_3_enzyme</t>
  </si>
  <si>
    <t>r_0438_4_enzyme</t>
  </si>
  <si>
    <t>r_0438_5_enzyme</t>
  </si>
  <si>
    <t>r_0439_1_enzyme</t>
  </si>
  <si>
    <t>r_0439_2_enzyme</t>
  </si>
  <si>
    <t>r_0450_fwd_enzyme</t>
  </si>
  <si>
    <t>r_0451_fwd_enzyme</t>
  </si>
  <si>
    <t>r_0452_fwd_enzyme</t>
  </si>
  <si>
    <t>r_0467_fwd_enzyme</t>
  </si>
  <si>
    <t>r_0486_1_fwd_enzyme</t>
  </si>
  <si>
    <t>r_0486_2_fwd_enzyme</t>
  </si>
  <si>
    <t>r_0486_3_fwd_enzyme</t>
  </si>
  <si>
    <t>r_0534_1_enzyme</t>
  </si>
  <si>
    <t>r_0534_2_enzyme</t>
  </si>
  <si>
    <t>r_0534_3_enzyme</t>
  </si>
  <si>
    <t>r_0534_4_enzyme</t>
  </si>
  <si>
    <t>r_0658_enzyme</t>
  </si>
  <si>
    <t>r_0713_fwd_enzyme</t>
  </si>
  <si>
    <t>r_0770_1_enzyme</t>
  </si>
  <si>
    <t>r_0770_2_enzyme</t>
  </si>
  <si>
    <t>r_0773_enzyme</t>
  </si>
  <si>
    <t>r_0886_1_enzyme</t>
  </si>
  <si>
    <t>r_0886_2_enzyme</t>
  </si>
  <si>
    <t>r_0959_1_enzyme</t>
  </si>
  <si>
    <t>r_0959_2_enzyme</t>
  </si>
  <si>
    <t>r_0959_3_enzyme</t>
  </si>
  <si>
    <t>r_0961_enzyme</t>
  </si>
  <si>
    <t>r_1021_1_fwd_enzyme</t>
  </si>
  <si>
    <t>r_1021_2_fwd_enzyme</t>
  </si>
  <si>
    <t>r_1021_3_fwd_enzyme</t>
  </si>
  <si>
    <t>r_1166_1_enzyme</t>
  </si>
  <si>
    <t>r_1166_10_enzyme</t>
  </si>
  <si>
    <t>r_1166_11_enzyme</t>
  </si>
  <si>
    <t>r_1166_12_enzyme</t>
  </si>
  <si>
    <t>r_1166_13_enzyme</t>
  </si>
  <si>
    <t>r_1166_14_enzyme</t>
  </si>
  <si>
    <t>r_1166_15_enzyme</t>
  </si>
  <si>
    <t>r_1166_16_enzyme</t>
  </si>
  <si>
    <t>r_1166_17_enzyme</t>
  </si>
  <si>
    <t>r_1166_18_enzyme</t>
  </si>
  <si>
    <t>r_1166_19_enzyme</t>
  </si>
  <si>
    <t>r_1166_2_enzyme</t>
  </si>
  <si>
    <t>r_1166_20_enzyme</t>
  </si>
  <si>
    <t>r_1166_3_enzyme</t>
  </si>
  <si>
    <t>r_1166_4_enzyme</t>
  </si>
  <si>
    <t>r_1166_5_enzyme</t>
  </si>
  <si>
    <t>r_1166_6_enzyme</t>
  </si>
  <si>
    <t>r_1166_7_enzyme</t>
  </si>
  <si>
    <t>r_1166_8_enzyme</t>
  </si>
  <si>
    <t>r_1166_9_enzyme</t>
  </si>
  <si>
    <t>r_2115_1_enzyme</t>
  </si>
  <si>
    <t>r_2115_2_enzyme</t>
  </si>
  <si>
    <t>r_2305_fwd_enzyme</t>
  </si>
  <si>
    <t>enzyme_id</t>
  </si>
  <si>
    <t>source</t>
  </si>
  <si>
    <t>confidence score</t>
  </si>
  <si>
    <t>kcat (mol_substrate/mol_enzyme/s) (adjusted by coefficient of substrate and number of chains per enzyme)</t>
  </si>
  <si>
    <t>stoichiometry</t>
  </si>
  <si>
    <t>subunits</t>
  </si>
  <si>
    <t>PMID: 6455071</t>
  </si>
  <si>
    <t>PMID: 24456572</t>
  </si>
  <si>
    <t>PMID: 9602170</t>
  </si>
  <si>
    <t>YGR193C; YFL018C; YNL071W; YBR221C; YER178W</t>
  </si>
  <si>
    <t>PMID: 23423327</t>
  </si>
  <si>
    <t>PMID: 20691145</t>
  </si>
  <si>
    <t>PMID: 14670947</t>
  </si>
  <si>
    <t>PMID: 4346952</t>
  </si>
  <si>
    <t>r_0003_rvs_enzyme</t>
  </si>
  <si>
    <t>PMID: 19507198</t>
  </si>
  <si>
    <t>r_0960_2_enzyme</t>
  </si>
  <si>
    <t>r_0095_2_enzyme</t>
  </si>
  <si>
    <t>r_0960_1_enzyme</t>
  </si>
  <si>
    <t>r_0960_3_enzyme</t>
  </si>
  <si>
    <t>r_0095_1_enzyme</t>
  </si>
  <si>
    <t>r_0095_3_enzyme</t>
  </si>
  <si>
    <t>PMID: 11412091</t>
  </si>
  <si>
    <t>r_0659_fwd_enzyme</t>
  </si>
  <si>
    <t>r_0659_rvs_enzyme</t>
  </si>
  <si>
    <t>PMID: 15574419</t>
  </si>
  <si>
    <t>r_0725_fwd_enzyme</t>
  </si>
  <si>
    <t>PMID: 6990198</t>
  </si>
  <si>
    <t>r_0724_fwd_enzyme</t>
  </si>
  <si>
    <t>r_0732_fwd_enzyme</t>
  </si>
  <si>
    <t>r_0733_fwd_enzyme</t>
  </si>
  <si>
    <t>Median of EC1.5.1.5 with matched substrates</t>
  </si>
  <si>
    <t>r_0732_rvs_enzyme</t>
  </si>
  <si>
    <t>r_0733_rvs_enzyme</t>
  </si>
  <si>
    <t>Median of EC1.5.1.5 with all substrates</t>
  </si>
  <si>
    <t>r_0446_rvs_enzyme</t>
  </si>
  <si>
    <t>r_0447_rvs_enzyme</t>
  </si>
  <si>
    <t>Median of EC6.3.4.3 with all substrates</t>
  </si>
  <si>
    <t>r_0724_rvs_enzyme</t>
  </si>
  <si>
    <t>r_0725_rvs_enzyme</t>
  </si>
  <si>
    <t>Assume to be the same as fwd reaction</t>
  </si>
  <si>
    <t>r_2140_enzyme</t>
  </si>
  <si>
    <t>r_2141_enzyme</t>
  </si>
  <si>
    <t>PMID: 7001460</t>
  </si>
  <si>
    <t>r_0510_1_enzyme</t>
  </si>
  <si>
    <t>r_0510_2_enzyme</t>
  </si>
  <si>
    <t>r_0510_3_enzyme</t>
  </si>
  <si>
    <t>r_0510_4_enzyme</t>
  </si>
  <si>
    <t>PMID: 4365739</t>
  </si>
  <si>
    <t>r_0096_enzyme</t>
  </si>
  <si>
    <t>Median of EC1.1.1.86 with matched substrates (2-acetolactate &amp; nadph)</t>
  </si>
  <si>
    <t>Median of EC1.1.1.86 with matched substrates (2-aceto-2-hydroxybutyrate &amp; nadph)</t>
  </si>
  <si>
    <t>r_0669_enzyme</t>
  </si>
  <si>
    <t>r_0355_enzyme</t>
  </si>
  <si>
    <t>r_0462_enzyme</t>
  </si>
  <si>
    <t>Median of EC2.5.1.1 with isopentenyl diphosphate as substrate</t>
  </si>
  <si>
    <t>r_0818_enzyme</t>
  </si>
  <si>
    <t>PMID: 7705341</t>
  </si>
  <si>
    <t>r_0193_1_enzyme</t>
  </si>
  <si>
    <t>r_0193_2_enzyme</t>
  </si>
  <si>
    <t>r_0194_enzyme</t>
  </si>
  <si>
    <t>PMID: 3286651</t>
  </si>
  <si>
    <t>r_0916_1_enzyme</t>
  </si>
  <si>
    <t>r_0916_2_enzyme</t>
  </si>
  <si>
    <t>r_0916_3_enzyme</t>
  </si>
  <si>
    <t>r_0916_4_enzyme</t>
  </si>
  <si>
    <t>r_0916_5_enzyme</t>
  </si>
  <si>
    <t>Median of EC2.7.6.1 with matched substrates (atp &amp; d-ribose 5-phosphate)</t>
  </si>
  <si>
    <t>r_0476_enzyme</t>
  </si>
  <si>
    <t>PMID: 6129248</t>
  </si>
  <si>
    <t>r_0302_rvs_enzyme</t>
  </si>
  <si>
    <t>r_0303_rvs_enzyme</t>
  </si>
  <si>
    <t>r_2305_rvs_enzyme</t>
  </si>
  <si>
    <t>r_0280_rvs_enzyme</t>
  </si>
  <si>
    <t>r_0005_1_enzyme</t>
  </si>
  <si>
    <t>r_0005_2_enzyme</t>
  </si>
  <si>
    <t>r_0005_3_enzyme</t>
  </si>
  <si>
    <t>PMID: 7649185</t>
  </si>
  <si>
    <t>r_0893_1_fwd_enzyme</t>
  </si>
  <si>
    <t>r_0893_2_fwd_enzyme</t>
  </si>
  <si>
    <t>PMID: 10369755</t>
  </si>
  <si>
    <t>r_0505_1_enzyme</t>
  </si>
  <si>
    <t>r_0505_2_enzyme</t>
  </si>
  <si>
    <t>PMID: ﻿31405984</t>
  </si>
  <si>
    <t>r_1022_enzyme</t>
  </si>
  <si>
    <t>r_1049_1_fwd_enzyme</t>
  </si>
  <si>
    <t>r_1049_1_rvs_enzyme</t>
  </si>
  <si>
    <t>r_1049_2_fwd_enzyme</t>
  </si>
  <si>
    <t>r_1049_2_rvs_enzyme</t>
  </si>
  <si>
    <t>r_1050_1_fwd_enzyme</t>
  </si>
  <si>
    <t>r_1050_1_rvs_enzyme</t>
  </si>
  <si>
    <t>r_1050_2_fwd_enzyme</t>
  </si>
  <si>
    <t>r_1050_2_rvs_enzyme</t>
  </si>
  <si>
    <t>BRENDA EC2.2.1.1</t>
  </si>
  <si>
    <t>PMID: 9537513</t>
  </si>
  <si>
    <t>Median of EC2.2.1.1 within S. cerevisiae</t>
  </si>
  <si>
    <t>r_0006_1_enzyme</t>
  </si>
  <si>
    <t>r_0006_2_enzyme</t>
  </si>
  <si>
    <t>Median of isozymes of r_0005</t>
  </si>
  <si>
    <t>r_0018_1_fwd_enzyme</t>
  </si>
  <si>
    <t>r_0018_1_rvs_enzyme</t>
  </si>
  <si>
    <t>r_0018_2_fwd_enzyme</t>
  </si>
  <si>
    <t>r_0018_2_rvs_enzyme</t>
  </si>
  <si>
    <t>r_0018_3_fwd_enzyme</t>
  </si>
  <si>
    <t>r_0018_3_rvs_enzyme</t>
  </si>
  <si>
    <t>Matched organism and substrte (L-glutamate) of EC2.6.1.39</t>
  </si>
  <si>
    <t>Matched organism and substrte (L-2-aminoadipate) of EC2.6.1.39</t>
  </si>
  <si>
    <t>r_0023_fwd_enzyme</t>
  </si>
  <si>
    <t>r_0023_rvs_enzyme</t>
  </si>
  <si>
    <t>PMID: 3071717</t>
  </si>
  <si>
    <t>r_0060_fwd_enzyme</t>
  </si>
  <si>
    <t>r_0060_rvs_enzyme</t>
  </si>
  <si>
    <t>Median of EC3.1.3.5 with matched substrates (cmp)</t>
  </si>
  <si>
    <t>r_0076_1_enzyme</t>
  </si>
  <si>
    <t>r_0076_2_enzyme</t>
  </si>
  <si>
    <t>Median of EC3.1.3.5 with matched substrates (imp)</t>
  </si>
  <si>
    <t>r_0077_enzyme</t>
  </si>
  <si>
    <t>Median of EC3.1.3.5 with matched substrates (ump)</t>
  </si>
  <si>
    <t>r_0078_1_enzyme</t>
  </si>
  <si>
    <t>r_0078_2_enzyme</t>
  </si>
  <si>
    <t>r_0168_1_enzyme</t>
  </si>
  <si>
    <t>r_0168_2_enzyme</t>
  </si>
  <si>
    <t>r_0168_3_enzyme</t>
  </si>
  <si>
    <t>Median of EC1.1.1.2 within S. cerevisiae</t>
  </si>
  <si>
    <t>r_0164_1_enzyme</t>
  </si>
  <si>
    <t>r_0164_2_enzyme</t>
  </si>
  <si>
    <t>r_0483_1_fwd_enzyme</t>
  </si>
  <si>
    <t>r_0483_1_rvs_enzyme</t>
  </si>
  <si>
    <t>r_0483_2_fwd_enzyme</t>
  </si>
  <si>
    <t>r_0483_2_rvs_enzyme</t>
  </si>
  <si>
    <t>r_0483_3_fwd_enzyme</t>
  </si>
  <si>
    <t>r_0483_3_rvs_enzyme</t>
  </si>
  <si>
    <t>r_0483_4_fwd_enzyme</t>
  </si>
  <si>
    <t>r_0483_4_rvs_enzyme</t>
  </si>
  <si>
    <t>r_0483_5_fwd_enzyme</t>
  </si>
  <si>
    <t>r_0483_5_rvs_enzyme</t>
  </si>
  <si>
    <t>r_0483_6_fwd_enzyme</t>
  </si>
  <si>
    <t>r_0483_6_rvs_enzyme</t>
  </si>
  <si>
    <t>PMID: 12684511</t>
  </si>
  <si>
    <t>r_1029_enzyme</t>
  </si>
  <si>
    <t>Median of EC1.14.11.17 with matched substrates (2-oxoglutarate &amp; taurine)</t>
  </si>
  <si>
    <t>r_0989_enzyme</t>
  </si>
  <si>
    <t>PMID: 3098733</t>
  </si>
  <si>
    <t>r_0441_enzyme</t>
  </si>
  <si>
    <t>r_0442_enzyme</t>
  </si>
  <si>
    <t>kcat of EC1.5.1.39 of Paracoccus denitrificans (PMID: 14728682)</t>
  </si>
  <si>
    <t>r_0782_enzyme</t>
  </si>
  <si>
    <t>Median of EC2.1.1.1</t>
  </si>
  <si>
    <t>r_1046_enzyme</t>
  </si>
  <si>
    <t>PMID: 11695919</t>
  </si>
  <si>
    <t>r_0272_1_enzyme</t>
  </si>
  <si>
    <t>r_0272_2_enzyme</t>
  </si>
  <si>
    <t>r_0272_3_enzyme</t>
  </si>
  <si>
    <t>PMID: 2955198</t>
  </si>
  <si>
    <t>Median of EC2.4.2.22 with matched substrates (prpp &amp; xanthine)</t>
  </si>
  <si>
    <t>r_1091_enzyme</t>
  </si>
  <si>
    <t>r_0556_enzyme</t>
  </si>
  <si>
    <t>PMID: 8394314</t>
  </si>
  <si>
    <t>r_1036_enzyme</t>
  </si>
  <si>
    <t>r_0561_1_enzyme</t>
  </si>
  <si>
    <t>r_0561_2_enzyme</t>
  </si>
  <si>
    <t>r_0561_3_enzyme</t>
  </si>
  <si>
    <t>Median of EC2.7.1.49 with matched substrates (atp &amp; 4-amino-5-hydroxymethyl-2-methylpyrimidine)</t>
  </si>
  <si>
    <t>r_0903_1_enzyme</t>
  </si>
  <si>
    <t>r_0903_2_enzyme</t>
  </si>
  <si>
    <t>r_0903_3_enzyme</t>
  </si>
  <si>
    <t>Median of EC2.7.4.7 with matched substrates (atp)</t>
  </si>
  <si>
    <t>r_0468_enzyme</t>
  </si>
  <si>
    <t>PMID: 17449694</t>
  </si>
  <si>
    <t>Median of EC2.7.7.2 with matched substrates (atp &amp; fmn)</t>
  </si>
  <si>
    <t>r_0440_enzyme</t>
  </si>
  <si>
    <t>Median of EC3.1.1.6</t>
  </si>
  <si>
    <t>r_0369_enzyme</t>
  </si>
  <si>
    <t>r_0656_enzyme</t>
  </si>
  <si>
    <t>r_0657_enzyme</t>
  </si>
  <si>
    <t>Median of EC3.1.1.23</t>
  </si>
  <si>
    <t>r_4309_enzyme</t>
  </si>
  <si>
    <t>r_0091_1_enzyme</t>
  </si>
  <si>
    <t>r_0091_2_enzyme</t>
  </si>
  <si>
    <t>kcat of EC3.1.1.31 of Bos taurus (PMID: 6852020)</t>
  </si>
  <si>
    <t>PMID: 39610</t>
  </si>
  <si>
    <t>r_0143_enzyme</t>
  </si>
  <si>
    <t>Median of EC3.6.1.67</t>
  </si>
  <si>
    <t>r_0348_enzyme</t>
  </si>
  <si>
    <t>r_0542_1_fwd_enzyme</t>
  </si>
  <si>
    <t>r_0542_1_rvs_enzyme</t>
  </si>
  <si>
    <t>r_0542_2_fwd_enzyme</t>
  </si>
  <si>
    <t>r_0542_2_rvs_enzyme</t>
  </si>
  <si>
    <t>kcat of EC4.2.1.69 of Myrothecium verrucaria (PMID: 2034671)</t>
  </si>
  <si>
    <t>r_4210_1_fwd_enzyme</t>
  </si>
  <si>
    <t>r_4210_1_rvs_enzyme</t>
  </si>
  <si>
    <t>r_4210_2_fwd_enzyme</t>
  </si>
  <si>
    <t>r_4210_2_rvs_enzyme</t>
  </si>
  <si>
    <t>r_0893_1_rvs_enzyme</t>
  </si>
  <si>
    <t>r_0893_2_rvs_enzyme</t>
  </si>
  <si>
    <t>Median of EC5.4.2.11 within S. cerevisiae</t>
  </si>
  <si>
    <t>note</t>
  </si>
  <si>
    <t>r_1027_enzyme</t>
  </si>
  <si>
    <t>2; 2</t>
  </si>
  <si>
    <t>YFR030W; YJR137C</t>
  </si>
  <si>
    <t>Sulfite reductase complex (NADPH)</t>
  </si>
  <si>
    <t>Complex Portal</t>
  </si>
  <si>
    <t>12; 12; 60; 24; 24</t>
  </si>
  <si>
    <t>Mitochondrial pyruvate dehydrogenase complex</t>
  </si>
  <si>
    <t>Mitochondrial proton-transporting ATP synthase complex</t>
  </si>
  <si>
    <t>Q0080; Q0085; Q0130; YBL099W; YBR039W; YDL004W; YDR298C; YDR322C-A; YDR377W; YJR121W; YKL016C; YLR295C; YML081C-A; YPL078C; YPL271W</t>
  </si>
  <si>
    <t>1; 1; 10; 3; 1; 1; 1; 1; 1; 3; 1; 1; 1; 1; 1</t>
  </si>
  <si>
    <t>Q0080; Q0085; Q0130; YBL099W; YBR039W; YDL004W; YDR298C; YDR377W; YJR121W; YKL016C; YLR295C; YML081C-A; YPL078C; YPL271W; YPR020W</t>
  </si>
  <si>
    <t>1; 1; 10; 3; 1; 1; 1; 1; 3; 1; 1; 1; 1; 1; 1</t>
  </si>
  <si>
    <t>Glutathione hydrolase complex</t>
  </si>
  <si>
    <t>r_4171_enzyme</t>
  </si>
  <si>
    <t>YBR281C; YNL191W</t>
  </si>
  <si>
    <t xml:space="preserve">r_0886_2_enzyme </t>
  </si>
  <si>
    <t xml:space="preserve">r_0887_2_enzyme </t>
  </si>
  <si>
    <t>4; 4</t>
  </si>
  <si>
    <t>YMR205C; YGR240C</t>
  </si>
  <si>
    <t>6-phosphofructokinase complex</t>
  </si>
  <si>
    <t xml:space="preserve">r_0658_enzyme </t>
  </si>
  <si>
    <t>YNL037C; YOR136W</t>
  </si>
  <si>
    <t>Mitochondrial isocitrate dehydrogenase complex (NAD+)</t>
  </si>
  <si>
    <t xml:space="preserve">r_0886_1_enzyme </t>
  </si>
  <si>
    <t>YMR205C</t>
  </si>
  <si>
    <t>Assumed</t>
  </si>
  <si>
    <t xml:space="preserve">r_0887_1_enzyme </t>
  </si>
  <si>
    <t>Q0105; YBL045C; YDR529C; YEL024W; YEL039C; YFR033C; YGR183C; YHR001W-A; YJL166W; YOR065W; YPR191W</t>
  </si>
  <si>
    <t>Q0105; YBL045C; YDR529C; YEL024W; YFR033C; YGR183C; YHR001W-A; YJL166W; YJR048W; YOR065W; YPR191W</t>
  </si>
  <si>
    <t>1; 1; 1; 1; 1; 1; 1; 1; 1; 1; 1</t>
  </si>
  <si>
    <t>Mitochondrial electron transport complex III</t>
  </si>
  <si>
    <t>Q0045; Q0250; Q0275; YDL067C; YDR231C; YGR062C; YHR116W; YJL003W; YLL018C-A; YPL132W</t>
  </si>
  <si>
    <t>YLR395C; YEL039C; Q0045; Q0250; Q0275; YDL067C; YGL187C; YGL191W; YHR051W; YIL111W; YLR038C; YMR256C</t>
  </si>
  <si>
    <t>YLR395C; YEL039C; Q0045; Q0250; Q0275; YDL067C; YGL187C; YGL191W; YHR051W; YLR038C; YMR256C; YNL052W</t>
  </si>
  <si>
    <t>YLR395C; YJR048W; Q0045; Q0250; Q0275; YDL067C; YGL187C; YGL191W; YHR051W; YIL111W; YLR038C; YMR256C</t>
  </si>
  <si>
    <t>YLR395C; YJR048W; Q0045; Q0250; Q0275; YDL067C; YGL187C; YGL191W; YHR051W; YLR038C; YMR256C; YNL052W</t>
  </si>
  <si>
    <t>2; 1; 1; 1; 1; 1; 1; 1; 1; 1; 1; 1</t>
  </si>
  <si>
    <t>1; 1; 1; 1; 1; 1; 1; 1; 1; 1</t>
  </si>
  <si>
    <t>Mitochondrial electron transport complex IV</t>
  </si>
  <si>
    <t>r_4270_fwd_enzyme</t>
  </si>
  <si>
    <t>r_4270_rvs_enzyme</t>
  </si>
  <si>
    <t>YJR104C</t>
  </si>
  <si>
    <t>2</t>
  </si>
  <si>
    <t>[Cu-Zn] Superoxide dismutase complex</t>
  </si>
  <si>
    <t>r_0097_1_enzyme</t>
  </si>
  <si>
    <t>r_0097_2_enzyme</t>
  </si>
  <si>
    <t>r_0016_1_enzyme</t>
  </si>
  <si>
    <t>r_0016_2_enzyme</t>
  </si>
  <si>
    <t>YCL009C; YMR108W</t>
  </si>
  <si>
    <t>YMR108W</t>
  </si>
  <si>
    <t>Acetolactate synthase complex</t>
  </si>
  <si>
    <t>r_0021_enzyme</t>
  </si>
  <si>
    <t>r_0022_enzyme</t>
  </si>
  <si>
    <t>r_0532_enzyme</t>
  </si>
  <si>
    <t>r_0963_enzyme</t>
  </si>
  <si>
    <t>r_0985_enzyme</t>
  </si>
  <si>
    <t>YDR204W; YGL119W; YGR255C; YLR201C; YML110C; YOL096C; YOR125C</t>
  </si>
  <si>
    <t>1; 1; 1; 1; 1; 1; 1</t>
  </si>
  <si>
    <t>CoQ biosynthetic complex</t>
  </si>
  <si>
    <t>r_0501_enzyme</t>
  </si>
  <si>
    <t>r_0504_enzyme</t>
  </si>
  <si>
    <t>r_0506_enzyme</t>
  </si>
  <si>
    <t>r_0507_enzyme</t>
  </si>
  <si>
    <t>r_0508_enzyme</t>
  </si>
  <si>
    <t>r_0509_enzyme</t>
  </si>
  <si>
    <t>r_1030_enzyme</t>
  </si>
  <si>
    <t>YAL044C; YDR019C; YFL018C; YMR189W</t>
  </si>
  <si>
    <t>1; 1; 1; 1</t>
  </si>
  <si>
    <t>Glycine decarboxylase multienzyme complex</t>
  </si>
  <si>
    <t>YDR148C; YFL018C; YIL125W</t>
  </si>
  <si>
    <t>1; 1; 1</t>
  </si>
  <si>
    <t>r_0831_enzyme</t>
  </si>
  <si>
    <t>r_0832_enzyme</t>
  </si>
  <si>
    <t>Mitochondrial 2-oxoglutarate dehydrogenase complex</t>
  </si>
  <si>
    <t>Median of three values: Median of EC1.8.1.4 with NAD+ as substrate (506) * stoichiometry of YFL018C (12); Median of EC1.2.4.1 with pyruvate as substrate (37.9) * stoichiometry of YBR221C and YER178W (24); Median of EC1.2.4.1 with pyruvate as substrate (2.4) * stoichiometry of YNL071W (60).</t>
  </si>
  <si>
    <t>r_4631_1_enzyme</t>
  </si>
  <si>
    <t>r_4631_2_enzyme</t>
  </si>
  <si>
    <t>r_4632_1_enzyme</t>
  </si>
  <si>
    <t>r_4632_2_enzyme</t>
  </si>
  <si>
    <t>Should check ID</t>
  </si>
  <si>
    <t>r_0352_enzyme</t>
  </si>
  <si>
    <t>r_0353_enzyme</t>
  </si>
  <si>
    <t>Median of EC4.2.1.9 with matched substrates (2,3-Dihydroxy-3-methylbutanoate)</t>
  </si>
  <si>
    <t>Median of EC4.2.1.9 with matched substrates (2R,3S-2,3-dihydroxy-3-methylpentanoate)</t>
  </si>
  <si>
    <t>r_0027_rvs_enzyme</t>
  </si>
  <si>
    <t>r_0027_fwd_enzyme</t>
  </si>
  <si>
    <t>kcat of EC4.2.1.36 of Methanocaldococcus jannaschii with matched substrate (homocitrate) (PMID: 18765671)</t>
  </si>
  <si>
    <t>kcat of EC4.2.1.36 of Methanocaldococcus jannaschii with matched substrate ((Z)-but-1-ene-1,2,4-tricarboxylate) (BRENDA)</t>
  </si>
  <si>
    <t>kcat of EC4.2.1.36 of Methanocaldococcus jannaschii with matched substrate (But-1-ene-1,2,4-tricarboxylate) (PMID: 18765671)</t>
  </si>
  <si>
    <t>kcat of EC4.2.1.36 of Methanocaldococcus jannaschii with matched substrate (Homoisocitrate) (PMID: 18765671)</t>
  </si>
  <si>
    <t>r_0038_enzyme</t>
  </si>
  <si>
    <t>Median of EC4.1.99.X</t>
  </si>
  <si>
    <t>r_0238_enzyme</t>
  </si>
  <si>
    <t>r_0239_enzyme</t>
  </si>
  <si>
    <t>r_0240_enzyme</t>
  </si>
  <si>
    <t>r_0241_enzyme</t>
  </si>
  <si>
    <t>r_0908_enzyme</t>
  </si>
  <si>
    <t>r_0915_enzyme</t>
  </si>
  <si>
    <t>Median of EC2.4.2.X</t>
  </si>
  <si>
    <t>r_1790_enzyme</t>
  </si>
  <si>
    <t>r_0917_enzyme</t>
  </si>
  <si>
    <t>r_1089_enzyme</t>
  </si>
  <si>
    <t>r_1090_enzyme</t>
  </si>
  <si>
    <t>Estimated from specific activity</t>
  </si>
  <si>
    <t>Median of EC6.1.1.5 with matched substrates (atp &amp; isoleucine &amp; trnaile)</t>
  </si>
  <si>
    <t>Median of EC2.7.7.2 with matched substrate (atp &amp; fmn)</t>
  </si>
  <si>
    <t>Median of EC6.3.2.X with matched substrate (atp)</t>
  </si>
  <si>
    <t>kcat of EC1.18.1.6 of Mycobacterium tuberculosis with matched substrate (nadph)</t>
  </si>
  <si>
    <t>Median of EC1.14.13.X with matched substrate (nadph)</t>
  </si>
  <si>
    <t>r_0665_enzyme</t>
  </si>
  <si>
    <t>r_0666_enzyme</t>
  </si>
  <si>
    <t>r_0558_1_enzyme</t>
  </si>
  <si>
    <t>r_0558_2_enzyme</t>
  </si>
  <si>
    <t>r_0559_enzyme</t>
  </si>
  <si>
    <t>r_0560_enzyme</t>
  </si>
  <si>
    <t>r_0079_enzyme</t>
  </si>
  <si>
    <t>Median of EC6.3.5.X with matched substrate (atp &amp; gln)</t>
  </si>
  <si>
    <t>r_0317_enzyme</t>
  </si>
  <si>
    <t>Median of two values: Median of EC1.6.2.4 with NADPH as substrate (10.2) / NADPH coefficient (3); Median of EC1.14.14.154 with lanosterol as substrate (0.29).</t>
  </si>
  <si>
    <t>r_1010_enzyme</t>
  </si>
  <si>
    <t>r_1011_enzyme</t>
  </si>
  <si>
    <t>Median of EC2.3.1.X</t>
  </si>
  <si>
    <t>r_2308_1_enzyme</t>
  </si>
  <si>
    <t>r_2308_2_enzyme</t>
  </si>
  <si>
    <t>r_2309_1_enzyme</t>
  </si>
  <si>
    <t>r_2309_2_enzyme</t>
  </si>
  <si>
    <t>r_2312_1_enzyme</t>
  </si>
  <si>
    <t>r_2312_2_enzyme</t>
  </si>
  <si>
    <t>r_2313_1_enzyme</t>
  </si>
  <si>
    <t>r_2313_2_enzyme</t>
  </si>
  <si>
    <t>r_2310_enzyme</t>
  </si>
  <si>
    <t>r_2311_enzyme</t>
  </si>
  <si>
    <t>r_2314_enzyme</t>
  </si>
  <si>
    <t>r_2315_enzyme</t>
  </si>
  <si>
    <t>r_2316_enzyme</t>
  </si>
  <si>
    <t>r_2317_enzyme</t>
  </si>
  <si>
    <t>r_2318_enzyme</t>
  </si>
  <si>
    <t>r_2319_enzyme</t>
  </si>
  <si>
    <t>r_2320_enzyme</t>
  </si>
  <si>
    <t>r_2321_enzyme</t>
  </si>
  <si>
    <t>r_2322_enzyme</t>
  </si>
  <si>
    <t>r_2323_enzyme</t>
  </si>
  <si>
    <t>r_0774_enzyme</t>
  </si>
  <si>
    <t>r_0775_enzyme</t>
  </si>
  <si>
    <t>r_0967_enzyme</t>
  </si>
  <si>
    <t>r_0014_enzyme</t>
  </si>
  <si>
    <t>Median of EC3.5.4.X</t>
  </si>
  <si>
    <t>r_0525_enzyme</t>
  </si>
  <si>
    <t>r_0968_enzyme</t>
  </si>
  <si>
    <t>Median of EC2.5.1.X</t>
  </si>
  <si>
    <t>r_0304_enzyme</t>
  </si>
  <si>
    <t>Median of EC1.3.3.X</t>
  </si>
  <si>
    <t>r_0557_enzyme</t>
  </si>
  <si>
    <t>r_1081_enzyme</t>
  </si>
  <si>
    <t>Median of EC4.1.1.X</t>
  </si>
  <si>
    <t>r_0942_enzyme</t>
  </si>
  <si>
    <t>r_0347_enzyme</t>
  </si>
  <si>
    <t>r_0017_enzyme</t>
  </si>
  <si>
    <t>r_0350_enzyme</t>
  </si>
  <si>
    <t>r_0351_enzyme</t>
  </si>
  <si>
    <t>Estimated from specific activity (EC2.5.1.15)</t>
  </si>
  <si>
    <t>r_0524_enzyme</t>
  </si>
  <si>
    <t>r_1034_enzyme</t>
  </si>
  <si>
    <t>r_1035_enzyme</t>
  </si>
  <si>
    <t>Median of EC2.7.6.X with matched substrate (atp)</t>
  </si>
  <si>
    <t>Median of EC4.1.2.X</t>
  </si>
  <si>
    <t>Median of EC1.14.14.X</t>
  </si>
  <si>
    <t>r_0531_enzyme</t>
  </si>
  <si>
    <t>r_0436_enzyme</t>
  </si>
  <si>
    <t>r_4630_enzyme</t>
  </si>
  <si>
    <t>Median of EC4.4.1.X</t>
  </si>
  <si>
    <t>Median of EC1.1.1.X with matched substrate (nadph)</t>
  </si>
  <si>
    <t>Median of EC4.99.1.1 with matched substrate (iron(2+) &amp; protoporphyrin)</t>
  </si>
  <si>
    <t>kcat of EC2.5.1.61 of Homo sapiens with matched substrate (porphobilinogen)</t>
  </si>
  <si>
    <t>kcat of EC2.5.1.15 of bacillus anthracis with matched substrate (4-aminobenzoate)</t>
  </si>
  <si>
    <t>Median of EC1.3.3.4 with matched substrate (protoporphyrinogen)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</si>
</sst>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Font="1" applyFill="1"/>
    <xf numFmtId="0" fontId="0" fillId="0" borderId="0" xfId="0" applyFont="1"/>
    <xf numFmtId="1" fontId="2" fillId="0" borderId="0" xfId="0" applyNumberFormat="1" applyFont="1"/>
    <xf numFmtId="0" fontId="0" fillId="2" borderId="0" xfId="0" applyFill="1"/>
    <xf numFmtId="0" fontId="0" fillId="0" borderId="0" xfId="0" applyFill="1"/>
    <xf numFmtId="1" fontId="0" fillId="2" borderId="0" xfId="0" applyNumberFormat="1" applyFill="1"/>
    <xf numFmtId="0" fontId="0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A95A-9A45-104E-81A0-44F5861A24E6}">
  <dimension ref="A1:E261"/>
  <sheetViews>
    <sheetView tabSelected="1" topLeftCell="A224" zoomScaleNormal="100" workbookViewId="0">
      <selection activeCell="A257" sqref="A257:D261"/>
    </sheetView>
  </sheetViews>
  <sheetFormatPr baseColWidth="10" defaultRowHeight="16" x14ac:dyDescent="0.2"/>
  <cols>
    <col min="1" max="1" width="20.83203125" customWidth="1"/>
    <col min="3" max="3" width="58.6640625" customWidth="1"/>
  </cols>
  <sheetData>
    <row r="1" spans="1:4" x14ac:dyDescent="0.2">
      <c r="A1" s="3" t="s">
        <v>72</v>
      </c>
      <c r="B1" s="3" t="s">
        <v>75</v>
      </c>
      <c r="C1" s="3" t="s">
        <v>73</v>
      </c>
      <c r="D1" s="3" t="s">
        <v>74</v>
      </c>
    </row>
    <row r="2" spans="1:4" x14ac:dyDescent="0.2">
      <c r="A2" s="3" t="s">
        <v>49</v>
      </c>
      <c r="B2" s="3">
        <v>200</v>
      </c>
      <c r="C2" s="3" t="s">
        <v>0</v>
      </c>
      <c r="D2" s="3">
        <v>5</v>
      </c>
    </row>
    <row r="3" spans="1:4" x14ac:dyDescent="0.2">
      <c r="A3" s="3" t="s">
        <v>50</v>
      </c>
      <c r="B3" s="3">
        <v>200</v>
      </c>
      <c r="C3" s="3" t="s">
        <v>0</v>
      </c>
      <c r="D3" s="3">
        <v>5</v>
      </c>
    </row>
    <row r="4" spans="1:4" x14ac:dyDescent="0.2">
      <c r="A4" s="3" t="s">
        <v>51</v>
      </c>
      <c r="B4" s="3">
        <v>200</v>
      </c>
      <c r="C4" s="3" t="s">
        <v>0</v>
      </c>
      <c r="D4" s="3">
        <v>5</v>
      </c>
    </row>
    <row r="5" spans="1:4" x14ac:dyDescent="0.2">
      <c r="A5" s="3" t="s">
        <v>52</v>
      </c>
      <c r="B5" s="3">
        <v>200</v>
      </c>
      <c r="C5" s="3" t="s">
        <v>0</v>
      </c>
      <c r="D5" s="3">
        <v>5</v>
      </c>
    </row>
    <row r="6" spans="1:4" x14ac:dyDescent="0.2">
      <c r="A6" s="3" t="s">
        <v>53</v>
      </c>
      <c r="B6" s="3">
        <v>200</v>
      </c>
      <c r="C6" s="3" t="s">
        <v>0</v>
      </c>
      <c r="D6" s="3">
        <v>5</v>
      </c>
    </row>
    <row r="7" spans="1:4" x14ac:dyDescent="0.2">
      <c r="A7" s="3" t="s">
        <v>54</v>
      </c>
      <c r="B7" s="3">
        <v>200</v>
      </c>
      <c r="C7" s="3" t="s">
        <v>0</v>
      </c>
      <c r="D7" s="3">
        <v>5</v>
      </c>
    </row>
    <row r="8" spans="1:4" x14ac:dyDescent="0.2">
      <c r="A8" s="3" t="s">
        <v>55</v>
      </c>
      <c r="B8" s="3">
        <v>200</v>
      </c>
      <c r="C8" s="3" t="s">
        <v>0</v>
      </c>
      <c r="D8" s="3">
        <v>5</v>
      </c>
    </row>
    <row r="9" spans="1:4" x14ac:dyDescent="0.2">
      <c r="A9" s="3" t="s">
        <v>56</v>
      </c>
      <c r="B9" s="3">
        <v>200</v>
      </c>
      <c r="C9" s="3" t="s">
        <v>0</v>
      </c>
      <c r="D9" s="3">
        <v>5</v>
      </c>
    </row>
    <row r="10" spans="1:4" x14ac:dyDescent="0.2">
      <c r="A10" s="3" t="s">
        <v>57</v>
      </c>
      <c r="B10" s="3">
        <v>200</v>
      </c>
      <c r="C10" s="3" t="s">
        <v>0</v>
      </c>
      <c r="D10" s="3">
        <v>5</v>
      </c>
    </row>
    <row r="11" spans="1:4" x14ac:dyDescent="0.2">
      <c r="A11" s="3" t="s">
        <v>58</v>
      </c>
      <c r="B11" s="3">
        <v>200</v>
      </c>
      <c r="C11" s="3" t="s">
        <v>0</v>
      </c>
      <c r="D11" s="3">
        <v>5</v>
      </c>
    </row>
    <row r="12" spans="1:4" x14ac:dyDescent="0.2">
      <c r="A12" s="3" t="s">
        <v>59</v>
      </c>
      <c r="B12" s="3">
        <v>200</v>
      </c>
      <c r="C12" s="3" t="s">
        <v>0</v>
      </c>
      <c r="D12" s="3">
        <v>5</v>
      </c>
    </row>
    <row r="13" spans="1:4" x14ac:dyDescent="0.2">
      <c r="A13" s="3" t="s">
        <v>60</v>
      </c>
      <c r="B13" s="3">
        <v>200</v>
      </c>
      <c r="C13" s="3" t="s">
        <v>0</v>
      </c>
      <c r="D13" s="3">
        <v>5</v>
      </c>
    </row>
    <row r="14" spans="1:4" x14ac:dyDescent="0.2">
      <c r="A14" s="3" t="s">
        <v>61</v>
      </c>
      <c r="B14" s="3">
        <v>200</v>
      </c>
      <c r="C14" s="3" t="s">
        <v>0</v>
      </c>
      <c r="D14" s="3">
        <v>5</v>
      </c>
    </row>
    <row r="15" spans="1:4" x14ac:dyDescent="0.2">
      <c r="A15" s="3" t="s">
        <v>62</v>
      </c>
      <c r="B15" s="3">
        <v>200</v>
      </c>
      <c r="C15" s="3" t="s">
        <v>0</v>
      </c>
      <c r="D15" s="3">
        <v>5</v>
      </c>
    </row>
    <row r="16" spans="1:4" x14ac:dyDescent="0.2">
      <c r="A16" s="3" t="s">
        <v>63</v>
      </c>
      <c r="B16" s="3">
        <v>200</v>
      </c>
      <c r="C16" s="3" t="s">
        <v>0</v>
      </c>
      <c r="D16" s="3">
        <v>5</v>
      </c>
    </row>
    <row r="17" spans="1:4" x14ac:dyDescent="0.2">
      <c r="A17" s="3" t="s">
        <v>64</v>
      </c>
      <c r="B17" s="3">
        <v>200</v>
      </c>
      <c r="C17" s="3" t="s">
        <v>0</v>
      </c>
      <c r="D17" s="3">
        <v>5</v>
      </c>
    </row>
    <row r="18" spans="1:4" x14ac:dyDescent="0.2">
      <c r="A18" s="3" t="s">
        <v>65</v>
      </c>
      <c r="B18" s="3">
        <v>200</v>
      </c>
      <c r="C18" s="3" t="s">
        <v>0</v>
      </c>
      <c r="D18" s="3">
        <v>5</v>
      </c>
    </row>
    <row r="19" spans="1:4" x14ac:dyDescent="0.2">
      <c r="A19" s="3" t="s">
        <v>66</v>
      </c>
      <c r="B19" s="3">
        <v>200</v>
      </c>
      <c r="C19" s="3" t="s">
        <v>0</v>
      </c>
      <c r="D19" s="3">
        <v>5</v>
      </c>
    </row>
    <row r="20" spans="1:4" x14ac:dyDescent="0.2">
      <c r="A20" s="3" t="s">
        <v>67</v>
      </c>
      <c r="B20" s="3">
        <v>200</v>
      </c>
      <c r="C20" s="3" t="s">
        <v>0</v>
      </c>
      <c r="D20" s="3">
        <v>5</v>
      </c>
    </row>
    <row r="21" spans="1:4" x14ac:dyDescent="0.2">
      <c r="A21" s="3" t="s">
        <v>68</v>
      </c>
      <c r="B21" s="3">
        <v>200</v>
      </c>
      <c r="C21" s="3" t="s">
        <v>0</v>
      </c>
      <c r="D21" s="3">
        <v>5</v>
      </c>
    </row>
    <row r="22" spans="1:4" x14ac:dyDescent="0.2">
      <c r="A22" s="3" t="s">
        <v>31</v>
      </c>
      <c r="B22" s="3">
        <v>63.1</v>
      </c>
      <c r="C22" s="3" t="s">
        <v>1</v>
      </c>
      <c r="D22" s="3">
        <v>5</v>
      </c>
    </row>
    <row r="23" spans="1:4" x14ac:dyDescent="0.2">
      <c r="A23" s="3" t="s">
        <v>32</v>
      </c>
      <c r="B23" s="3">
        <v>63.1</v>
      </c>
      <c r="C23" s="3" t="s">
        <v>1</v>
      </c>
      <c r="D23" s="3">
        <v>5</v>
      </c>
    </row>
    <row r="24" spans="1:4" x14ac:dyDescent="0.2">
      <c r="A24" s="3" t="s">
        <v>33</v>
      </c>
      <c r="B24" s="3">
        <v>63.1</v>
      </c>
      <c r="C24" s="3" t="s">
        <v>1</v>
      </c>
      <c r="D24" s="3">
        <v>5</v>
      </c>
    </row>
    <row r="25" spans="1:4" x14ac:dyDescent="0.2">
      <c r="A25" s="3" t="s">
        <v>34</v>
      </c>
      <c r="B25" s="3">
        <v>63.1</v>
      </c>
      <c r="C25" s="3" t="s">
        <v>1</v>
      </c>
      <c r="D25" s="3">
        <v>5</v>
      </c>
    </row>
    <row r="26" spans="1:4" x14ac:dyDescent="0.2">
      <c r="A26" s="3" t="s">
        <v>27</v>
      </c>
      <c r="B26" s="3">
        <v>487</v>
      </c>
      <c r="C26" s="3" t="s">
        <v>1</v>
      </c>
      <c r="D26" s="3">
        <v>5</v>
      </c>
    </row>
    <row r="27" spans="1:4" x14ac:dyDescent="0.2">
      <c r="A27" s="3" t="s">
        <v>40</v>
      </c>
      <c r="B27" s="3">
        <v>627.70000000000005</v>
      </c>
      <c r="C27" s="3" t="s">
        <v>78</v>
      </c>
      <c r="D27" s="3">
        <v>5</v>
      </c>
    </row>
    <row r="28" spans="1:4" x14ac:dyDescent="0.2">
      <c r="A28" s="3" t="s">
        <v>41</v>
      </c>
      <c r="B28" s="3">
        <v>1275.5</v>
      </c>
      <c r="C28" s="3" t="s">
        <v>78</v>
      </c>
      <c r="D28" s="3">
        <v>5</v>
      </c>
    </row>
    <row r="29" spans="1:4" x14ac:dyDescent="0.2">
      <c r="A29" s="3" t="s">
        <v>24</v>
      </c>
      <c r="B29" s="3">
        <v>4.1399999999999997</v>
      </c>
      <c r="C29" s="3" t="s">
        <v>1</v>
      </c>
      <c r="D29" s="3">
        <v>5</v>
      </c>
    </row>
    <row r="30" spans="1:4" x14ac:dyDescent="0.2">
      <c r="A30" s="3" t="s">
        <v>28</v>
      </c>
      <c r="B30" s="3">
        <v>36.4</v>
      </c>
      <c r="C30" s="3" t="s">
        <v>79</v>
      </c>
      <c r="D30" s="3">
        <v>5</v>
      </c>
    </row>
    <row r="31" spans="1:4" x14ac:dyDescent="0.2">
      <c r="A31" s="3" t="s">
        <v>29</v>
      </c>
      <c r="B31" s="3">
        <v>29</v>
      </c>
      <c r="C31" s="3" t="s">
        <v>79</v>
      </c>
      <c r="D31" s="3">
        <v>5</v>
      </c>
    </row>
    <row r="32" spans="1:4" x14ac:dyDescent="0.2">
      <c r="A32" s="3" t="s">
        <v>30</v>
      </c>
      <c r="B32" s="3">
        <v>64</v>
      </c>
      <c r="C32" s="3" t="s">
        <v>79</v>
      </c>
      <c r="D32" s="3">
        <v>5</v>
      </c>
    </row>
    <row r="33" spans="1:4" x14ac:dyDescent="0.2">
      <c r="A33" s="3" t="s">
        <v>12</v>
      </c>
      <c r="B33" s="3">
        <v>230</v>
      </c>
      <c r="C33" s="3" t="s">
        <v>80</v>
      </c>
      <c r="D33" s="3">
        <v>5</v>
      </c>
    </row>
    <row r="34" spans="1:4" x14ac:dyDescent="0.2">
      <c r="A34" s="3" t="s">
        <v>13</v>
      </c>
      <c r="B34" s="3">
        <v>460</v>
      </c>
      <c r="C34" s="3" t="s">
        <v>80</v>
      </c>
      <c r="D34" s="3">
        <v>5</v>
      </c>
    </row>
    <row r="35" spans="1:4" x14ac:dyDescent="0.2">
      <c r="A35" s="3" t="s">
        <v>14</v>
      </c>
      <c r="B35" s="3">
        <v>460</v>
      </c>
      <c r="C35" s="3" t="s">
        <v>80</v>
      </c>
      <c r="D35" s="3">
        <v>5</v>
      </c>
    </row>
    <row r="36" spans="1:4" x14ac:dyDescent="0.2">
      <c r="A36" s="3" t="s">
        <v>15</v>
      </c>
      <c r="B36" s="3">
        <v>230</v>
      </c>
      <c r="C36" s="3" t="s">
        <v>80</v>
      </c>
      <c r="D36" s="3">
        <v>5</v>
      </c>
    </row>
    <row r="37" spans="1:4" x14ac:dyDescent="0.2">
      <c r="A37" s="3" t="s">
        <v>16</v>
      </c>
      <c r="B37" s="3">
        <v>230</v>
      </c>
      <c r="C37" s="3" t="s">
        <v>80</v>
      </c>
      <c r="D37" s="3">
        <v>5</v>
      </c>
    </row>
    <row r="38" spans="1:4" x14ac:dyDescent="0.2">
      <c r="A38" s="3" t="s">
        <v>45</v>
      </c>
      <c r="B38" s="3">
        <v>909.59999999999991</v>
      </c>
      <c r="C38" s="3" t="s">
        <v>343</v>
      </c>
      <c r="D38" s="3">
        <v>5</v>
      </c>
    </row>
    <row r="39" spans="1:4" x14ac:dyDescent="0.2">
      <c r="A39" s="3" t="s">
        <v>8</v>
      </c>
      <c r="B39" s="3">
        <v>142.30000000000001</v>
      </c>
      <c r="C39" s="3" t="s">
        <v>2</v>
      </c>
      <c r="D39" s="3">
        <v>5</v>
      </c>
    </row>
    <row r="40" spans="1:4" x14ac:dyDescent="0.2">
      <c r="A40" s="3" t="s">
        <v>9</v>
      </c>
      <c r="B40" s="3">
        <v>143.5</v>
      </c>
      <c r="C40" s="3" t="s">
        <v>2</v>
      </c>
      <c r="D40" s="3">
        <v>5</v>
      </c>
    </row>
    <row r="41" spans="1:4" x14ac:dyDescent="0.2">
      <c r="A41" s="3" t="s">
        <v>10</v>
      </c>
      <c r="B41" s="3">
        <v>143.30000000000001</v>
      </c>
      <c r="C41" s="3" t="s">
        <v>2</v>
      </c>
      <c r="D41" s="3">
        <v>5</v>
      </c>
    </row>
    <row r="42" spans="1:4" x14ac:dyDescent="0.2">
      <c r="A42" s="3" t="s">
        <v>11</v>
      </c>
      <c r="B42" s="3">
        <v>143.30000000000001</v>
      </c>
      <c r="C42" s="3" t="s">
        <v>2</v>
      </c>
      <c r="D42" s="3">
        <v>5</v>
      </c>
    </row>
    <row r="43" spans="1:4" x14ac:dyDescent="0.2">
      <c r="A43" s="3" t="s">
        <v>71</v>
      </c>
      <c r="B43" s="3">
        <v>143.30000000000001</v>
      </c>
      <c r="C43" s="3" t="s">
        <v>2</v>
      </c>
      <c r="D43" s="3">
        <v>5</v>
      </c>
    </row>
    <row r="44" spans="1:4" x14ac:dyDescent="0.2">
      <c r="A44" s="3" t="s">
        <v>7</v>
      </c>
      <c r="B44" s="3">
        <v>143.30000000000001</v>
      </c>
      <c r="C44" s="3" t="s">
        <v>2</v>
      </c>
      <c r="D44" s="3">
        <v>5</v>
      </c>
    </row>
    <row r="45" spans="1:4" x14ac:dyDescent="0.2">
      <c r="A45" s="3" t="s">
        <v>142</v>
      </c>
      <c r="B45" s="3">
        <v>143.30000000000001</v>
      </c>
      <c r="C45" s="3" t="s">
        <v>2</v>
      </c>
      <c r="D45" s="3">
        <v>5</v>
      </c>
    </row>
    <row r="46" spans="1:4" x14ac:dyDescent="0.2">
      <c r="A46" s="3" t="s">
        <v>143</v>
      </c>
      <c r="B46" s="3">
        <v>143.30000000000001</v>
      </c>
      <c r="C46" s="3" t="s">
        <v>2</v>
      </c>
      <c r="D46" s="3">
        <v>5</v>
      </c>
    </row>
    <row r="47" spans="1:4" x14ac:dyDescent="0.2">
      <c r="A47" s="3" t="s">
        <v>144</v>
      </c>
      <c r="B47" s="3">
        <v>143.30000000000001</v>
      </c>
      <c r="C47" s="3" t="s">
        <v>2</v>
      </c>
      <c r="D47" s="3">
        <v>5</v>
      </c>
    </row>
    <row r="48" spans="1:4" x14ac:dyDescent="0.2">
      <c r="A48" s="3" t="s">
        <v>145</v>
      </c>
      <c r="B48" s="3">
        <v>143.30000000000001</v>
      </c>
      <c r="C48" s="3" t="s">
        <v>2</v>
      </c>
      <c r="D48" s="3">
        <v>5</v>
      </c>
    </row>
    <row r="49" spans="1:4" x14ac:dyDescent="0.2">
      <c r="A49" s="3" t="s">
        <v>35</v>
      </c>
      <c r="B49" s="3">
        <v>93.8</v>
      </c>
      <c r="C49" s="3" t="s">
        <v>2</v>
      </c>
      <c r="D49" s="3">
        <v>5</v>
      </c>
    </row>
    <row r="50" spans="1:4" x14ac:dyDescent="0.2">
      <c r="A50" s="3" t="s">
        <v>46</v>
      </c>
      <c r="B50" s="3">
        <v>357.7</v>
      </c>
      <c r="C50" s="3" t="s">
        <v>2</v>
      </c>
      <c r="D50" s="3">
        <v>5</v>
      </c>
    </row>
    <row r="51" spans="1:4" x14ac:dyDescent="0.2">
      <c r="A51" s="3" t="s">
        <v>47</v>
      </c>
      <c r="B51" s="3">
        <v>359.8</v>
      </c>
      <c r="C51" s="3" t="s">
        <v>2</v>
      </c>
      <c r="D51" s="3">
        <v>5</v>
      </c>
    </row>
    <row r="52" spans="1:4" x14ac:dyDescent="0.2">
      <c r="A52" s="3" t="s">
        <v>48</v>
      </c>
      <c r="B52" s="3">
        <v>353.6</v>
      </c>
      <c r="C52" s="3" t="s">
        <v>2</v>
      </c>
      <c r="D52" s="3">
        <v>5</v>
      </c>
    </row>
    <row r="53" spans="1:4" x14ac:dyDescent="0.2">
      <c r="A53" s="3" t="s">
        <v>25</v>
      </c>
      <c r="B53" s="3">
        <v>4074.9</v>
      </c>
      <c r="C53" s="3" t="s">
        <v>2</v>
      </c>
      <c r="D53" s="3">
        <v>5</v>
      </c>
    </row>
    <row r="54" spans="1:4" x14ac:dyDescent="0.2">
      <c r="A54" s="3" t="s">
        <v>26</v>
      </c>
      <c r="B54" s="3">
        <v>4074.9</v>
      </c>
      <c r="C54" s="3" t="s">
        <v>2</v>
      </c>
      <c r="D54" s="3">
        <v>5</v>
      </c>
    </row>
    <row r="55" spans="1:4" x14ac:dyDescent="0.2">
      <c r="A55" s="3" t="s">
        <v>36</v>
      </c>
      <c r="B55" s="3">
        <v>183.4</v>
      </c>
      <c r="C55" s="3" t="s">
        <v>2</v>
      </c>
      <c r="D55" s="3">
        <v>5</v>
      </c>
    </row>
    <row r="56" spans="1:4" x14ac:dyDescent="0.2">
      <c r="A56" s="3" t="s">
        <v>69</v>
      </c>
      <c r="B56" s="3">
        <v>704</v>
      </c>
      <c r="C56" s="3" t="s">
        <v>1</v>
      </c>
      <c r="D56" s="3">
        <v>5</v>
      </c>
    </row>
    <row r="57" spans="1:4" x14ac:dyDescent="0.2">
      <c r="A57" s="3" t="s">
        <v>70</v>
      </c>
      <c r="B57" s="3">
        <v>704</v>
      </c>
      <c r="C57" s="3" t="s">
        <v>1</v>
      </c>
      <c r="D57" s="3">
        <v>5</v>
      </c>
    </row>
    <row r="58" spans="1:4" x14ac:dyDescent="0.2">
      <c r="A58" s="3" t="s">
        <v>42</v>
      </c>
      <c r="B58" s="3">
        <v>65</v>
      </c>
      <c r="C58" s="3" t="s">
        <v>82</v>
      </c>
      <c r="D58" s="3">
        <v>5</v>
      </c>
    </row>
    <row r="59" spans="1:4" x14ac:dyDescent="0.2">
      <c r="A59" s="3" t="s">
        <v>43</v>
      </c>
      <c r="B59" s="3">
        <v>290</v>
      </c>
      <c r="C59" s="3" t="s">
        <v>82</v>
      </c>
      <c r="D59" s="3">
        <v>5</v>
      </c>
    </row>
    <row r="60" spans="1:4" x14ac:dyDescent="0.2">
      <c r="A60" s="3" t="s">
        <v>44</v>
      </c>
      <c r="B60" s="3">
        <v>207</v>
      </c>
      <c r="C60" s="3" t="s">
        <v>82</v>
      </c>
      <c r="D60" s="3">
        <v>5</v>
      </c>
    </row>
    <row r="61" spans="1:4" x14ac:dyDescent="0.2">
      <c r="A61" s="3" t="s">
        <v>39</v>
      </c>
      <c r="B61" s="3">
        <v>118.1</v>
      </c>
      <c r="C61" s="3" t="s">
        <v>3</v>
      </c>
      <c r="D61" s="3">
        <v>5</v>
      </c>
    </row>
    <row r="62" spans="1:4" x14ac:dyDescent="0.2">
      <c r="A62" s="3" t="s">
        <v>37</v>
      </c>
      <c r="B62" s="3">
        <v>63.6</v>
      </c>
      <c r="C62" s="3" t="s">
        <v>3</v>
      </c>
      <c r="D62" s="3">
        <v>5</v>
      </c>
    </row>
    <row r="63" spans="1:4" x14ac:dyDescent="0.2">
      <c r="A63" s="3" t="s">
        <v>38</v>
      </c>
      <c r="B63" s="3">
        <v>64.75</v>
      </c>
      <c r="C63" s="3" t="s">
        <v>3</v>
      </c>
      <c r="D63" s="3">
        <v>5</v>
      </c>
    </row>
    <row r="64" spans="1:4" x14ac:dyDescent="0.2">
      <c r="A64" s="3" t="s">
        <v>4</v>
      </c>
      <c r="B64" s="3">
        <v>120</v>
      </c>
      <c r="C64" s="3" t="s">
        <v>83</v>
      </c>
      <c r="D64" s="3">
        <v>5</v>
      </c>
    </row>
    <row r="65" spans="1:4" x14ac:dyDescent="0.2">
      <c r="A65" s="3" t="s">
        <v>5</v>
      </c>
      <c r="B65" s="3">
        <v>120</v>
      </c>
      <c r="C65" s="3" t="s">
        <v>83</v>
      </c>
      <c r="D65" s="3">
        <v>5</v>
      </c>
    </row>
    <row r="66" spans="1:4" x14ac:dyDescent="0.2">
      <c r="A66" s="3" t="s">
        <v>6</v>
      </c>
      <c r="B66" s="3">
        <v>120</v>
      </c>
      <c r="C66" s="3" t="s">
        <v>83</v>
      </c>
      <c r="D66" s="3">
        <v>5</v>
      </c>
    </row>
    <row r="67" spans="1:4" x14ac:dyDescent="0.2">
      <c r="A67" s="3" t="s">
        <v>22</v>
      </c>
      <c r="B67" s="3">
        <v>160</v>
      </c>
      <c r="C67" s="3" t="s">
        <v>84</v>
      </c>
      <c r="D67" s="3">
        <v>5</v>
      </c>
    </row>
    <row r="68" spans="1:4" x14ac:dyDescent="0.2">
      <c r="A68" s="3" t="s">
        <v>23</v>
      </c>
      <c r="B68" s="3">
        <v>160</v>
      </c>
      <c r="C68" s="3" t="s">
        <v>84</v>
      </c>
      <c r="D68" s="3">
        <v>5</v>
      </c>
    </row>
    <row r="69" spans="1:4" x14ac:dyDescent="0.2">
      <c r="A69" s="3" t="s">
        <v>17</v>
      </c>
      <c r="B69" s="3">
        <v>755.1</v>
      </c>
      <c r="C69" s="3" t="s">
        <v>85</v>
      </c>
      <c r="D69" s="3">
        <v>5</v>
      </c>
    </row>
    <row r="70" spans="1:4" x14ac:dyDescent="0.2">
      <c r="A70" s="3" t="s">
        <v>18</v>
      </c>
      <c r="B70" s="3">
        <v>754.9</v>
      </c>
      <c r="C70" s="3" t="s">
        <v>85</v>
      </c>
      <c r="D70" s="3">
        <v>5</v>
      </c>
    </row>
    <row r="71" spans="1:4" x14ac:dyDescent="0.2">
      <c r="A71" s="3" t="s">
        <v>19</v>
      </c>
      <c r="B71" s="3">
        <v>754</v>
      </c>
      <c r="C71" s="3" t="s">
        <v>85</v>
      </c>
      <c r="D71" s="3">
        <v>5</v>
      </c>
    </row>
    <row r="72" spans="1:4" x14ac:dyDescent="0.2">
      <c r="A72" s="3" t="s">
        <v>20</v>
      </c>
      <c r="B72" s="3">
        <v>753.8</v>
      </c>
      <c r="C72" s="3" t="s">
        <v>85</v>
      </c>
      <c r="D72" s="3">
        <v>5</v>
      </c>
    </row>
    <row r="73" spans="1:4" x14ac:dyDescent="0.2">
      <c r="A73" s="3" t="s">
        <v>21</v>
      </c>
      <c r="B73" s="3">
        <v>825.4</v>
      </c>
      <c r="C73" s="3" t="s">
        <v>85</v>
      </c>
      <c r="D73" s="3">
        <v>5</v>
      </c>
    </row>
    <row r="74" spans="1:4" x14ac:dyDescent="0.2">
      <c r="A74" s="3" t="s">
        <v>86</v>
      </c>
      <c r="B74" s="3">
        <v>63.75</v>
      </c>
      <c r="C74" s="3" t="s">
        <v>87</v>
      </c>
      <c r="D74" s="3">
        <v>5</v>
      </c>
    </row>
    <row r="75" spans="1:4" x14ac:dyDescent="0.2">
      <c r="A75" s="3" t="s">
        <v>90</v>
      </c>
      <c r="B75" s="3">
        <v>0.34499999999999997</v>
      </c>
      <c r="C75" s="3" t="s">
        <v>94</v>
      </c>
      <c r="D75" s="3">
        <v>5</v>
      </c>
    </row>
    <row r="76" spans="1:4" x14ac:dyDescent="0.2">
      <c r="A76" s="3" t="s">
        <v>88</v>
      </c>
      <c r="B76" s="3">
        <v>0.69</v>
      </c>
      <c r="C76" s="3" t="s">
        <v>94</v>
      </c>
      <c r="D76" s="3">
        <v>5</v>
      </c>
    </row>
    <row r="77" spans="1:4" x14ac:dyDescent="0.2">
      <c r="A77" s="3" t="s">
        <v>91</v>
      </c>
      <c r="B77" s="3">
        <v>0.34499999999999997</v>
      </c>
      <c r="C77" s="3" t="s">
        <v>94</v>
      </c>
      <c r="D77" s="3">
        <v>5</v>
      </c>
    </row>
    <row r="78" spans="1:4" x14ac:dyDescent="0.2">
      <c r="A78" s="3" t="s">
        <v>92</v>
      </c>
      <c r="B78" s="3">
        <v>0.34499999999999997</v>
      </c>
      <c r="C78" s="3" t="s">
        <v>94</v>
      </c>
      <c r="D78" s="3">
        <v>5</v>
      </c>
    </row>
    <row r="79" spans="1:4" x14ac:dyDescent="0.2">
      <c r="A79" s="3" t="s">
        <v>89</v>
      </c>
      <c r="B79" s="3">
        <v>0.69</v>
      </c>
      <c r="C79" s="3" t="s">
        <v>94</v>
      </c>
      <c r="D79" s="3">
        <v>5</v>
      </c>
    </row>
    <row r="80" spans="1:4" x14ac:dyDescent="0.2">
      <c r="A80" s="3" t="s">
        <v>93</v>
      </c>
      <c r="B80" s="3">
        <v>0.34499999999999997</v>
      </c>
      <c r="C80" s="3" t="s">
        <v>94</v>
      </c>
      <c r="D80" s="3">
        <v>5</v>
      </c>
    </row>
    <row r="81" spans="1:4" x14ac:dyDescent="0.2">
      <c r="A81" s="3" t="s">
        <v>95</v>
      </c>
      <c r="B81" s="3">
        <v>101.35</v>
      </c>
      <c r="C81" s="3" t="s">
        <v>97</v>
      </c>
      <c r="D81" s="3">
        <v>5</v>
      </c>
    </row>
    <row r="82" spans="1:4" x14ac:dyDescent="0.2">
      <c r="A82" s="3" t="s">
        <v>96</v>
      </c>
      <c r="B82" s="3">
        <v>4.5999999999999996</v>
      </c>
      <c r="C82" s="3" t="s">
        <v>97</v>
      </c>
      <c r="D82" s="3">
        <v>5</v>
      </c>
    </row>
    <row r="83" spans="1:4" x14ac:dyDescent="0.2">
      <c r="A83" s="3" t="s">
        <v>98</v>
      </c>
      <c r="B83" s="3">
        <v>7.5</v>
      </c>
      <c r="C83" s="3" t="s">
        <v>99</v>
      </c>
      <c r="D83" s="3">
        <v>5</v>
      </c>
    </row>
    <row r="84" spans="1:4" x14ac:dyDescent="0.2">
      <c r="A84" s="3" t="s">
        <v>100</v>
      </c>
      <c r="B84" s="3">
        <v>7.5</v>
      </c>
      <c r="C84" s="3" t="s">
        <v>99</v>
      </c>
      <c r="D84" s="3">
        <v>5</v>
      </c>
    </row>
    <row r="85" spans="1:4" x14ac:dyDescent="0.2">
      <c r="A85" s="3" t="s">
        <v>110</v>
      </c>
      <c r="B85" s="3">
        <v>7.5</v>
      </c>
      <c r="C85" s="3" t="s">
        <v>112</v>
      </c>
      <c r="D85" s="3">
        <v>5</v>
      </c>
    </row>
    <row r="86" spans="1:4" x14ac:dyDescent="0.2">
      <c r="A86" s="3" t="s">
        <v>111</v>
      </c>
      <c r="B86" s="3">
        <v>7.5</v>
      </c>
      <c r="C86" s="3" t="s">
        <v>112</v>
      </c>
      <c r="D86" s="3">
        <v>5</v>
      </c>
    </row>
    <row r="87" spans="1:4" x14ac:dyDescent="0.2">
      <c r="A87" s="3" t="s">
        <v>101</v>
      </c>
      <c r="B87" s="3">
        <v>14</v>
      </c>
      <c r="C87" s="3" t="s">
        <v>103</v>
      </c>
      <c r="D87" s="3">
        <v>5</v>
      </c>
    </row>
    <row r="88" spans="1:4" x14ac:dyDescent="0.2">
      <c r="A88" s="3" t="s">
        <v>102</v>
      </c>
      <c r="B88" s="3">
        <v>14</v>
      </c>
      <c r="C88" s="3" t="s">
        <v>103</v>
      </c>
      <c r="D88" s="3">
        <v>5</v>
      </c>
    </row>
    <row r="89" spans="1:4" x14ac:dyDescent="0.2">
      <c r="A89" s="3" t="s">
        <v>104</v>
      </c>
      <c r="B89" s="3">
        <v>14</v>
      </c>
      <c r="C89" s="3" t="s">
        <v>106</v>
      </c>
      <c r="D89" s="3">
        <v>5</v>
      </c>
    </row>
    <row r="90" spans="1:4" x14ac:dyDescent="0.2">
      <c r="A90" s="3" t="s">
        <v>105</v>
      </c>
      <c r="B90" s="3">
        <v>14</v>
      </c>
      <c r="C90" s="3" t="s">
        <v>106</v>
      </c>
      <c r="D90" s="3">
        <v>5</v>
      </c>
    </row>
    <row r="91" spans="1:4" x14ac:dyDescent="0.2">
      <c r="A91" s="3" t="s">
        <v>107</v>
      </c>
      <c r="B91" s="3">
        <v>6.08</v>
      </c>
      <c r="C91" s="3" t="s">
        <v>109</v>
      </c>
      <c r="D91" s="3">
        <v>5</v>
      </c>
    </row>
    <row r="92" spans="1:4" x14ac:dyDescent="0.2">
      <c r="A92" s="3" t="s">
        <v>108</v>
      </c>
      <c r="B92" s="3">
        <v>6.08</v>
      </c>
      <c r="C92" s="3" t="s">
        <v>109</v>
      </c>
      <c r="D92" s="3">
        <v>5</v>
      </c>
    </row>
    <row r="93" spans="1:4" x14ac:dyDescent="0.2">
      <c r="A93" s="3" t="s">
        <v>116</v>
      </c>
      <c r="B93" s="3">
        <v>552.9</v>
      </c>
      <c r="C93" s="3" t="s">
        <v>120</v>
      </c>
      <c r="D93" s="3">
        <v>5</v>
      </c>
    </row>
    <row r="94" spans="1:4" x14ac:dyDescent="0.2">
      <c r="A94" s="3" t="s">
        <v>117</v>
      </c>
      <c r="B94" s="3">
        <v>590.9</v>
      </c>
      <c r="C94" s="3" t="s">
        <v>120</v>
      </c>
      <c r="D94" s="3">
        <v>5</v>
      </c>
    </row>
    <row r="95" spans="1:4" x14ac:dyDescent="0.2">
      <c r="A95" s="3" t="s">
        <v>118</v>
      </c>
      <c r="B95" s="3">
        <v>550.29999999999995</v>
      </c>
      <c r="C95" s="3" t="s">
        <v>120</v>
      </c>
      <c r="D95" s="3">
        <v>5</v>
      </c>
    </row>
    <row r="96" spans="1:4" x14ac:dyDescent="0.2">
      <c r="A96" s="3" t="s">
        <v>119</v>
      </c>
      <c r="B96" s="3">
        <v>588.29999999999995</v>
      </c>
      <c r="C96" s="3" t="s">
        <v>120</v>
      </c>
      <c r="D96" s="3">
        <v>5</v>
      </c>
    </row>
    <row r="97" spans="1:4" x14ac:dyDescent="0.2">
      <c r="A97" s="3" t="s">
        <v>121</v>
      </c>
      <c r="B97" s="3">
        <v>0.98</v>
      </c>
      <c r="C97" s="3" t="s">
        <v>122</v>
      </c>
      <c r="D97" s="3">
        <v>5</v>
      </c>
    </row>
    <row r="98" spans="1:4" x14ac:dyDescent="0.2">
      <c r="A98" s="3" t="s">
        <v>124</v>
      </c>
      <c r="B98" s="3">
        <v>0.7</v>
      </c>
      <c r="C98" s="3" t="s">
        <v>123</v>
      </c>
      <c r="D98" s="3">
        <v>5</v>
      </c>
    </row>
    <row r="99" spans="1:4" x14ac:dyDescent="0.2">
      <c r="A99" s="3" t="s">
        <v>125</v>
      </c>
      <c r="B99" s="3">
        <v>0.55600000000000005</v>
      </c>
      <c r="C99" s="3" t="s">
        <v>127</v>
      </c>
      <c r="D99" s="3">
        <v>5</v>
      </c>
    </row>
    <row r="100" spans="1:4" x14ac:dyDescent="0.2">
      <c r="A100" s="3" t="s">
        <v>126</v>
      </c>
      <c r="B100">
        <f>40482.89*2.33/60/1000</f>
        <v>1.5720855616666667</v>
      </c>
      <c r="C100" s="3" t="s">
        <v>372</v>
      </c>
      <c r="D100" s="3">
        <v>5</v>
      </c>
    </row>
    <row r="101" spans="1:4" x14ac:dyDescent="0.2">
      <c r="A101" s="3" t="s">
        <v>128</v>
      </c>
      <c r="B101" s="3">
        <v>17.55</v>
      </c>
      <c r="C101" s="3" t="s">
        <v>129</v>
      </c>
      <c r="D101" s="3">
        <v>5</v>
      </c>
    </row>
    <row r="102" spans="1:4" x14ac:dyDescent="0.2">
      <c r="A102" s="3" t="s">
        <v>130</v>
      </c>
      <c r="B102" s="3">
        <v>141.69999999999999</v>
      </c>
      <c r="C102" s="3" t="s">
        <v>133</v>
      </c>
      <c r="D102" s="3">
        <v>5</v>
      </c>
    </row>
    <row r="103" spans="1:4" x14ac:dyDescent="0.2">
      <c r="A103" s="3" t="s">
        <v>131</v>
      </c>
      <c r="B103" s="3">
        <v>141.69999999999999</v>
      </c>
      <c r="C103" s="3" t="s">
        <v>133</v>
      </c>
      <c r="D103" s="3">
        <v>5</v>
      </c>
    </row>
    <row r="104" spans="1:4" x14ac:dyDescent="0.2">
      <c r="A104" s="3" t="s">
        <v>132</v>
      </c>
      <c r="B104" s="3">
        <v>141.69999999999999</v>
      </c>
      <c r="C104" s="3" t="s">
        <v>133</v>
      </c>
      <c r="D104" s="3">
        <v>5</v>
      </c>
    </row>
    <row r="105" spans="1:4" x14ac:dyDescent="0.2">
      <c r="A105" s="3" t="s">
        <v>134</v>
      </c>
      <c r="B105" s="3">
        <v>60.68</v>
      </c>
      <c r="C105" s="3" t="s">
        <v>139</v>
      </c>
      <c r="D105" s="3">
        <v>5</v>
      </c>
    </row>
    <row r="106" spans="1:4" x14ac:dyDescent="0.2">
      <c r="A106" s="3" t="s">
        <v>135</v>
      </c>
      <c r="B106" s="3">
        <v>60.68</v>
      </c>
      <c r="C106" s="3" t="s">
        <v>139</v>
      </c>
      <c r="D106" s="3">
        <v>5</v>
      </c>
    </row>
    <row r="107" spans="1:4" x14ac:dyDescent="0.2">
      <c r="A107" s="3" t="s">
        <v>136</v>
      </c>
      <c r="B107" s="3">
        <v>60.68</v>
      </c>
      <c r="C107" s="3" t="s">
        <v>139</v>
      </c>
      <c r="D107" s="3">
        <v>5</v>
      </c>
    </row>
    <row r="108" spans="1:4" x14ac:dyDescent="0.2">
      <c r="A108" s="3" t="s">
        <v>137</v>
      </c>
      <c r="B108" s="3">
        <v>60.68</v>
      </c>
      <c r="C108" s="3" t="s">
        <v>139</v>
      </c>
      <c r="D108" s="3">
        <v>5</v>
      </c>
    </row>
    <row r="109" spans="1:4" x14ac:dyDescent="0.2">
      <c r="A109" s="3" t="s">
        <v>138</v>
      </c>
      <c r="B109" s="3">
        <v>60.68</v>
      </c>
      <c r="C109" s="3" t="s">
        <v>139</v>
      </c>
      <c r="D109" s="3">
        <v>5</v>
      </c>
    </row>
    <row r="110" spans="1:4" x14ac:dyDescent="0.2">
      <c r="A110" s="3" t="s">
        <v>140</v>
      </c>
      <c r="B110" s="3">
        <v>1642.8</v>
      </c>
      <c r="C110" s="3" t="s">
        <v>141</v>
      </c>
      <c r="D110" s="3">
        <v>5</v>
      </c>
    </row>
    <row r="111" spans="1:4" x14ac:dyDescent="0.2">
      <c r="A111" s="3" t="s">
        <v>146</v>
      </c>
      <c r="B111" s="3">
        <v>14.5</v>
      </c>
      <c r="C111" s="3" t="s">
        <v>149</v>
      </c>
      <c r="D111" s="3">
        <v>5</v>
      </c>
    </row>
    <row r="112" spans="1:4" x14ac:dyDescent="0.2">
      <c r="A112" s="3" t="s">
        <v>147</v>
      </c>
      <c r="B112" s="3">
        <v>13.8</v>
      </c>
      <c r="C112" s="3" t="s">
        <v>149</v>
      </c>
      <c r="D112" s="3">
        <v>5</v>
      </c>
    </row>
    <row r="113" spans="1:4" x14ac:dyDescent="0.2">
      <c r="A113" s="3" t="s">
        <v>148</v>
      </c>
      <c r="B113" s="3">
        <v>17</v>
      </c>
      <c r="C113" s="3" t="s">
        <v>149</v>
      </c>
      <c r="D113" s="3">
        <v>5</v>
      </c>
    </row>
    <row r="114" spans="1:4" x14ac:dyDescent="0.2">
      <c r="A114" s="3" t="s">
        <v>113</v>
      </c>
      <c r="B114" s="3">
        <v>9.4</v>
      </c>
      <c r="C114" s="3" t="s">
        <v>115</v>
      </c>
      <c r="D114" s="3">
        <v>5</v>
      </c>
    </row>
    <row r="115" spans="1:4" x14ac:dyDescent="0.2">
      <c r="A115" s="3" t="s">
        <v>114</v>
      </c>
      <c r="B115" s="3">
        <v>8.1999999999999993</v>
      </c>
      <c r="C115" s="3" t="s">
        <v>115</v>
      </c>
      <c r="D115" s="3">
        <v>5</v>
      </c>
    </row>
    <row r="116" spans="1:4" x14ac:dyDescent="0.2">
      <c r="A116" s="3" t="s">
        <v>150</v>
      </c>
      <c r="B116" s="3">
        <v>530</v>
      </c>
      <c r="C116" s="3" t="s">
        <v>152</v>
      </c>
      <c r="D116" s="3">
        <v>5</v>
      </c>
    </row>
    <row r="117" spans="1:4" x14ac:dyDescent="0.2">
      <c r="A117" s="3" t="s">
        <v>151</v>
      </c>
      <c r="B117" s="3">
        <v>2120</v>
      </c>
      <c r="C117" s="3" t="s">
        <v>152</v>
      </c>
      <c r="D117" s="3">
        <v>5</v>
      </c>
    </row>
    <row r="118" spans="1:4" x14ac:dyDescent="0.2">
      <c r="A118" s="3" t="s">
        <v>153</v>
      </c>
      <c r="B118" s="3">
        <v>1012</v>
      </c>
      <c r="C118" s="3" t="s">
        <v>155</v>
      </c>
      <c r="D118" s="3">
        <v>5</v>
      </c>
    </row>
    <row r="119" spans="1:4" x14ac:dyDescent="0.2">
      <c r="A119" s="3" t="s">
        <v>154</v>
      </c>
      <c r="B119" s="3">
        <v>1012</v>
      </c>
      <c r="C119" s="3" t="s">
        <v>155</v>
      </c>
      <c r="D119" s="3">
        <v>5</v>
      </c>
    </row>
    <row r="120" spans="1:4" x14ac:dyDescent="0.2">
      <c r="A120" s="3" t="s">
        <v>156</v>
      </c>
      <c r="B120" s="3">
        <v>22</v>
      </c>
      <c r="C120" s="3" t="s">
        <v>155</v>
      </c>
      <c r="D120" s="3">
        <v>5</v>
      </c>
    </row>
    <row r="121" spans="1:4" x14ac:dyDescent="0.2">
      <c r="A121" s="3" t="s">
        <v>157</v>
      </c>
      <c r="B121" s="3">
        <v>56.7</v>
      </c>
      <c r="C121" s="3" t="s">
        <v>165</v>
      </c>
      <c r="D121" s="3">
        <v>5</v>
      </c>
    </row>
    <row r="122" spans="1:4" x14ac:dyDescent="0.2">
      <c r="A122" s="3" t="s">
        <v>158</v>
      </c>
      <c r="B122" s="3">
        <v>44.5</v>
      </c>
      <c r="C122" s="3" t="s">
        <v>167</v>
      </c>
      <c r="D122" s="3">
        <v>5</v>
      </c>
    </row>
    <row r="123" spans="1:4" x14ac:dyDescent="0.2">
      <c r="A123" s="3" t="s">
        <v>159</v>
      </c>
      <c r="B123" s="3">
        <v>56.7</v>
      </c>
      <c r="C123" s="3" t="s">
        <v>165</v>
      </c>
      <c r="D123" s="3">
        <v>5</v>
      </c>
    </row>
    <row r="124" spans="1:4" x14ac:dyDescent="0.2">
      <c r="A124" s="3" t="s">
        <v>160</v>
      </c>
      <c r="B124" s="3">
        <v>44.5</v>
      </c>
      <c r="C124" s="3" t="s">
        <v>167</v>
      </c>
      <c r="D124" s="3">
        <v>5</v>
      </c>
    </row>
    <row r="125" spans="1:4" x14ac:dyDescent="0.2">
      <c r="A125" s="3" t="s">
        <v>161</v>
      </c>
      <c r="B125" s="3">
        <v>69</v>
      </c>
      <c r="C125" s="3" t="s">
        <v>166</v>
      </c>
      <c r="D125" s="3">
        <v>5</v>
      </c>
    </row>
    <row r="126" spans="1:4" x14ac:dyDescent="0.2">
      <c r="A126" s="3" t="s">
        <v>162</v>
      </c>
      <c r="B126" s="3">
        <v>44.5</v>
      </c>
      <c r="C126" s="3" t="s">
        <v>167</v>
      </c>
      <c r="D126" s="3">
        <v>5</v>
      </c>
    </row>
    <row r="127" spans="1:4" x14ac:dyDescent="0.2">
      <c r="A127" s="3" t="s">
        <v>163</v>
      </c>
      <c r="B127" s="3">
        <v>69</v>
      </c>
      <c r="C127" s="3" t="s">
        <v>166</v>
      </c>
      <c r="D127" s="3">
        <v>5</v>
      </c>
    </row>
    <row r="128" spans="1:4" x14ac:dyDescent="0.2">
      <c r="A128" s="3" t="s">
        <v>164</v>
      </c>
      <c r="B128" s="3">
        <v>44.5</v>
      </c>
      <c r="C128" s="3" t="s">
        <v>167</v>
      </c>
      <c r="D128" s="3">
        <v>5</v>
      </c>
    </row>
    <row r="129" spans="1:4" x14ac:dyDescent="0.2">
      <c r="A129" s="3" t="s">
        <v>168</v>
      </c>
      <c r="B129" s="3">
        <v>14.5</v>
      </c>
      <c r="C129" s="3" t="s">
        <v>170</v>
      </c>
      <c r="D129" s="3">
        <v>5</v>
      </c>
    </row>
    <row r="130" spans="1:4" x14ac:dyDescent="0.2">
      <c r="A130" s="3" t="s">
        <v>169</v>
      </c>
      <c r="B130" s="3">
        <v>14.5</v>
      </c>
      <c r="C130" s="3" t="s">
        <v>170</v>
      </c>
      <c r="D130" s="3">
        <v>5</v>
      </c>
    </row>
    <row r="131" spans="1:4" x14ac:dyDescent="0.2">
      <c r="A131" s="3" t="s">
        <v>171</v>
      </c>
      <c r="B131" s="3">
        <v>12.8</v>
      </c>
      <c r="C131" s="3" t="s">
        <v>177</v>
      </c>
      <c r="D131" s="3">
        <v>5</v>
      </c>
    </row>
    <row r="132" spans="1:4" x14ac:dyDescent="0.2">
      <c r="A132" s="3" t="s">
        <v>172</v>
      </c>
      <c r="B132" s="3">
        <v>18.399999999999999</v>
      </c>
      <c r="C132" s="3" t="s">
        <v>178</v>
      </c>
      <c r="D132" s="3">
        <v>5</v>
      </c>
    </row>
    <row r="133" spans="1:4" x14ac:dyDescent="0.2">
      <c r="A133" s="3" t="s">
        <v>173</v>
      </c>
      <c r="B133" s="3">
        <v>12.8</v>
      </c>
      <c r="C133" s="3" t="s">
        <v>177</v>
      </c>
      <c r="D133" s="3">
        <v>5</v>
      </c>
    </row>
    <row r="134" spans="1:4" x14ac:dyDescent="0.2">
      <c r="A134" s="3" t="s">
        <v>174</v>
      </c>
      <c r="B134" s="3">
        <v>18.399999999999999</v>
      </c>
      <c r="C134" s="3" t="s">
        <v>178</v>
      </c>
      <c r="D134" s="3">
        <v>5</v>
      </c>
    </row>
    <row r="135" spans="1:4" x14ac:dyDescent="0.2">
      <c r="A135" s="3" t="s">
        <v>175</v>
      </c>
      <c r="B135" s="3">
        <v>25.6</v>
      </c>
      <c r="C135" s="3" t="s">
        <v>177</v>
      </c>
      <c r="D135" s="3">
        <v>5</v>
      </c>
    </row>
    <row r="136" spans="1:4" x14ac:dyDescent="0.2">
      <c r="A136" s="3" t="s">
        <v>176</v>
      </c>
      <c r="B136" s="3">
        <v>36.799999999999997</v>
      </c>
      <c r="C136" s="3" t="s">
        <v>178</v>
      </c>
      <c r="D136" s="3">
        <v>5</v>
      </c>
    </row>
    <row r="137" spans="1:4" x14ac:dyDescent="0.2">
      <c r="A137" s="3" t="s">
        <v>179</v>
      </c>
      <c r="B137" s="3">
        <v>8.83</v>
      </c>
      <c r="C137" s="3" t="s">
        <v>181</v>
      </c>
      <c r="D137" s="3">
        <v>5</v>
      </c>
    </row>
    <row r="138" spans="1:4" x14ac:dyDescent="0.2">
      <c r="A138" s="3" t="s">
        <v>180</v>
      </c>
      <c r="B138" s="3">
        <v>8.83</v>
      </c>
      <c r="C138" s="3" t="s">
        <v>181</v>
      </c>
      <c r="D138" s="3">
        <v>5</v>
      </c>
    </row>
    <row r="139" spans="1:4" x14ac:dyDescent="0.2">
      <c r="A139" s="3" t="s">
        <v>182</v>
      </c>
      <c r="B139" s="3">
        <v>8.83</v>
      </c>
      <c r="C139" s="3" t="s">
        <v>181</v>
      </c>
      <c r="D139" s="3">
        <v>5</v>
      </c>
    </row>
    <row r="140" spans="1:4" x14ac:dyDescent="0.2">
      <c r="A140" s="3" t="s">
        <v>183</v>
      </c>
      <c r="B140" s="3">
        <v>8.83</v>
      </c>
      <c r="C140" s="3" t="s">
        <v>181</v>
      </c>
      <c r="D140" s="3">
        <v>5</v>
      </c>
    </row>
    <row r="141" spans="1:4" x14ac:dyDescent="0.2">
      <c r="A141" s="3" t="s">
        <v>185</v>
      </c>
      <c r="B141" s="3">
        <v>104</v>
      </c>
      <c r="C141" s="3" t="s">
        <v>184</v>
      </c>
      <c r="D141" s="3">
        <v>5</v>
      </c>
    </row>
    <row r="142" spans="1:4" x14ac:dyDescent="0.2">
      <c r="A142" s="3" t="s">
        <v>186</v>
      </c>
      <c r="B142" s="3">
        <v>104</v>
      </c>
      <c r="C142" s="3" t="s">
        <v>184</v>
      </c>
      <c r="D142" s="3">
        <v>5</v>
      </c>
    </row>
    <row r="143" spans="1:4" x14ac:dyDescent="0.2">
      <c r="A143" s="3" t="s">
        <v>188</v>
      </c>
      <c r="B143" s="3">
        <v>52.15</v>
      </c>
      <c r="C143" s="3" t="s">
        <v>187</v>
      </c>
      <c r="D143" s="3">
        <v>5</v>
      </c>
    </row>
    <row r="144" spans="1:4" x14ac:dyDescent="0.2">
      <c r="A144" s="3" t="s">
        <v>190</v>
      </c>
      <c r="B144" s="3">
        <v>145.1</v>
      </c>
      <c r="C144" s="3" t="s">
        <v>189</v>
      </c>
      <c r="D144" s="3">
        <v>5</v>
      </c>
    </row>
    <row r="145" spans="1:4" x14ac:dyDescent="0.2">
      <c r="A145" s="3" t="s">
        <v>191</v>
      </c>
      <c r="B145" s="3">
        <v>145.1</v>
      </c>
      <c r="C145" s="3" t="s">
        <v>189</v>
      </c>
      <c r="D145" s="3">
        <v>5</v>
      </c>
    </row>
    <row r="146" spans="1:4" x14ac:dyDescent="0.2">
      <c r="A146" s="3" t="s">
        <v>192</v>
      </c>
      <c r="B146" s="3">
        <v>3135</v>
      </c>
      <c r="C146" s="3" t="s">
        <v>195</v>
      </c>
      <c r="D146" s="3">
        <v>5</v>
      </c>
    </row>
    <row r="147" spans="1:4" x14ac:dyDescent="0.2">
      <c r="A147" s="3" t="s">
        <v>193</v>
      </c>
      <c r="B147" s="3">
        <v>3135</v>
      </c>
      <c r="C147" s="3" t="s">
        <v>195</v>
      </c>
      <c r="D147" s="3">
        <v>5</v>
      </c>
    </row>
    <row r="148" spans="1:4" x14ac:dyDescent="0.2">
      <c r="A148" s="3" t="s">
        <v>194</v>
      </c>
      <c r="B148" s="3">
        <v>6270</v>
      </c>
      <c r="C148" s="3" t="s">
        <v>195</v>
      </c>
      <c r="D148" s="3">
        <v>5</v>
      </c>
    </row>
    <row r="149" spans="1:4" x14ac:dyDescent="0.2">
      <c r="A149" s="3" t="s">
        <v>196</v>
      </c>
      <c r="B149" s="3">
        <v>3135</v>
      </c>
      <c r="C149" s="3" t="s">
        <v>195</v>
      </c>
      <c r="D149" s="3">
        <v>5</v>
      </c>
    </row>
    <row r="150" spans="1:4" x14ac:dyDescent="0.2">
      <c r="A150" s="3" t="s">
        <v>197</v>
      </c>
      <c r="B150" s="3">
        <v>3135</v>
      </c>
      <c r="C150" s="3" t="s">
        <v>195</v>
      </c>
      <c r="D150" s="3">
        <v>5</v>
      </c>
    </row>
    <row r="151" spans="1:4" x14ac:dyDescent="0.2">
      <c r="A151" s="3" t="s">
        <v>198</v>
      </c>
      <c r="B151" s="3">
        <v>105.8</v>
      </c>
      <c r="C151" s="3" t="s">
        <v>210</v>
      </c>
      <c r="D151" s="3">
        <v>5</v>
      </c>
    </row>
    <row r="152" spans="1:4" x14ac:dyDescent="0.2">
      <c r="A152" s="3" t="s">
        <v>199</v>
      </c>
      <c r="B152" s="3">
        <v>105.8</v>
      </c>
      <c r="C152" s="3" t="s">
        <v>112</v>
      </c>
      <c r="D152" s="3">
        <v>5</v>
      </c>
    </row>
    <row r="153" spans="1:4" x14ac:dyDescent="0.2">
      <c r="A153" s="3" t="s">
        <v>200</v>
      </c>
      <c r="B153" s="3">
        <v>52.9</v>
      </c>
      <c r="C153" s="3" t="s">
        <v>210</v>
      </c>
      <c r="D153" s="3">
        <v>5</v>
      </c>
    </row>
    <row r="154" spans="1:4" x14ac:dyDescent="0.2">
      <c r="A154" s="3" t="s">
        <v>201</v>
      </c>
      <c r="B154" s="3">
        <v>52.9</v>
      </c>
      <c r="C154" s="3" t="s">
        <v>112</v>
      </c>
      <c r="D154" s="3">
        <v>5</v>
      </c>
    </row>
    <row r="155" spans="1:4" x14ac:dyDescent="0.2">
      <c r="A155" s="3" t="s">
        <v>202</v>
      </c>
      <c r="B155" s="3">
        <v>52.9</v>
      </c>
      <c r="C155" s="3" t="s">
        <v>210</v>
      </c>
      <c r="D155" s="3">
        <v>5</v>
      </c>
    </row>
    <row r="156" spans="1:4" x14ac:dyDescent="0.2">
      <c r="A156" s="3" t="s">
        <v>203</v>
      </c>
      <c r="B156" s="3">
        <v>52.9</v>
      </c>
      <c r="C156" s="3" t="s">
        <v>112</v>
      </c>
      <c r="D156" s="3">
        <v>5</v>
      </c>
    </row>
    <row r="157" spans="1:4" x14ac:dyDescent="0.2">
      <c r="A157" s="3" t="s">
        <v>204</v>
      </c>
      <c r="B157" s="3">
        <v>52.9</v>
      </c>
      <c r="C157" s="3" t="s">
        <v>210</v>
      </c>
      <c r="D157" s="3">
        <v>5</v>
      </c>
    </row>
    <row r="158" spans="1:4" x14ac:dyDescent="0.2">
      <c r="A158" s="3" t="s">
        <v>205</v>
      </c>
      <c r="B158" s="3">
        <v>52.9</v>
      </c>
      <c r="C158" s="3" t="s">
        <v>112</v>
      </c>
      <c r="D158" s="3">
        <v>5</v>
      </c>
    </row>
    <row r="159" spans="1:4" x14ac:dyDescent="0.2">
      <c r="A159" s="3" t="s">
        <v>206</v>
      </c>
      <c r="B159" s="3">
        <v>52.9</v>
      </c>
      <c r="C159" s="3" t="s">
        <v>210</v>
      </c>
      <c r="D159" s="3">
        <v>5</v>
      </c>
    </row>
    <row r="160" spans="1:4" x14ac:dyDescent="0.2">
      <c r="A160" s="3" t="s">
        <v>207</v>
      </c>
      <c r="B160" s="3">
        <v>52.9</v>
      </c>
      <c r="C160" s="3" t="s">
        <v>112</v>
      </c>
      <c r="D160" s="3">
        <v>5</v>
      </c>
    </row>
    <row r="161" spans="1:4" x14ac:dyDescent="0.2">
      <c r="A161" s="3" t="s">
        <v>208</v>
      </c>
      <c r="B161" s="3">
        <v>52.9</v>
      </c>
      <c r="C161" s="3" t="s">
        <v>210</v>
      </c>
      <c r="D161" s="3">
        <v>5</v>
      </c>
    </row>
    <row r="162" spans="1:4" x14ac:dyDescent="0.2">
      <c r="A162" s="3" t="s">
        <v>209</v>
      </c>
      <c r="B162" s="3">
        <v>52.9</v>
      </c>
      <c r="C162" s="3" t="s">
        <v>112</v>
      </c>
      <c r="D162" s="3">
        <v>5</v>
      </c>
    </row>
    <row r="163" spans="1:4" x14ac:dyDescent="0.2">
      <c r="A163" s="3" t="s">
        <v>211</v>
      </c>
      <c r="B163" s="3">
        <v>3.15</v>
      </c>
      <c r="C163" s="3" t="s">
        <v>212</v>
      </c>
      <c r="D163" s="3">
        <v>5</v>
      </c>
    </row>
    <row r="164" spans="1:4" x14ac:dyDescent="0.2">
      <c r="A164" s="3" t="s">
        <v>213</v>
      </c>
      <c r="B164" s="3">
        <v>439.3</v>
      </c>
      <c r="C164" s="3" t="s">
        <v>214</v>
      </c>
      <c r="D164" s="3">
        <v>5</v>
      </c>
    </row>
    <row r="165" spans="1:4" x14ac:dyDescent="0.2">
      <c r="A165" s="3" t="s">
        <v>215</v>
      </c>
      <c r="B165" s="3">
        <v>56</v>
      </c>
      <c r="C165" s="3" t="s">
        <v>217</v>
      </c>
      <c r="D165" s="3">
        <v>5</v>
      </c>
    </row>
    <row r="166" spans="1:4" x14ac:dyDescent="0.2">
      <c r="A166" s="3" t="s">
        <v>216</v>
      </c>
      <c r="B166" s="3">
        <v>56</v>
      </c>
      <c r="C166" s="3" t="s">
        <v>217</v>
      </c>
      <c r="D166" s="3">
        <v>5</v>
      </c>
    </row>
    <row r="167" spans="1:4" x14ac:dyDescent="0.2">
      <c r="A167" s="3" t="s">
        <v>218</v>
      </c>
      <c r="B167" s="3">
        <v>1.02</v>
      </c>
      <c r="C167" s="3" t="s">
        <v>219</v>
      </c>
      <c r="D167" s="3">
        <v>5</v>
      </c>
    </row>
    <row r="168" spans="1:4" x14ac:dyDescent="0.2">
      <c r="A168" s="3" t="s">
        <v>220</v>
      </c>
      <c r="B168" s="3">
        <v>2.5999999999999999E-2</v>
      </c>
      <c r="C168" s="3" t="s">
        <v>221</v>
      </c>
      <c r="D168" s="3">
        <v>5</v>
      </c>
    </row>
    <row r="169" spans="1:4" x14ac:dyDescent="0.2">
      <c r="A169" s="3" t="s">
        <v>222</v>
      </c>
      <c r="B169" s="3">
        <v>187.2</v>
      </c>
      <c r="C169" s="3" t="s">
        <v>225</v>
      </c>
      <c r="D169" s="3">
        <v>5</v>
      </c>
    </row>
    <row r="170" spans="1:4" x14ac:dyDescent="0.2">
      <c r="A170" s="3" t="s">
        <v>223</v>
      </c>
      <c r="B170" s="3">
        <v>78.2</v>
      </c>
      <c r="C170" s="3" t="s">
        <v>225</v>
      </c>
      <c r="D170" s="3">
        <v>5</v>
      </c>
    </row>
    <row r="171" spans="1:4" x14ac:dyDescent="0.2">
      <c r="A171" s="3" t="s">
        <v>224</v>
      </c>
      <c r="B171" s="3">
        <v>92.4</v>
      </c>
      <c r="C171" s="3" t="s">
        <v>225</v>
      </c>
      <c r="D171" s="3">
        <v>5</v>
      </c>
    </row>
    <row r="172" spans="1:4" x14ac:dyDescent="0.2">
      <c r="A172" s="3" t="s">
        <v>227</v>
      </c>
      <c r="B172" s="3">
        <v>11</v>
      </c>
      <c r="C172" s="3" t="s">
        <v>226</v>
      </c>
      <c r="D172" s="3">
        <v>5</v>
      </c>
    </row>
    <row r="173" spans="1:4" x14ac:dyDescent="0.2">
      <c r="A173" s="3" t="s">
        <v>228</v>
      </c>
      <c r="B173" s="3">
        <v>0.51</v>
      </c>
      <c r="C173" s="3" t="s">
        <v>229</v>
      </c>
      <c r="D173" s="3">
        <v>5</v>
      </c>
    </row>
    <row r="174" spans="1:4" x14ac:dyDescent="0.2">
      <c r="A174" s="3" t="s">
        <v>230</v>
      </c>
      <c r="B174" s="3">
        <v>0.26</v>
      </c>
      <c r="C174" s="3" t="s">
        <v>229</v>
      </c>
      <c r="D174" s="3">
        <v>5</v>
      </c>
    </row>
    <row r="175" spans="1:4" x14ac:dyDescent="0.2">
      <c r="A175" s="3" t="s">
        <v>231</v>
      </c>
      <c r="B175" s="3">
        <v>0.5</v>
      </c>
      <c r="C175" s="3" t="s">
        <v>234</v>
      </c>
      <c r="D175" s="3">
        <v>5</v>
      </c>
    </row>
    <row r="176" spans="1:4" x14ac:dyDescent="0.2">
      <c r="A176" s="3" t="s">
        <v>232</v>
      </c>
      <c r="B176" s="3">
        <v>0.25</v>
      </c>
      <c r="C176" s="3" t="s">
        <v>234</v>
      </c>
      <c r="D176" s="3">
        <v>5</v>
      </c>
    </row>
    <row r="177" spans="1:4" x14ac:dyDescent="0.2">
      <c r="A177" s="3" t="s">
        <v>233</v>
      </c>
      <c r="B177" s="3">
        <v>0.25</v>
      </c>
      <c r="C177" s="3" t="s">
        <v>234</v>
      </c>
      <c r="D177" s="3">
        <v>5</v>
      </c>
    </row>
    <row r="178" spans="1:4" x14ac:dyDescent="0.2">
      <c r="A178" s="3" t="s">
        <v>235</v>
      </c>
      <c r="B178" s="3">
        <v>0.14000000000000001</v>
      </c>
      <c r="C178" s="3" t="s">
        <v>238</v>
      </c>
      <c r="D178" s="3">
        <v>5</v>
      </c>
    </row>
    <row r="179" spans="1:4" x14ac:dyDescent="0.2">
      <c r="A179" s="3" t="s">
        <v>236</v>
      </c>
      <c r="B179" s="3">
        <v>7.0000000000000007E-2</v>
      </c>
      <c r="C179" s="3" t="s">
        <v>238</v>
      </c>
      <c r="D179" s="3">
        <v>5</v>
      </c>
    </row>
    <row r="180" spans="1:4" x14ac:dyDescent="0.2">
      <c r="A180" s="3" t="s">
        <v>237</v>
      </c>
      <c r="B180" s="3">
        <v>7.0000000000000007E-2</v>
      </c>
      <c r="C180" s="3" t="s">
        <v>238</v>
      </c>
      <c r="D180" s="3">
        <v>5</v>
      </c>
    </row>
    <row r="181" spans="1:4" x14ac:dyDescent="0.2">
      <c r="A181" s="3" t="s">
        <v>239</v>
      </c>
      <c r="B181" s="3">
        <v>11.55</v>
      </c>
      <c r="C181" s="3" t="s">
        <v>240</v>
      </c>
      <c r="D181" s="3">
        <v>5</v>
      </c>
    </row>
    <row r="182" spans="1:4" x14ac:dyDescent="0.2">
      <c r="A182" s="3" t="s">
        <v>242</v>
      </c>
      <c r="B182" s="3">
        <v>8.6999999999999994E-2</v>
      </c>
      <c r="C182" s="3" t="s">
        <v>241</v>
      </c>
      <c r="D182" s="3">
        <v>5</v>
      </c>
    </row>
    <row r="183" spans="1:4" x14ac:dyDescent="0.2">
      <c r="A183" s="3" t="s">
        <v>244</v>
      </c>
      <c r="B183" s="3">
        <v>82.6</v>
      </c>
      <c r="C183" s="3" t="s">
        <v>243</v>
      </c>
      <c r="D183" s="3">
        <v>5</v>
      </c>
    </row>
    <row r="184" spans="1:4" x14ac:dyDescent="0.2">
      <c r="A184" s="3" t="s">
        <v>245</v>
      </c>
      <c r="B184" s="3">
        <v>82.6</v>
      </c>
      <c r="C184" s="3" t="s">
        <v>243</v>
      </c>
      <c r="D184" s="3">
        <v>5</v>
      </c>
    </row>
    <row r="185" spans="1:4" x14ac:dyDescent="0.2">
      <c r="A185" s="3" t="s">
        <v>246</v>
      </c>
      <c r="B185" s="3">
        <v>82.6</v>
      </c>
      <c r="C185" s="3" t="s">
        <v>243</v>
      </c>
      <c r="D185" s="3">
        <v>5</v>
      </c>
    </row>
    <row r="186" spans="1:4" x14ac:dyDescent="0.2">
      <c r="A186" s="3" t="s">
        <v>248</v>
      </c>
      <c r="B186" s="3">
        <v>0.255</v>
      </c>
      <c r="C186" s="3" t="s">
        <v>247</v>
      </c>
      <c r="D186" s="3">
        <v>5</v>
      </c>
    </row>
    <row r="187" spans="1:4" x14ac:dyDescent="0.2">
      <c r="A187" s="3" t="s">
        <v>249</v>
      </c>
      <c r="B187" s="3">
        <v>14.3</v>
      </c>
      <c r="C187" s="3" t="s">
        <v>251</v>
      </c>
      <c r="D187" s="3">
        <v>5</v>
      </c>
    </row>
    <row r="188" spans="1:4" x14ac:dyDescent="0.2">
      <c r="A188" s="3" t="s">
        <v>250</v>
      </c>
      <c r="B188" s="3">
        <v>14.3</v>
      </c>
      <c r="C188" s="3" t="s">
        <v>251</v>
      </c>
      <c r="D188" s="3">
        <v>5</v>
      </c>
    </row>
    <row r="189" spans="1:4" x14ac:dyDescent="0.2">
      <c r="A189" s="3" t="s">
        <v>253</v>
      </c>
      <c r="B189" s="3">
        <v>533.79999999999995</v>
      </c>
      <c r="C189" s="3" t="s">
        <v>252</v>
      </c>
      <c r="D189" s="3">
        <v>5</v>
      </c>
    </row>
    <row r="190" spans="1:4" x14ac:dyDescent="0.2">
      <c r="A190" s="3" t="s">
        <v>255</v>
      </c>
      <c r="B190" s="3">
        <v>19.2</v>
      </c>
      <c r="C190" s="3" t="s">
        <v>254</v>
      </c>
      <c r="D190" s="3">
        <v>5</v>
      </c>
    </row>
    <row r="191" spans="1:4" x14ac:dyDescent="0.2">
      <c r="A191" s="3" t="s">
        <v>261</v>
      </c>
      <c r="B191" s="3">
        <v>144</v>
      </c>
      <c r="C191" s="3" t="s">
        <v>260</v>
      </c>
      <c r="D191" s="3">
        <v>5</v>
      </c>
    </row>
    <row r="192" spans="1:4" x14ac:dyDescent="0.2">
      <c r="A192" s="3" t="s">
        <v>262</v>
      </c>
      <c r="B192" s="3">
        <v>144</v>
      </c>
      <c r="C192" s="3" t="s">
        <v>260</v>
      </c>
      <c r="D192" s="3">
        <v>5</v>
      </c>
    </row>
    <row r="193" spans="1:5" x14ac:dyDescent="0.2">
      <c r="A193" s="3" t="s">
        <v>263</v>
      </c>
      <c r="B193" s="3">
        <v>144</v>
      </c>
      <c r="C193" s="3" t="s">
        <v>260</v>
      </c>
      <c r="D193" s="3">
        <v>5</v>
      </c>
    </row>
    <row r="194" spans="1:5" x14ac:dyDescent="0.2">
      <c r="A194" s="3" t="s">
        <v>264</v>
      </c>
      <c r="B194" s="3">
        <v>144</v>
      </c>
      <c r="C194" s="3" t="s">
        <v>260</v>
      </c>
      <c r="D194" s="3">
        <v>5</v>
      </c>
    </row>
    <row r="195" spans="1:5" x14ac:dyDescent="0.2">
      <c r="A195" s="3" t="s">
        <v>265</v>
      </c>
      <c r="B195" s="3">
        <v>530</v>
      </c>
      <c r="C195" s="3" t="s">
        <v>267</v>
      </c>
      <c r="D195" s="3">
        <v>5</v>
      </c>
    </row>
    <row r="196" spans="1:5" x14ac:dyDescent="0.2">
      <c r="A196" s="3" t="s">
        <v>266</v>
      </c>
      <c r="B196" s="3">
        <v>2120</v>
      </c>
      <c r="C196" s="3" t="s">
        <v>267</v>
      </c>
      <c r="D196" s="3">
        <v>5</v>
      </c>
    </row>
    <row r="197" spans="1:5" x14ac:dyDescent="0.2">
      <c r="A197" s="3" t="s">
        <v>438</v>
      </c>
      <c r="B197" s="3">
        <v>6.8</v>
      </c>
      <c r="C197" s="3" t="s">
        <v>439</v>
      </c>
      <c r="D197" s="3">
        <v>5</v>
      </c>
      <c r="E197" s="1" t="s">
        <v>348</v>
      </c>
    </row>
    <row r="198" spans="1:5" x14ac:dyDescent="0.2">
      <c r="A198" t="s">
        <v>344</v>
      </c>
      <c r="B198" s="3">
        <v>50.6</v>
      </c>
      <c r="C198" s="3" t="s">
        <v>376</v>
      </c>
      <c r="D198" s="3">
        <v>5</v>
      </c>
      <c r="E198" s="1" t="s">
        <v>348</v>
      </c>
    </row>
    <row r="199" spans="1:5" x14ac:dyDescent="0.2">
      <c r="A199" t="s">
        <v>345</v>
      </c>
      <c r="B199" s="3">
        <v>50.6</v>
      </c>
      <c r="C199" s="3" t="s">
        <v>376</v>
      </c>
      <c r="D199" s="3">
        <v>5</v>
      </c>
      <c r="E199" s="1" t="s">
        <v>348</v>
      </c>
    </row>
    <row r="200" spans="1:5" x14ac:dyDescent="0.2">
      <c r="A200" t="s">
        <v>346</v>
      </c>
      <c r="B200" s="3">
        <v>25.3</v>
      </c>
      <c r="C200" s="3" t="s">
        <v>376</v>
      </c>
      <c r="D200" s="3">
        <v>5</v>
      </c>
      <c r="E200" s="1" t="s">
        <v>348</v>
      </c>
    </row>
    <row r="201" spans="1:5" x14ac:dyDescent="0.2">
      <c r="A201" t="s">
        <v>347</v>
      </c>
      <c r="B201" s="3">
        <v>25.3</v>
      </c>
      <c r="C201" s="3" t="s">
        <v>376</v>
      </c>
      <c r="D201" s="3">
        <v>5</v>
      </c>
      <c r="E201" s="1" t="s">
        <v>348</v>
      </c>
    </row>
    <row r="202" spans="1:5" x14ac:dyDescent="0.2">
      <c r="A202" t="s">
        <v>349</v>
      </c>
      <c r="B202" s="3">
        <v>5.9050000000000002</v>
      </c>
      <c r="C202" s="3" t="s">
        <v>351</v>
      </c>
      <c r="D202" s="3">
        <v>5</v>
      </c>
    </row>
    <row r="203" spans="1:5" x14ac:dyDescent="0.2">
      <c r="A203" t="s">
        <v>350</v>
      </c>
      <c r="B203" s="3">
        <v>10.029999999999999</v>
      </c>
      <c r="C203" s="3" t="s">
        <v>352</v>
      </c>
      <c r="D203" s="3">
        <v>5</v>
      </c>
    </row>
    <row r="204" spans="1:5" x14ac:dyDescent="0.2">
      <c r="A204" t="s">
        <v>354</v>
      </c>
      <c r="B204" s="3">
        <v>0.37</v>
      </c>
      <c r="C204" s="3" t="s">
        <v>355</v>
      </c>
      <c r="D204" s="3">
        <v>5</v>
      </c>
    </row>
    <row r="205" spans="1:5" x14ac:dyDescent="0.2">
      <c r="A205" t="s">
        <v>353</v>
      </c>
      <c r="B205" s="3">
        <v>0.75</v>
      </c>
      <c r="C205" s="3" t="s">
        <v>356</v>
      </c>
      <c r="D205" s="3">
        <v>5</v>
      </c>
    </row>
    <row r="206" spans="1:5" x14ac:dyDescent="0.2">
      <c r="A206" t="s">
        <v>256</v>
      </c>
      <c r="B206" s="3">
        <v>1.5</v>
      </c>
      <c r="C206" s="3" t="s">
        <v>357</v>
      </c>
      <c r="D206" s="3">
        <v>5</v>
      </c>
    </row>
    <row r="207" spans="1:5" x14ac:dyDescent="0.2">
      <c r="A207" t="s">
        <v>257</v>
      </c>
      <c r="B207" s="3">
        <v>4.5999999999999996</v>
      </c>
      <c r="C207" s="3" t="s">
        <v>358</v>
      </c>
      <c r="D207" s="3">
        <v>5</v>
      </c>
    </row>
    <row r="208" spans="1:5" x14ac:dyDescent="0.2">
      <c r="A208" t="s">
        <v>258</v>
      </c>
      <c r="B208" s="3">
        <v>1.5</v>
      </c>
      <c r="C208" s="3" t="s">
        <v>357</v>
      </c>
      <c r="D208" s="3">
        <v>5</v>
      </c>
    </row>
    <row r="209" spans="1:4" x14ac:dyDescent="0.2">
      <c r="A209" t="s">
        <v>259</v>
      </c>
      <c r="B209" s="3">
        <v>4.5999999999999996</v>
      </c>
      <c r="C209" s="3" t="s">
        <v>358</v>
      </c>
      <c r="D209" s="3">
        <v>5</v>
      </c>
    </row>
    <row r="210" spans="1:4" x14ac:dyDescent="0.2">
      <c r="A210" t="s">
        <v>359</v>
      </c>
      <c r="B210" s="3">
        <v>0.53</v>
      </c>
      <c r="C210" s="3" t="s">
        <v>360</v>
      </c>
      <c r="D210" s="3">
        <v>5</v>
      </c>
    </row>
    <row r="211" spans="1:4" x14ac:dyDescent="0.2">
      <c r="A211" t="s">
        <v>361</v>
      </c>
      <c r="B211" s="3">
        <v>2.8</v>
      </c>
      <c r="C211" s="3" t="s">
        <v>377</v>
      </c>
      <c r="D211" s="3">
        <v>5</v>
      </c>
    </row>
    <row r="212" spans="1:4" x14ac:dyDescent="0.2">
      <c r="A212" t="s">
        <v>362</v>
      </c>
      <c r="B212" s="3">
        <v>2.8</v>
      </c>
      <c r="C212" s="3" t="s">
        <v>377</v>
      </c>
      <c r="D212" s="3">
        <v>5</v>
      </c>
    </row>
    <row r="213" spans="1:4" x14ac:dyDescent="0.2">
      <c r="A213" t="s">
        <v>363</v>
      </c>
      <c r="B213" s="3">
        <v>2.8</v>
      </c>
      <c r="C213" s="3" t="s">
        <v>377</v>
      </c>
      <c r="D213" s="3">
        <v>5</v>
      </c>
    </row>
    <row r="214" spans="1:4" x14ac:dyDescent="0.2">
      <c r="A214" t="s">
        <v>364</v>
      </c>
      <c r="B214" s="3">
        <v>0.93300000000000005</v>
      </c>
      <c r="C214" s="3" t="s">
        <v>377</v>
      </c>
      <c r="D214" s="3">
        <v>5</v>
      </c>
    </row>
    <row r="215" spans="1:4" x14ac:dyDescent="0.2">
      <c r="A215" t="s">
        <v>365</v>
      </c>
      <c r="B215" s="3">
        <v>5.2</v>
      </c>
      <c r="C215" s="3" t="s">
        <v>375</v>
      </c>
      <c r="D215" s="3">
        <v>5</v>
      </c>
    </row>
    <row r="216" spans="1:4" x14ac:dyDescent="0.2">
      <c r="A216" t="s">
        <v>366</v>
      </c>
      <c r="B216" s="3">
        <v>2.7850000000000001</v>
      </c>
      <c r="C216" s="3" t="s">
        <v>367</v>
      </c>
      <c r="D216" s="3">
        <v>5</v>
      </c>
    </row>
    <row r="217" spans="1:4" x14ac:dyDescent="0.2">
      <c r="A217" t="s">
        <v>368</v>
      </c>
      <c r="B217" s="3">
        <v>3.3500000000000002E-2</v>
      </c>
      <c r="C217" s="3" t="s">
        <v>374</v>
      </c>
      <c r="D217" s="3">
        <v>5</v>
      </c>
    </row>
    <row r="218" spans="1:4" x14ac:dyDescent="0.2">
      <c r="A218" s="7" t="s">
        <v>378</v>
      </c>
      <c r="B218">
        <v>18</v>
      </c>
      <c r="C218" s="3" t="s">
        <v>373</v>
      </c>
      <c r="D218" s="3">
        <v>5</v>
      </c>
    </row>
    <row r="219" spans="1:4" x14ac:dyDescent="0.2">
      <c r="A219" s="7" t="s">
        <v>379</v>
      </c>
      <c r="B219">
        <v>18</v>
      </c>
      <c r="C219" s="3" t="s">
        <v>373</v>
      </c>
      <c r="D219" s="3">
        <v>5</v>
      </c>
    </row>
    <row r="220" spans="1:4" x14ac:dyDescent="0.2">
      <c r="A220" s="7" t="s">
        <v>380</v>
      </c>
      <c r="B220">
        <v>3.44</v>
      </c>
      <c r="C220" s="3" t="s">
        <v>440</v>
      </c>
      <c r="D220" s="3">
        <v>5</v>
      </c>
    </row>
    <row r="221" spans="1:4" x14ac:dyDescent="0.2">
      <c r="A221" s="7" t="s">
        <v>381</v>
      </c>
      <c r="B221">
        <v>3.44</v>
      </c>
      <c r="C221" s="3" t="s">
        <v>440</v>
      </c>
      <c r="D221" s="3">
        <v>5</v>
      </c>
    </row>
    <row r="222" spans="1:4" x14ac:dyDescent="0.2">
      <c r="A222" t="s">
        <v>384</v>
      </c>
      <c r="B222">
        <v>2.94</v>
      </c>
      <c r="C222" s="3" t="s">
        <v>385</v>
      </c>
      <c r="D222" s="3">
        <v>5</v>
      </c>
    </row>
    <row r="223" spans="1:4" x14ac:dyDescent="0.2">
      <c r="A223" t="s">
        <v>386</v>
      </c>
      <c r="B223">
        <v>1.845</v>
      </c>
      <c r="C223" s="3" t="s">
        <v>387</v>
      </c>
      <c r="D223" s="3">
        <v>5</v>
      </c>
    </row>
    <row r="224" spans="1:4" x14ac:dyDescent="0.2">
      <c r="A224" s="1" t="s">
        <v>414</v>
      </c>
      <c r="B224">
        <v>5.0999999999999996</v>
      </c>
      <c r="C224" s="3" t="s">
        <v>415</v>
      </c>
      <c r="D224" s="3">
        <v>5</v>
      </c>
    </row>
    <row r="225" spans="1:4" x14ac:dyDescent="0.2">
      <c r="A225" s="1" t="s">
        <v>416</v>
      </c>
      <c r="B225">
        <v>5.0999999999999996</v>
      </c>
      <c r="C225" s="3" t="s">
        <v>415</v>
      </c>
      <c r="D225" s="3">
        <v>5</v>
      </c>
    </row>
    <row r="226" spans="1:4" x14ac:dyDescent="0.2">
      <c r="A226" s="1" t="s">
        <v>417</v>
      </c>
      <c r="B226">
        <v>0.3</v>
      </c>
      <c r="C226" s="3" t="s">
        <v>418</v>
      </c>
      <c r="D226" s="3">
        <v>5</v>
      </c>
    </row>
    <row r="227" spans="1:4" x14ac:dyDescent="0.2">
      <c r="A227" s="4" t="s">
        <v>421</v>
      </c>
      <c r="B227">
        <f>0.25/4</f>
        <v>6.25E-2</v>
      </c>
      <c r="C227" s="3" t="s">
        <v>442</v>
      </c>
      <c r="D227" s="3">
        <v>5</v>
      </c>
    </row>
    <row r="228" spans="1:4" x14ac:dyDescent="0.2">
      <c r="A228" s="4" t="s">
        <v>424</v>
      </c>
      <c r="B228">
        <v>0.25374999999999998</v>
      </c>
      <c r="C228" s="3" t="s">
        <v>444</v>
      </c>
      <c r="D228" s="3">
        <v>5</v>
      </c>
    </row>
    <row r="229" spans="1:4" x14ac:dyDescent="0.2">
      <c r="A229" s="1" t="s">
        <v>426</v>
      </c>
      <c r="B229">
        <v>0.36449999999999999</v>
      </c>
      <c r="C229" s="3" t="s">
        <v>433</v>
      </c>
      <c r="D229" s="3">
        <v>5</v>
      </c>
    </row>
    <row r="230" spans="1:4" x14ac:dyDescent="0.2">
      <c r="A230" s="1" t="s">
        <v>425</v>
      </c>
      <c r="B230">
        <v>19.149999999999999</v>
      </c>
      <c r="C230" s="3" t="s">
        <v>434</v>
      </c>
      <c r="D230" s="3">
        <v>5</v>
      </c>
    </row>
    <row r="231" spans="1:4" x14ac:dyDescent="0.2">
      <c r="A231" s="10" t="s">
        <v>427</v>
      </c>
      <c r="B231">
        <v>0.109</v>
      </c>
      <c r="C231" s="3" t="s">
        <v>443</v>
      </c>
      <c r="D231" s="3">
        <v>5</v>
      </c>
    </row>
    <row r="232" spans="1:4" x14ac:dyDescent="0.2">
      <c r="A232" s="10" t="s">
        <v>428</v>
      </c>
      <c r="B232">
        <v>0.109</v>
      </c>
      <c r="C232" s="3" t="s">
        <v>443</v>
      </c>
      <c r="D232" s="3">
        <v>5</v>
      </c>
    </row>
    <row r="233" spans="1:4" x14ac:dyDescent="0.2">
      <c r="A233" s="1" t="s">
        <v>431</v>
      </c>
      <c r="B233">
        <f>2*0.3645</f>
        <v>0.72899999999999998</v>
      </c>
      <c r="C233" s="3" t="s">
        <v>433</v>
      </c>
      <c r="D233" s="3">
        <v>5</v>
      </c>
    </row>
    <row r="234" spans="1:4" x14ac:dyDescent="0.2">
      <c r="A234" s="1" t="s">
        <v>432</v>
      </c>
      <c r="B234">
        <f>2*0.3645</f>
        <v>0.72899999999999998</v>
      </c>
      <c r="C234" s="3" t="s">
        <v>433</v>
      </c>
      <c r="D234" s="3">
        <v>5</v>
      </c>
    </row>
    <row r="235" spans="1:4" x14ac:dyDescent="0.2">
      <c r="A235" t="s">
        <v>436</v>
      </c>
      <c r="B235">
        <v>0.3</v>
      </c>
      <c r="C235" s="3" t="s">
        <v>418</v>
      </c>
      <c r="D235" s="3">
        <v>5</v>
      </c>
    </row>
    <row r="236" spans="1:4" x14ac:dyDescent="0.2">
      <c r="A236" s="7" t="s">
        <v>437</v>
      </c>
      <c r="B236">
        <v>8.1670000000000006E-2</v>
      </c>
      <c r="C236" s="3" t="s">
        <v>441</v>
      </c>
      <c r="D236" s="3">
        <v>5</v>
      </c>
    </row>
    <row r="237" spans="1:4" x14ac:dyDescent="0.2">
      <c r="A237" t="s">
        <v>391</v>
      </c>
      <c r="B237">
        <v>1.97</v>
      </c>
      <c r="C237" s="3" t="s">
        <v>390</v>
      </c>
      <c r="D237" s="3">
        <v>5</v>
      </c>
    </row>
    <row r="238" spans="1:4" x14ac:dyDescent="0.2">
      <c r="A238" t="s">
        <v>392</v>
      </c>
      <c r="B238">
        <v>1.97</v>
      </c>
      <c r="C238" s="3" t="s">
        <v>390</v>
      </c>
      <c r="D238" s="3">
        <v>5</v>
      </c>
    </row>
    <row r="239" spans="1:4" x14ac:dyDescent="0.2">
      <c r="A239" t="s">
        <v>393</v>
      </c>
      <c r="B239">
        <v>1.97</v>
      </c>
      <c r="C239" s="3" t="s">
        <v>390</v>
      </c>
      <c r="D239" s="3">
        <v>5</v>
      </c>
    </row>
    <row r="240" spans="1:4" x14ac:dyDescent="0.2">
      <c r="A240" t="s">
        <v>394</v>
      </c>
      <c r="B240">
        <v>1.97</v>
      </c>
      <c r="C240" s="3" t="s">
        <v>390</v>
      </c>
      <c r="D240" s="3">
        <v>5</v>
      </c>
    </row>
    <row r="241" spans="1:4" x14ac:dyDescent="0.2">
      <c r="A241" t="s">
        <v>395</v>
      </c>
      <c r="B241">
        <v>1.97</v>
      </c>
      <c r="C241" s="3" t="s">
        <v>390</v>
      </c>
      <c r="D241" s="3">
        <v>5</v>
      </c>
    </row>
    <row r="242" spans="1:4" x14ac:dyDescent="0.2">
      <c r="A242" t="s">
        <v>396</v>
      </c>
      <c r="B242">
        <v>1.97</v>
      </c>
      <c r="C242" s="3" t="s">
        <v>390</v>
      </c>
      <c r="D242" s="3">
        <v>5</v>
      </c>
    </row>
    <row r="243" spans="1:4" x14ac:dyDescent="0.2">
      <c r="A243" t="s">
        <v>397</v>
      </c>
      <c r="B243">
        <v>1.97</v>
      </c>
      <c r="C243" s="3" t="s">
        <v>390</v>
      </c>
      <c r="D243" s="3">
        <v>5</v>
      </c>
    </row>
    <row r="244" spans="1:4" x14ac:dyDescent="0.2">
      <c r="A244" t="s">
        <v>398</v>
      </c>
      <c r="B244">
        <v>1.97</v>
      </c>
      <c r="C244" s="3" t="s">
        <v>390</v>
      </c>
      <c r="D244" s="3">
        <v>5</v>
      </c>
    </row>
    <row r="245" spans="1:4" x14ac:dyDescent="0.2">
      <c r="A245" t="s">
        <v>399</v>
      </c>
      <c r="B245">
        <v>1.97</v>
      </c>
      <c r="C245" s="3" t="s">
        <v>390</v>
      </c>
      <c r="D245" s="3">
        <v>5</v>
      </c>
    </row>
    <row r="246" spans="1:4" x14ac:dyDescent="0.2">
      <c r="A246" t="s">
        <v>400</v>
      </c>
      <c r="B246">
        <v>1.97</v>
      </c>
      <c r="C246" s="3" t="s">
        <v>390</v>
      </c>
      <c r="D246" s="3">
        <v>5</v>
      </c>
    </row>
    <row r="247" spans="1:4" x14ac:dyDescent="0.2">
      <c r="A247" t="s">
        <v>401</v>
      </c>
      <c r="B247">
        <v>1.97</v>
      </c>
      <c r="C247" s="3" t="s">
        <v>390</v>
      </c>
      <c r="D247" s="3">
        <v>5</v>
      </c>
    </row>
    <row r="248" spans="1:4" x14ac:dyDescent="0.2">
      <c r="A248" t="s">
        <v>402</v>
      </c>
      <c r="B248">
        <v>1.97</v>
      </c>
      <c r="C248" s="3" t="s">
        <v>390</v>
      </c>
      <c r="D248" s="3">
        <v>5</v>
      </c>
    </row>
    <row r="249" spans="1:4" x14ac:dyDescent="0.2">
      <c r="A249" t="s">
        <v>403</v>
      </c>
      <c r="B249">
        <v>1.97</v>
      </c>
      <c r="C249" s="3" t="s">
        <v>390</v>
      </c>
      <c r="D249" s="3">
        <v>5</v>
      </c>
    </row>
    <row r="250" spans="1:4" x14ac:dyDescent="0.2">
      <c r="A250" t="s">
        <v>404</v>
      </c>
      <c r="B250">
        <v>1.97</v>
      </c>
      <c r="C250" s="3" t="s">
        <v>390</v>
      </c>
      <c r="D250" s="3">
        <v>5</v>
      </c>
    </row>
    <row r="251" spans="1:4" x14ac:dyDescent="0.2">
      <c r="A251" t="s">
        <v>405</v>
      </c>
      <c r="B251">
        <v>1.97</v>
      </c>
      <c r="C251" s="3" t="s">
        <v>390</v>
      </c>
      <c r="D251" s="3">
        <v>5</v>
      </c>
    </row>
    <row r="252" spans="1:4" x14ac:dyDescent="0.2">
      <c r="A252" t="s">
        <v>406</v>
      </c>
      <c r="B252">
        <v>1.97</v>
      </c>
      <c r="C252" s="3" t="s">
        <v>390</v>
      </c>
      <c r="D252" s="3">
        <v>5</v>
      </c>
    </row>
    <row r="253" spans="1:4" x14ac:dyDescent="0.2">
      <c r="A253" t="s">
        <v>407</v>
      </c>
      <c r="B253">
        <v>1.97</v>
      </c>
      <c r="C253" s="3" t="s">
        <v>390</v>
      </c>
      <c r="D253" s="3">
        <v>5</v>
      </c>
    </row>
    <row r="254" spans="1:4" x14ac:dyDescent="0.2">
      <c r="A254" t="s">
        <v>408</v>
      </c>
      <c r="B254">
        <v>1.97</v>
      </c>
      <c r="C254" s="3" t="s">
        <v>390</v>
      </c>
      <c r="D254" s="3">
        <v>5</v>
      </c>
    </row>
    <row r="255" spans="1:4" x14ac:dyDescent="0.2">
      <c r="A255" t="s">
        <v>409</v>
      </c>
      <c r="B255">
        <v>1.97</v>
      </c>
      <c r="C255" s="3" t="s">
        <v>390</v>
      </c>
      <c r="D255" s="3">
        <v>5</v>
      </c>
    </row>
    <row r="256" spans="1:4" x14ac:dyDescent="0.2">
      <c r="A256" s="4" t="s">
        <v>410</v>
      </c>
      <c r="B256">
        <v>1.97</v>
      </c>
      <c r="C256" s="3" t="s">
        <v>390</v>
      </c>
      <c r="D256" s="3">
        <v>5</v>
      </c>
    </row>
    <row r="257" spans="1:4" x14ac:dyDescent="0.2">
      <c r="A257" s="10" t="s">
        <v>430</v>
      </c>
      <c r="B257">
        <v>5.0999999999999996</v>
      </c>
      <c r="C257" s="3" t="s">
        <v>415</v>
      </c>
      <c r="D257" s="3">
        <v>5</v>
      </c>
    </row>
    <row r="258" spans="1:4" x14ac:dyDescent="0.2">
      <c r="A258" s="9" t="s">
        <v>422</v>
      </c>
      <c r="B258">
        <v>5</v>
      </c>
      <c r="C258" s="3" t="s">
        <v>423</v>
      </c>
      <c r="D258" s="3">
        <v>5</v>
      </c>
    </row>
    <row r="259" spans="1:4" x14ac:dyDescent="0.2">
      <c r="A259" s="9" t="s">
        <v>419</v>
      </c>
      <c r="B259">
        <v>0.7</v>
      </c>
      <c r="C259" s="3" t="s">
        <v>420</v>
      </c>
      <c r="D259" s="3">
        <v>5</v>
      </c>
    </row>
    <row r="260" spans="1:4" x14ac:dyDescent="0.2">
      <c r="A260" s="8" t="s">
        <v>388</v>
      </c>
      <c r="B260">
        <v>0.45800000000000002</v>
      </c>
      <c r="C260" s="3" t="s">
        <v>435</v>
      </c>
      <c r="D260" s="3">
        <v>5</v>
      </c>
    </row>
    <row r="261" spans="1:4" x14ac:dyDescent="0.2">
      <c r="A261" s="8" t="s">
        <v>389</v>
      </c>
      <c r="B261">
        <v>0.45800000000000002</v>
      </c>
      <c r="C261" s="3" t="s">
        <v>435</v>
      </c>
      <c r="D261" s="3">
        <v>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94CF-9095-4B49-B7ED-0ACA2739CBC2}">
  <dimension ref="A1:E41"/>
  <sheetViews>
    <sheetView zoomScaleNormal="100" workbookViewId="0">
      <selection activeCell="B4" sqref="B4"/>
    </sheetView>
  </sheetViews>
  <sheetFormatPr baseColWidth="10" defaultRowHeight="16" x14ac:dyDescent="0.2"/>
  <cols>
    <col min="1" max="1" width="25" customWidth="1"/>
    <col min="2" max="2" width="47" customWidth="1"/>
    <col min="3" max="3" width="16.6640625" customWidth="1"/>
    <col min="4" max="4" width="17.1640625" customWidth="1"/>
  </cols>
  <sheetData>
    <row r="1" spans="1:5" x14ac:dyDescent="0.2">
      <c r="A1" t="s">
        <v>72</v>
      </c>
      <c r="B1" t="s">
        <v>77</v>
      </c>
      <c r="C1" t="s">
        <v>76</v>
      </c>
      <c r="D1" t="s">
        <v>73</v>
      </c>
      <c r="E1" t="s">
        <v>268</v>
      </c>
    </row>
    <row r="2" spans="1:5" x14ac:dyDescent="0.2">
      <c r="A2" t="s">
        <v>45</v>
      </c>
      <c r="B2" t="s">
        <v>81</v>
      </c>
      <c r="C2" t="s">
        <v>274</v>
      </c>
      <c r="D2" t="s">
        <v>273</v>
      </c>
      <c r="E2" t="s">
        <v>275</v>
      </c>
    </row>
    <row r="3" spans="1:5" x14ac:dyDescent="0.2">
      <c r="A3" t="s">
        <v>269</v>
      </c>
      <c r="B3" t="s">
        <v>271</v>
      </c>
      <c r="C3" t="s">
        <v>270</v>
      </c>
      <c r="D3" t="s">
        <v>273</v>
      </c>
      <c r="E3" t="s">
        <v>272</v>
      </c>
    </row>
    <row r="4" spans="1:5" x14ac:dyDescent="0.2">
      <c r="A4" t="s">
        <v>4</v>
      </c>
      <c r="B4" t="s">
        <v>277</v>
      </c>
      <c r="C4" t="s">
        <v>278</v>
      </c>
      <c r="D4" t="s">
        <v>273</v>
      </c>
      <c r="E4" t="s">
        <v>276</v>
      </c>
    </row>
    <row r="5" spans="1:5" x14ac:dyDescent="0.2">
      <c r="A5" t="s">
        <v>5</v>
      </c>
      <c r="B5" t="s">
        <v>279</v>
      </c>
      <c r="C5" t="s">
        <v>280</v>
      </c>
      <c r="D5" t="s">
        <v>273</v>
      </c>
      <c r="E5" t="s">
        <v>276</v>
      </c>
    </row>
    <row r="6" spans="1:5" x14ac:dyDescent="0.2">
      <c r="A6" t="s">
        <v>6</v>
      </c>
      <c r="B6" t="s">
        <v>277</v>
      </c>
      <c r="C6" t="s">
        <v>278</v>
      </c>
      <c r="D6" t="s">
        <v>273</v>
      </c>
      <c r="E6" t="s">
        <v>276</v>
      </c>
    </row>
    <row r="7" spans="1:5" x14ac:dyDescent="0.2">
      <c r="A7" t="s">
        <v>282</v>
      </c>
      <c r="B7" t="s">
        <v>283</v>
      </c>
      <c r="C7" t="s">
        <v>270</v>
      </c>
      <c r="D7" t="s">
        <v>273</v>
      </c>
      <c r="E7" t="s">
        <v>281</v>
      </c>
    </row>
    <row r="8" spans="1:5" x14ac:dyDescent="0.2">
      <c r="A8" t="s">
        <v>284</v>
      </c>
      <c r="B8" t="s">
        <v>287</v>
      </c>
      <c r="C8" t="s">
        <v>286</v>
      </c>
      <c r="D8" t="s">
        <v>273</v>
      </c>
      <c r="E8" t="s">
        <v>288</v>
      </c>
    </row>
    <row r="9" spans="1:5" x14ac:dyDescent="0.2">
      <c r="A9" t="s">
        <v>292</v>
      </c>
      <c r="B9" t="s">
        <v>293</v>
      </c>
      <c r="C9" s="2">
        <v>4</v>
      </c>
      <c r="D9" t="s">
        <v>294</v>
      </c>
      <c r="E9" t="s">
        <v>288</v>
      </c>
    </row>
    <row r="10" spans="1:5" x14ac:dyDescent="0.2">
      <c r="A10" t="s">
        <v>285</v>
      </c>
      <c r="B10" t="s">
        <v>287</v>
      </c>
      <c r="C10" t="s">
        <v>286</v>
      </c>
      <c r="D10" t="s">
        <v>273</v>
      </c>
      <c r="E10" t="s">
        <v>288</v>
      </c>
    </row>
    <row r="11" spans="1:5" x14ac:dyDescent="0.2">
      <c r="A11" t="s">
        <v>295</v>
      </c>
      <c r="B11" t="s">
        <v>293</v>
      </c>
      <c r="C11" s="2">
        <v>4</v>
      </c>
      <c r="D11" t="s">
        <v>273</v>
      </c>
      <c r="E11" t="s">
        <v>288</v>
      </c>
    </row>
    <row r="12" spans="1:5" x14ac:dyDescent="0.2">
      <c r="A12" t="s">
        <v>289</v>
      </c>
      <c r="B12" t="s">
        <v>290</v>
      </c>
      <c r="C12" t="s">
        <v>286</v>
      </c>
      <c r="D12" t="s">
        <v>273</v>
      </c>
      <c r="E12" t="s">
        <v>291</v>
      </c>
    </row>
    <row r="13" spans="1:5" x14ac:dyDescent="0.2">
      <c r="A13" t="s">
        <v>22</v>
      </c>
      <c r="B13" t="s">
        <v>296</v>
      </c>
      <c r="C13" s="2" t="s">
        <v>298</v>
      </c>
      <c r="D13" t="s">
        <v>273</v>
      </c>
      <c r="E13" t="s">
        <v>299</v>
      </c>
    </row>
    <row r="14" spans="1:5" x14ac:dyDescent="0.2">
      <c r="A14" t="s">
        <v>23</v>
      </c>
      <c r="B14" t="s">
        <v>297</v>
      </c>
      <c r="C14" s="2" t="s">
        <v>298</v>
      </c>
      <c r="D14" t="s">
        <v>273</v>
      </c>
      <c r="E14" t="s">
        <v>299</v>
      </c>
    </row>
    <row r="15" spans="1:5" x14ac:dyDescent="0.2">
      <c r="A15" t="s">
        <v>17</v>
      </c>
      <c r="B15" t="s">
        <v>301</v>
      </c>
      <c r="C15" s="2" t="s">
        <v>305</v>
      </c>
      <c r="D15" t="s">
        <v>273</v>
      </c>
      <c r="E15" t="s">
        <v>307</v>
      </c>
    </row>
    <row r="16" spans="1:5" x14ac:dyDescent="0.2">
      <c r="A16" t="s">
        <v>18</v>
      </c>
      <c r="B16" t="s">
        <v>302</v>
      </c>
      <c r="C16" s="2" t="s">
        <v>305</v>
      </c>
      <c r="D16" t="s">
        <v>273</v>
      </c>
      <c r="E16" t="s">
        <v>307</v>
      </c>
    </row>
    <row r="17" spans="1:5" x14ac:dyDescent="0.2">
      <c r="A17" t="s">
        <v>19</v>
      </c>
      <c r="B17" t="s">
        <v>303</v>
      </c>
      <c r="C17" s="2" t="s">
        <v>305</v>
      </c>
      <c r="D17" t="s">
        <v>273</v>
      </c>
      <c r="E17" t="s">
        <v>307</v>
      </c>
    </row>
    <row r="18" spans="1:5" x14ac:dyDescent="0.2">
      <c r="A18" t="s">
        <v>20</v>
      </c>
      <c r="B18" t="s">
        <v>304</v>
      </c>
      <c r="C18" s="2" t="s">
        <v>305</v>
      </c>
      <c r="D18" t="s">
        <v>273</v>
      </c>
      <c r="E18" t="s">
        <v>307</v>
      </c>
    </row>
    <row r="19" spans="1:5" x14ac:dyDescent="0.2">
      <c r="A19" t="s">
        <v>21</v>
      </c>
      <c r="B19" t="s">
        <v>300</v>
      </c>
      <c r="C19" s="2" t="s">
        <v>306</v>
      </c>
      <c r="D19" t="s">
        <v>294</v>
      </c>
      <c r="E19" t="s">
        <v>307</v>
      </c>
    </row>
    <row r="20" spans="1:5" x14ac:dyDescent="0.2">
      <c r="A20" t="s">
        <v>308</v>
      </c>
      <c r="B20" t="s">
        <v>310</v>
      </c>
      <c r="C20" s="2" t="s">
        <v>311</v>
      </c>
      <c r="D20" t="s">
        <v>273</v>
      </c>
      <c r="E20" t="s">
        <v>312</v>
      </c>
    </row>
    <row r="21" spans="1:5" x14ac:dyDescent="0.2">
      <c r="A21" t="s">
        <v>309</v>
      </c>
      <c r="B21" t="s">
        <v>310</v>
      </c>
      <c r="C21" s="2" t="s">
        <v>311</v>
      </c>
      <c r="D21" t="s">
        <v>273</v>
      </c>
      <c r="E21" t="s">
        <v>312</v>
      </c>
    </row>
    <row r="22" spans="1:5" x14ac:dyDescent="0.2">
      <c r="A22" t="s">
        <v>313</v>
      </c>
      <c r="B22" t="s">
        <v>317</v>
      </c>
      <c r="C22" t="s">
        <v>270</v>
      </c>
      <c r="D22" t="s">
        <v>273</v>
      </c>
      <c r="E22" t="s">
        <v>319</v>
      </c>
    </row>
    <row r="23" spans="1:5" x14ac:dyDescent="0.2">
      <c r="A23" t="s">
        <v>314</v>
      </c>
      <c r="B23" t="s">
        <v>318</v>
      </c>
      <c r="C23" s="2" t="s">
        <v>311</v>
      </c>
      <c r="D23" t="s">
        <v>294</v>
      </c>
      <c r="E23" t="s">
        <v>319</v>
      </c>
    </row>
    <row r="24" spans="1:5" x14ac:dyDescent="0.2">
      <c r="A24" t="s">
        <v>315</v>
      </c>
      <c r="B24" t="s">
        <v>317</v>
      </c>
      <c r="C24" t="s">
        <v>270</v>
      </c>
      <c r="D24" t="s">
        <v>273</v>
      </c>
      <c r="E24" t="s">
        <v>319</v>
      </c>
    </row>
    <row r="25" spans="1:5" x14ac:dyDescent="0.2">
      <c r="A25" t="s">
        <v>316</v>
      </c>
      <c r="B25" t="s">
        <v>318</v>
      </c>
      <c r="C25" s="2" t="s">
        <v>311</v>
      </c>
      <c r="D25" t="s">
        <v>294</v>
      </c>
      <c r="E25" t="s">
        <v>319</v>
      </c>
    </row>
    <row r="26" spans="1:5" x14ac:dyDescent="0.2">
      <c r="A26" t="s">
        <v>320</v>
      </c>
      <c r="B26" t="s">
        <v>325</v>
      </c>
      <c r="C26" s="2" t="s">
        <v>326</v>
      </c>
      <c r="D26" t="s">
        <v>273</v>
      </c>
      <c r="E26" t="s">
        <v>327</v>
      </c>
    </row>
    <row r="27" spans="1:5" x14ac:dyDescent="0.2">
      <c r="A27" t="s">
        <v>321</v>
      </c>
      <c r="B27" t="s">
        <v>325</v>
      </c>
      <c r="C27" s="2" t="s">
        <v>326</v>
      </c>
      <c r="D27" t="s">
        <v>273</v>
      </c>
      <c r="E27" t="s">
        <v>327</v>
      </c>
    </row>
    <row r="28" spans="1:5" x14ac:dyDescent="0.2">
      <c r="A28" t="s">
        <v>322</v>
      </c>
      <c r="B28" t="s">
        <v>325</v>
      </c>
      <c r="C28" s="2" t="s">
        <v>326</v>
      </c>
      <c r="D28" t="s">
        <v>273</v>
      </c>
      <c r="E28" t="s">
        <v>327</v>
      </c>
    </row>
    <row r="29" spans="1:5" x14ac:dyDescent="0.2">
      <c r="A29" t="s">
        <v>323</v>
      </c>
      <c r="B29" t="s">
        <v>325</v>
      </c>
      <c r="C29" s="2" t="s">
        <v>326</v>
      </c>
      <c r="D29" t="s">
        <v>273</v>
      </c>
      <c r="E29" t="s">
        <v>327</v>
      </c>
    </row>
    <row r="30" spans="1:5" x14ac:dyDescent="0.2">
      <c r="A30" t="s">
        <v>324</v>
      </c>
      <c r="B30" t="s">
        <v>325</v>
      </c>
      <c r="C30" s="2" t="s">
        <v>326</v>
      </c>
      <c r="D30" t="s">
        <v>273</v>
      </c>
      <c r="E30" t="s">
        <v>327</v>
      </c>
    </row>
    <row r="31" spans="1:5" x14ac:dyDescent="0.2">
      <c r="A31" t="s">
        <v>328</v>
      </c>
      <c r="B31" t="s">
        <v>335</v>
      </c>
      <c r="C31" s="2" t="s">
        <v>336</v>
      </c>
      <c r="D31" t="s">
        <v>273</v>
      </c>
      <c r="E31" t="s">
        <v>337</v>
      </c>
    </row>
    <row r="32" spans="1:5" x14ac:dyDescent="0.2">
      <c r="A32" t="s">
        <v>329</v>
      </c>
      <c r="B32" t="s">
        <v>335</v>
      </c>
      <c r="C32" s="2" t="s">
        <v>336</v>
      </c>
      <c r="D32" t="s">
        <v>273</v>
      </c>
      <c r="E32" t="s">
        <v>337</v>
      </c>
    </row>
    <row r="33" spans="1:5" x14ac:dyDescent="0.2">
      <c r="A33" t="s">
        <v>153</v>
      </c>
      <c r="B33" t="s">
        <v>335</v>
      </c>
      <c r="C33" s="2" t="s">
        <v>336</v>
      </c>
      <c r="D33" t="s">
        <v>273</v>
      </c>
      <c r="E33" t="s">
        <v>337</v>
      </c>
    </row>
    <row r="34" spans="1:5" x14ac:dyDescent="0.2">
      <c r="A34" t="s">
        <v>154</v>
      </c>
      <c r="B34" t="s">
        <v>338</v>
      </c>
      <c r="C34" s="2" t="s">
        <v>339</v>
      </c>
      <c r="D34" t="s">
        <v>294</v>
      </c>
      <c r="E34" t="s">
        <v>337</v>
      </c>
    </row>
    <row r="35" spans="1:5" x14ac:dyDescent="0.2">
      <c r="A35" t="s">
        <v>330</v>
      </c>
      <c r="B35" t="s">
        <v>335</v>
      </c>
      <c r="C35" s="2" t="s">
        <v>336</v>
      </c>
      <c r="D35" t="s">
        <v>273</v>
      </c>
      <c r="E35" t="s">
        <v>337</v>
      </c>
    </row>
    <row r="36" spans="1:5" x14ac:dyDescent="0.2">
      <c r="A36" t="s">
        <v>331</v>
      </c>
      <c r="B36" t="s">
        <v>335</v>
      </c>
      <c r="C36" s="2" t="s">
        <v>336</v>
      </c>
      <c r="D36" t="s">
        <v>273</v>
      </c>
      <c r="E36" t="s">
        <v>337</v>
      </c>
    </row>
    <row r="37" spans="1:5" x14ac:dyDescent="0.2">
      <c r="A37" t="s">
        <v>332</v>
      </c>
      <c r="B37" t="s">
        <v>335</v>
      </c>
      <c r="C37" s="2" t="s">
        <v>336</v>
      </c>
      <c r="D37" t="s">
        <v>273</v>
      </c>
      <c r="E37" t="s">
        <v>337</v>
      </c>
    </row>
    <row r="38" spans="1:5" x14ac:dyDescent="0.2">
      <c r="A38" t="s">
        <v>333</v>
      </c>
      <c r="B38" t="s">
        <v>335</v>
      </c>
      <c r="C38" s="2" t="s">
        <v>336</v>
      </c>
      <c r="D38" t="s">
        <v>273</v>
      </c>
      <c r="E38" t="s">
        <v>337</v>
      </c>
    </row>
    <row r="39" spans="1:5" x14ac:dyDescent="0.2">
      <c r="A39" t="s">
        <v>334</v>
      </c>
      <c r="B39" t="s">
        <v>335</v>
      </c>
      <c r="C39" s="2" t="s">
        <v>336</v>
      </c>
      <c r="D39" t="s">
        <v>273</v>
      </c>
      <c r="E39" t="s">
        <v>337</v>
      </c>
    </row>
    <row r="40" spans="1:5" x14ac:dyDescent="0.2">
      <c r="A40" t="s">
        <v>340</v>
      </c>
      <c r="B40" t="s">
        <v>338</v>
      </c>
      <c r="C40" s="2" t="s">
        <v>339</v>
      </c>
      <c r="D40" t="s">
        <v>273</v>
      </c>
      <c r="E40" t="s">
        <v>342</v>
      </c>
    </row>
    <row r="41" spans="1:5" x14ac:dyDescent="0.2">
      <c r="A41" t="s">
        <v>341</v>
      </c>
      <c r="B41" t="s">
        <v>338</v>
      </c>
      <c r="C41" s="2" t="s">
        <v>339</v>
      </c>
      <c r="D41" t="s">
        <v>273</v>
      </c>
      <c r="E41" t="s">
        <v>342</v>
      </c>
    </row>
  </sheetData>
  <phoneticPr fontId="1" type="noConversion"/>
  <pageMargins left="0.7" right="0.7" top="0.75" bottom="0.75" header="0.3" footer="0.3"/>
  <pageSetup paperSize="9" orientation="portrait" horizontalDpi="0" verticalDpi="0"/>
  <ignoredErrors>
    <ignoredError sqref="C20:C21 C23 C2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C896-468E-8848-B9F7-A46A5B71A943}">
  <dimension ref="A30:D40"/>
  <sheetViews>
    <sheetView workbookViewId="0">
      <selection activeCell="A21" sqref="A21:D25"/>
    </sheetView>
  </sheetViews>
  <sheetFormatPr baseColWidth="10" defaultRowHeight="16" x14ac:dyDescent="0.2"/>
  <cols>
    <col min="1" max="1" width="19.1640625" customWidth="1"/>
    <col min="2" max="2" width="15.6640625" customWidth="1"/>
    <col min="3" max="3" width="41.33203125" customWidth="1"/>
  </cols>
  <sheetData>
    <row r="30" spans="1:4" x14ac:dyDescent="0.2">
      <c r="A30" s="10" t="s">
        <v>427</v>
      </c>
      <c r="B30">
        <f>93119.04*1.25/60/1000</f>
        <v>1.9399799999999998</v>
      </c>
      <c r="C30" s="3" t="s">
        <v>429</v>
      </c>
      <c r="D30" s="3">
        <v>5</v>
      </c>
    </row>
    <row r="31" spans="1:4" x14ac:dyDescent="0.2">
      <c r="A31" s="10" t="s">
        <v>428</v>
      </c>
      <c r="B31">
        <f>93119.04*1.25/60/1000</f>
        <v>1.9399799999999998</v>
      </c>
      <c r="C31" s="3" t="s">
        <v>429</v>
      </c>
      <c r="D31" s="3">
        <v>5</v>
      </c>
    </row>
    <row r="32" spans="1:4" x14ac:dyDescent="0.2">
      <c r="A32" s="4" t="s">
        <v>424</v>
      </c>
      <c r="B32">
        <f>59702.26*0.73/60/1000/2</f>
        <v>0.36318874833333331</v>
      </c>
      <c r="C32" s="3" t="s">
        <v>372</v>
      </c>
    </row>
    <row r="33" spans="1:4" x14ac:dyDescent="0.2">
      <c r="A33" s="5" t="s">
        <v>411</v>
      </c>
      <c r="B33">
        <f>49017.93*2.3/60/1000</f>
        <v>1.8790206499999997</v>
      </c>
      <c r="C33" s="3" t="s">
        <v>372</v>
      </c>
      <c r="D33" s="3">
        <v>5</v>
      </c>
    </row>
    <row r="34" spans="1:4" x14ac:dyDescent="0.2">
      <c r="A34" s="5" t="s">
        <v>412</v>
      </c>
      <c r="B34">
        <f>49017.93*2.3/60/1000</f>
        <v>1.8790206499999997</v>
      </c>
      <c r="C34" s="3" t="s">
        <v>372</v>
      </c>
      <c r="D34" s="3">
        <v>5</v>
      </c>
    </row>
    <row r="35" spans="1:4" x14ac:dyDescent="0.2">
      <c r="A35" s="1" t="s">
        <v>413</v>
      </c>
      <c r="B35">
        <f>92776.75*15.4/60/1000</f>
        <v>23.812699166666665</v>
      </c>
      <c r="C35" s="3" t="s">
        <v>372</v>
      </c>
      <c r="D35" s="3">
        <v>5</v>
      </c>
    </row>
    <row r="36" spans="1:4" x14ac:dyDescent="0.2">
      <c r="A36" s="6" t="s">
        <v>382</v>
      </c>
      <c r="B36">
        <f>55012.83*2.1/60/1000</f>
        <v>1.9254490500000001</v>
      </c>
      <c r="C36" s="3" t="s">
        <v>372</v>
      </c>
      <c r="D36" s="3">
        <v>5</v>
      </c>
    </row>
    <row r="37" spans="1:4" x14ac:dyDescent="0.2">
      <c r="A37" s="6" t="s">
        <v>383</v>
      </c>
      <c r="B37">
        <f>55012.83*2.1/60/1000</f>
        <v>1.9254490500000001</v>
      </c>
      <c r="C37" s="3" t="s">
        <v>372</v>
      </c>
      <c r="D37" s="3">
        <v>5</v>
      </c>
    </row>
    <row r="38" spans="1:4" x14ac:dyDescent="0.2">
      <c r="A38" t="s">
        <v>369</v>
      </c>
      <c r="B38">
        <f>34206.84*17.3/60/1000</f>
        <v>9.862972199999998</v>
      </c>
      <c r="C38" s="3" t="s">
        <v>372</v>
      </c>
      <c r="D38" s="3">
        <v>5</v>
      </c>
    </row>
    <row r="39" spans="1:4" x14ac:dyDescent="0.2">
      <c r="A39" t="s">
        <v>370</v>
      </c>
      <c r="B39">
        <f>125768.2*0.42/60/1000</f>
        <v>0.88037739999999998</v>
      </c>
      <c r="C39" s="3" t="s">
        <v>372</v>
      </c>
      <c r="D39" s="3">
        <v>5</v>
      </c>
    </row>
    <row r="40" spans="1:4" x14ac:dyDescent="0.2">
      <c r="A40" t="s">
        <v>371</v>
      </c>
      <c r="B40">
        <f>125768.2*0.42/60/1000</f>
        <v>0.88037739999999998</v>
      </c>
      <c r="C40" s="3" t="s">
        <v>372</v>
      </c>
      <c r="D40" s="3">
        <v>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kcats</vt:lpstr>
      <vt:lpstr>stoichiometry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2019-11-23T13:33:45Z</dcterms:created>
  <dcterms:modified xsi:type="dcterms:W3CDTF">2020-06-30T08:54:43Z</dcterms:modified>
</cp:coreProperties>
</file>