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ChildEnergyProject\growthToolBox\fbaModel\"/>
    </mc:Choice>
  </mc:AlternateContent>
  <bookViews>
    <workbookView xWindow="480" yWindow="375" windowWidth="20010" windowHeight="627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53" i="1" l="1"/>
  <c r="F45" i="1" l="1"/>
  <c r="F40" i="1" l="1"/>
  <c r="F41" i="1"/>
  <c r="F42" i="1"/>
  <c r="F39" i="1"/>
  <c r="F31" i="1"/>
  <c r="F32" i="1"/>
  <c r="F33" i="1"/>
  <c r="F30" i="1"/>
  <c r="F2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" i="1"/>
  <c r="F24" i="1" l="1"/>
  <c r="F43" i="1"/>
  <c r="F34" i="1"/>
  <c r="J1" i="1" l="1"/>
</calcChain>
</file>

<file path=xl/sharedStrings.xml><?xml version="1.0" encoding="utf-8"?>
<sst xmlns="http://schemas.openxmlformats.org/spreadsheetml/2006/main" count="60" uniqueCount="42">
  <si>
    <t>aspartate[c]</t>
  </si>
  <si>
    <t>cysteine[c]</t>
  </si>
  <si>
    <t>glutamate[c]</t>
  </si>
  <si>
    <t>glutamine[c]</t>
  </si>
  <si>
    <t>glycine[c]</t>
  </si>
  <si>
    <t>serine[c]</t>
  </si>
  <si>
    <t>threonine[c]</t>
  </si>
  <si>
    <t>tryptophan[c]</t>
  </si>
  <si>
    <t>tyrosine[c]</t>
  </si>
  <si>
    <t>valine[c]</t>
  </si>
  <si>
    <t>alanine[c]</t>
  </si>
  <si>
    <t>arginine[c]</t>
  </si>
  <si>
    <t>asparagine[c]</t>
  </si>
  <si>
    <t>proline[c]</t>
  </si>
  <si>
    <t>histidine[c]</t>
  </si>
  <si>
    <t>isoleucine[c]</t>
  </si>
  <si>
    <t>leucine[c]</t>
  </si>
  <si>
    <t>lysine[c]</t>
  </si>
  <si>
    <t>methionine[c]</t>
  </si>
  <si>
    <t>phenylalanine[c]</t>
  </si>
  <si>
    <t>Protein</t>
  </si>
  <si>
    <t>DNA</t>
  </si>
  <si>
    <t>RNA</t>
  </si>
  <si>
    <t>Growth Related Maintainance</t>
  </si>
  <si>
    <t>Approx 70</t>
  </si>
  <si>
    <t xml:space="preserve">0.03078 </t>
  </si>
  <si>
    <t xml:space="preserve">cholesterol[c] </t>
  </si>
  <si>
    <t>CMP[c]</t>
  </si>
  <si>
    <t>GMP[c]</t>
  </si>
  <si>
    <t>UMP[c]</t>
  </si>
  <si>
    <t>AMP[c]</t>
  </si>
  <si>
    <t>dAMP[c]</t>
  </si>
  <si>
    <t>dCMP[c]</t>
  </si>
  <si>
    <t>dGMP[c]</t>
  </si>
  <si>
    <t>dTMP[c]</t>
  </si>
  <si>
    <t>Glycogen</t>
  </si>
  <si>
    <t>Test</t>
  </si>
  <si>
    <t>Current Coverage</t>
  </si>
  <si>
    <t>Approx ATP exp for growth</t>
  </si>
  <si>
    <t>kcal/g</t>
  </si>
  <si>
    <t>kcal/mol ATP</t>
  </si>
  <si>
    <t>ATP 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</si>
</sst>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0000"/>
      <name val="Helvetica"/>
      <family val="2"/>
    </font>
    <font>
      <sz val="11.5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4" fillId="0" borderId="0" xfId="0" applyFont="1"/>
    <xf numFmtId="0" fontId="5" fillId="0" borderId="0" xfId="0" applyFont="1"/>
    <xf numFmtId="165" fontId="6" fillId="0" borderId="1" xfId="0" applyNumberFormat="1" applyFont="1" applyBorder="1" applyAlignment="1">
      <alignment horizontal="left" vertical="top" wrapText="1"/>
    </xf>
    <xf numFmtId="0" fontId="7" fillId="0" borderId="0" xfId="0" applyFont="1" applyFill="1" applyBorder="1"/>
    <xf numFmtId="164" fontId="7" fillId="0" borderId="0" xfId="0" applyNumberFormat="1" applyFont="1" applyFill="1" applyBorder="1"/>
    <xf numFmtId="0" fontId="8" fillId="0" borderId="0" xfId="0" applyFont="1"/>
    <xf numFmtId="165" fontId="7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82"/>
  <sheetViews>
    <sheetView tabSelected="1" topLeftCell="A19" workbookViewId="0">
      <selection activeCell="P32" sqref="P32"/>
    </sheetView>
  </sheetViews>
  <sheetFormatPr defaultRowHeight="15" x14ac:dyDescent="0.25"/>
  <cols>
    <col min="6" max="6" width="12.7109375" bestFit="1" customWidth="1"/>
    <col min="9" max="9" width="15.140625" customWidth="1"/>
    <col min="10" max="10" width="21" customWidth="1"/>
  </cols>
  <sheetData>
    <row r="1" spans="2:27" x14ac:dyDescent="0.25">
      <c r="I1" t="s">
        <v>37</v>
      </c>
      <c r="J1">
        <f>F24+F34+F43+K45</f>
        <v>85.956179460101481</v>
      </c>
    </row>
    <row r="3" spans="2:27" x14ac:dyDescent="0.25">
      <c r="E3" t="s">
        <v>20</v>
      </c>
    </row>
    <row r="4" spans="2:27" x14ac:dyDescent="0.25">
      <c r="B4" t="s">
        <v>10</v>
      </c>
      <c r="D4" t="s">
        <v>36</v>
      </c>
      <c r="F4">
        <f>I4*J4*$D$5</f>
        <v>55.083164472964988</v>
      </c>
      <c r="I4" s="13">
        <v>9.3676126889787714E-2</v>
      </c>
      <c r="J4">
        <v>89.093500000000006</v>
      </c>
      <c r="N4" s="14"/>
      <c r="O4" s="14"/>
      <c r="P4" s="15"/>
    </row>
    <row r="5" spans="2:27" x14ac:dyDescent="0.25">
      <c r="B5" t="s">
        <v>11</v>
      </c>
      <c r="D5">
        <v>6.6</v>
      </c>
      <c r="F5">
        <f t="shared" ref="F5:F23" si="0">I5*J5*$D$5</f>
        <v>58.32335061843353</v>
      </c>
      <c r="I5" s="13">
        <v>5.0727813252243015E-2</v>
      </c>
      <c r="J5">
        <v>174.20169999999999</v>
      </c>
      <c r="N5" s="14"/>
      <c r="O5" s="14"/>
      <c r="P5" s="15"/>
      <c r="AA5" s="12"/>
    </row>
    <row r="6" spans="2:27" x14ac:dyDescent="0.25">
      <c r="B6" t="s">
        <v>12</v>
      </c>
      <c r="F6">
        <f t="shared" si="0"/>
        <v>69.664002127573369</v>
      </c>
      <c r="I6" s="13">
        <v>7.9890643638443212E-2</v>
      </c>
      <c r="J6" s="1">
        <v>132.12</v>
      </c>
      <c r="N6" s="14"/>
      <c r="O6" s="14"/>
      <c r="P6" s="15"/>
      <c r="S6" s="16">
        <v>9.3676126889787714E-2</v>
      </c>
      <c r="T6" t="s">
        <v>10</v>
      </c>
    </row>
    <row r="7" spans="2:27" x14ac:dyDescent="0.25">
      <c r="B7" t="s">
        <v>0</v>
      </c>
      <c r="F7">
        <f t="shared" si="0"/>
        <v>0</v>
      </c>
      <c r="I7" s="13">
        <v>0</v>
      </c>
      <c r="J7">
        <v>133.10319999999999</v>
      </c>
      <c r="N7" s="14"/>
      <c r="O7" s="14"/>
      <c r="P7" s="15"/>
      <c r="S7" s="16">
        <v>5.0727813252243015E-2</v>
      </c>
      <c r="T7" t="s">
        <v>11</v>
      </c>
      <c r="W7" s="13"/>
      <c r="Y7" s="5"/>
    </row>
    <row r="8" spans="2:27" x14ac:dyDescent="0.25">
      <c r="B8" t="s">
        <v>1</v>
      </c>
      <c r="F8">
        <f t="shared" si="0"/>
        <v>11.34065150913985</v>
      </c>
      <c r="I8" s="13">
        <v>1.4182029660923712E-2</v>
      </c>
      <c r="J8">
        <v>121.15900000000001</v>
      </c>
      <c r="N8" s="14"/>
      <c r="O8" s="14"/>
      <c r="P8" s="15"/>
      <c r="S8" s="16">
        <v>7.9890643638443212E-2</v>
      </c>
      <c r="T8" t="s">
        <v>12</v>
      </c>
      <c r="W8" s="13"/>
      <c r="Y8" s="5"/>
      <c r="Z8" s="5"/>
    </row>
    <row r="9" spans="2:27" x14ac:dyDescent="0.25">
      <c r="B9" t="s">
        <v>3</v>
      </c>
      <c r="F9">
        <f t="shared" si="0"/>
        <v>108.54623587319571</v>
      </c>
      <c r="I9" s="13">
        <v>0.1117814895186269</v>
      </c>
      <c r="J9">
        <v>147.12989999999999</v>
      </c>
      <c r="N9" s="14"/>
      <c r="O9" s="14"/>
      <c r="P9" s="15"/>
      <c r="S9" s="16">
        <v>1.4182029660923712E-2</v>
      </c>
      <c r="T9" t="s">
        <v>1</v>
      </c>
      <c r="W9" s="13"/>
      <c r="Y9" s="5"/>
      <c r="Z9" s="5"/>
    </row>
    <row r="10" spans="2:27" x14ac:dyDescent="0.25">
      <c r="B10" t="s">
        <v>2</v>
      </c>
      <c r="F10">
        <f t="shared" si="0"/>
        <v>0</v>
      </c>
      <c r="I10" s="13">
        <v>0</v>
      </c>
      <c r="J10" s="1">
        <v>146.13999999999999</v>
      </c>
      <c r="N10" s="14"/>
      <c r="O10" s="14"/>
      <c r="P10" s="15"/>
      <c r="S10" s="16">
        <v>0.1117814895186269</v>
      </c>
      <c r="T10" t="s">
        <v>3</v>
      </c>
      <c r="W10" s="13"/>
      <c r="Y10" s="5"/>
      <c r="Z10" s="5"/>
    </row>
    <row r="11" spans="2:27" x14ac:dyDescent="0.25">
      <c r="B11" t="s">
        <v>4</v>
      </c>
      <c r="F11">
        <f t="shared" si="0"/>
        <v>90.725212073118811</v>
      </c>
      <c r="I11" s="13">
        <v>0.18311991375030606</v>
      </c>
      <c r="J11">
        <v>75.066900000000004</v>
      </c>
      <c r="N11" s="14"/>
      <c r="O11" s="14"/>
      <c r="P11" s="15"/>
      <c r="S11" s="16">
        <v>0.18311991375030606</v>
      </c>
      <c r="T11" t="s">
        <v>4</v>
      </c>
      <c r="W11" s="13"/>
      <c r="Y11" s="5"/>
      <c r="Z11" s="5"/>
    </row>
    <row r="12" spans="2:27" x14ac:dyDescent="0.25">
      <c r="B12" t="s">
        <v>14</v>
      </c>
      <c r="F12">
        <f t="shared" si="0"/>
        <v>20.2511634091783</v>
      </c>
      <c r="I12" s="13">
        <v>1.9776057085419907E-2</v>
      </c>
      <c r="J12">
        <v>155.15520000000001</v>
      </c>
      <c r="N12" s="14"/>
      <c r="O12" s="14"/>
      <c r="P12" s="15"/>
      <c r="S12" s="16">
        <v>1.9776057085419907E-2</v>
      </c>
      <c r="T12" t="s">
        <v>14</v>
      </c>
      <c r="W12" s="13"/>
      <c r="Y12" s="5"/>
      <c r="Z12" s="5"/>
    </row>
    <row r="13" spans="2:27" x14ac:dyDescent="0.25">
      <c r="B13" t="s">
        <v>15</v>
      </c>
      <c r="F13">
        <f t="shared" si="0"/>
        <v>26.731535700115362</v>
      </c>
      <c r="I13" s="13">
        <v>3.0876888961160337E-2</v>
      </c>
      <c r="J13">
        <v>131.17359999999999</v>
      </c>
      <c r="N13" s="14"/>
      <c r="O13" s="14"/>
      <c r="P13" s="15"/>
      <c r="S13" s="16">
        <v>3.0876888961160337E-2</v>
      </c>
      <c r="T13" t="s">
        <v>15</v>
      </c>
      <c r="W13" s="13"/>
      <c r="Y13" s="5"/>
    </row>
    <row r="14" spans="2:27" x14ac:dyDescent="0.25">
      <c r="B14" t="s">
        <v>16</v>
      </c>
      <c r="F14">
        <f t="shared" si="0"/>
        <v>57.513304082066384</v>
      </c>
      <c r="I14" s="13">
        <v>6.6432094431587388E-2</v>
      </c>
      <c r="J14">
        <v>131.17359999999999</v>
      </c>
      <c r="N14" s="14"/>
      <c r="O14" s="14"/>
      <c r="P14" s="15"/>
      <c r="S14" s="16">
        <v>6.6432094431587388E-2</v>
      </c>
      <c r="T14" t="s">
        <v>16</v>
      </c>
      <c r="W14" s="13"/>
      <c r="Y14" s="5"/>
    </row>
    <row r="15" spans="2:27" x14ac:dyDescent="0.25">
      <c r="B15" t="s">
        <v>17</v>
      </c>
      <c r="F15">
        <f t="shared" si="0"/>
        <v>55.083164472964988</v>
      </c>
      <c r="I15" s="13">
        <v>5.7090339788404963E-2</v>
      </c>
      <c r="J15">
        <v>146.18819999999999</v>
      </c>
      <c r="N15" s="14"/>
      <c r="O15" s="14"/>
      <c r="P15" s="15"/>
      <c r="S15" s="16">
        <v>5.7090339788404963E-2</v>
      </c>
      <c r="T15" t="s">
        <v>17</v>
      </c>
      <c r="W15" s="13"/>
    </row>
    <row r="16" spans="2:27" x14ac:dyDescent="0.25">
      <c r="B16" t="s">
        <v>18</v>
      </c>
      <c r="F16">
        <f t="shared" si="0"/>
        <v>15.390884190975513</v>
      </c>
      <c r="I16" s="13">
        <v>1.5628407224518907E-2</v>
      </c>
      <c r="J16">
        <v>149.2124</v>
      </c>
      <c r="N16" s="14"/>
      <c r="O16" s="14"/>
      <c r="P16" s="15"/>
      <c r="S16" s="16">
        <v>1.5628407224518907E-2</v>
      </c>
      <c r="T16" t="s">
        <v>18</v>
      </c>
      <c r="W16" s="13"/>
    </row>
    <row r="17" spans="2:23" x14ac:dyDescent="0.25">
      <c r="B17" t="s">
        <v>19</v>
      </c>
      <c r="F17">
        <f t="shared" si="0"/>
        <v>31.591814918318153</v>
      </c>
      <c r="I17" s="13">
        <v>2.8976564101868149E-2</v>
      </c>
      <c r="J17">
        <v>165.19</v>
      </c>
      <c r="N17" s="14"/>
      <c r="O17" s="14"/>
      <c r="P17" s="15"/>
      <c r="S17" s="16">
        <v>2.8976564101868149E-2</v>
      </c>
      <c r="T17" t="s">
        <v>19</v>
      </c>
      <c r="W17" s="13"/>
    </row>
    <row r="18" spans="2:23" x14ac:dyDescent="0.25">
      <c r="B18" t="s">
        <v>13</v>
      </c>
      <c r="F18">
        <f t="shared" si="0"/>
        <v>64.803722909370578</v>
      </c>
      <c r="I18" s="13">
        <v>8.5283250344035735E-2</v>
      </c>
      <c r="J18">
        <v>115.131</v>
      </c>
      <c r="N18" s="14"/>
      <c r="O18" s="14"/>
      <c r="P18" s="15"/>
      <c r="S18" s="16">
        <v>8.5283250344035735E-2</v>
      </c>
      <c r="T18" t="s">
        <v>13</v>
      </c>
      <c r="W18" s="13"/>
    </row>
    <row r="19" spans="2:23" x14ac:dyDescent="0.25">
      <c r="B19" t="s">
        <v>5</v>
      </c>
      <c r="F19">
        <f t="shared" si="0"/>
        <v>34.021954527419553</v>
      </c>
      <c r="I19" s="13">
        <v>4.9050284938707327E-2</v>
      </c>
      <c r="J19">
        <v>105.093</v>
      </c>
      <c r="N19" s="14"/>
      <c r="O19" s="14"/>
      <c r="P19" s="15"/>
      <c r="S19" s="16">
        <v>4.9050284938707327E-2</v>
      </c>
      <c r="T19" t="s">
        <v>5</v>
      </c>
      <c r="W19" s="13"/>
    </row>
    <row r="20" spans="2:23" x14ac:dyDescent="0.25">
      <c r="B20" t="s">
        <v>6</v>
      </c>
      <c r="F20">
        <f t="shared" si="0"/>
        <v>31.59181491831816</v>
      </c>
      <c r="I20" s="13">
        <v>4.0183434175771096E-2</v>
      </c>
      <c r="J20">
        <v>119.11969999999999</v>
      </c>
      <c r="N20" s="14"/>
      <c r="O20" s="14"/>
      <c r="P20" s="15"/>
      <c r="S20" s="16">
        <v>4.0183434175771096E-2</v>
      </c>
      <c r="T20" t="s">
        <v>6</v>
      </c>
      <c r="W20" s="13"/>
    </row>
    <row r="21" spans="2:23" x14ac:dyDescent="0.25">
      <c r="B21" t="s">
        <v>7</v>
      </c>
      <c r="F21">
        <f t="shared" si="0"/>
        <v>9.7205584364055877</v>
      </c>
      <c r="I21" s="13">
        <v>7.2116696305561034E-3</v>
      </c>
      <c r="J21">
        <v>204.22620000000001</v>
      </c>
      <c r="N21" s="14"/>
      <c r="O21" s="14"/>
      <c r="P21" s="15"/>
      <c r="S21" s="16">
        <v>7.2116696305561034E-3</v>
      </c>
      <c r="T21" t="s">
        <v>7</v>
      </c>
      <c r="W21" s="13"/>
    </row>
    <row r="22" spans="2:23" x14ac:dyDescent="0.25">
      <c r="B22" t="s">
        <v>8</v>
      </c>
      <c r="F22">
        <f t="shared" si="0"/>
        <v>22.681303018279703</v>
      </c>
      <c r="I22" s="13">
        <v>1.8966678312173409E-2</v>
      </c>
      <c r="J22">
        <v>181.18940000000001</v>
      </c>
      <c r="N22" s="14"/>
      <c r="O22" s="14"/>
      <c r="P22" s="15"/>
      <c r="S22" s="16">
        <v>1.8966678312173409E-2</v>
      </c>
      <c r="T22" t="s">
        <v>8</v>
      </c>
      <c r="W22" s="13"/>
    </row>
    <row r="23" spans="2:23" x14ac:dyDescent="0.25">
      <c r="B23" t="s">
        <v>9</v>
      </c>
      <c r="F23">
        <f t="shared" si="0"/>
        <v>36.452094136520948</v>
      </c>
      <c r="I23" s="13">
        <v>4.7146314295466105E-2</v>
      </c>
      <c r="J23">
        <v>117.1469</v>
      </c>
      <c r="N23" s="14"/>
      <c r="O23" s="14"/>
      <c r="P23" s="15"/>
      <c r="S23" s="16">
        <v>4.7146314295466105E-2</v>
      </c>
      <c r="T23" t="s">
        <v>9</v>
      </c>
      <c r="W23" s="13"/>
    </row>
    <row r="24" spans="2:23" x14ac:dyDescent="0.25">
      <c r="F24">
        <f>SUM(F4:F23)/10</f>
        <v>79.951593139435928</v>
      </c>
      <c r="W24" s="13"/>
    </row>
    <row r="25" spans="2:23" x14ac:dyDescent="0.25">
      <c r="W25" s="13"/>
    </row>
    <row r="26" spans="2:23" x14ac:dyDescent="0.25">
      <c r="W26" s="13"/>
    </row>
    <row r="29" spans="2:23" x14ac:dyDescent="0.25">
      <c r="E29" t="s">
        <v>21</v>
      </c>
    </row>
    <row r="30" spans="2:23" x14ac:dyDescent="0.25">
      <c r="E30">
        <v>0.03</v>
      </c>
      <c r="F30">
        <f>I30*J30*$E$30</f>
        <v>2.9807297660281331</v>
      </c>
      <c r="G30" t="s">
        <v>31</v>
      </c>
      <c r="I30" s="6">
        <v>0.29999293136353999</v>
      </c>
      <c r="J30">
        <v>331.2</v>
      </c>
    </row>
    <row r="31" spans="2:23" x14ac:dyDescent="0.25">
      <c r="F31">
        <f t="shared" ref="F31:F33" si="1">I31*J31*$E$30</f>
        <v>1.8432651445536155</v>
      </c>
      <c r="G31" t="s">
        <v>32</v>
      </c>
      <c r="I31" s="6">
        <v>0.20000706863646003</v>
      </c>
      <c r="J31">
        <v>307.2</v>
      </c>
      <c r="M31" s="2"/>
    </row>
    <row r="32" spans="2:23" x14ac:dyDescent="0.25">
      <c r="F32">
        <f t="shared" si="1"/>
        <v>2.0832736269173675</v>
      </c>
      <c r="G32" t="s">
        <v>33</v>
      </c>
      <c r="I32" s="6">
        <v>0.20000706863646003</v>
      </c>
      <c r="J32">
        <v>347.2</v>
      </c>
      <c r="M32" s="2"/>
    </row>
    <row r="33" spans="5:13" x14ac:dyDescent="0.25">
      <c r="F33">
        <f t="shared" si="1"/>
        <v>2.8997316745599773</v>
      </c>
      <c r="G33" t="s">
        <v>34</v>
      </c>
      <c r="I33" s="6">
        <v>0.29999293136353999</v>
      </c>
      <c r="J33">
        <v>322.2</v>
      </c>
      <c r="M33" s="2"/>
    </row>
    <row r="34" spans="5:13" x14ac:dyDescent="0.25">
      <c r="F34">
        <f>SUM(F30:F33)/10</f>
        <v>0.98070002120590927</v>
      </c>
      <c r="M34" s="2"/>
    </row>
    <row r="35" spans="5:13" x14ac:dyDescent="0.25">
      <c r="M35" s="2"/>
    </row>
    <row r="36" spans="5:13" x14ac:dyDescent="0.25">
      <c r="M36" s="2"/>
    </row>
    <row r="37" spans="5:13" x14ac:dyDescent="0.25">
      <c r="M37" s="2"/>
    </row>
    <row r="38" spans="5:13" x14ac:dyDescent="0.25">
      <c r="E38" t="s">
        <v>22</v>
      </c>
      <c r="M38" s="2"/>
    </row>
    <row r="39" spans="5:13" x14ac:dyDescent="0.25">
      <c r="E39">
        <v>0.03</v>
      </c>
      <c r="F39">
        <f>I39*J39*$E$39</f>
        <v>1.8700505490674566</v>
      </c>
      <c r="G39" t="s">
        <v>30</v>
      </c>
      <c r="I39" s="4">
        <v>0.17953634303643018</v>
      </c>
      <c r="J39">
        <v>347.2</v>
      </c>
      <c r="M39" s="2"/>
    </row>
    <row r="40" spans="5:13" x14ac:dyDescent="0.25">
      <c r="F40">
        <f t="shared" ref="F40:F42" si="2">I40*J40*$E$39</f>
        <v>2.910321073731915</v>
      </c>
      <c r="G40" t="s">
        <v>27</v>
      </c>
      <c r="I40" s="4">
        <v>0.30015687641624539</v>
      </c>
      <c r="J40">
        <v>323.2</v>
      </c>
      <c r="M40" s="3"/>
    </row>
    <row r="41" spans="5:13" x14ac:dyDescent="0.25">
      <c r="F41">
        <f t="shared" si="2"/>
        <v>3.7063873104409968</v>
      </c>
      <c r="G41" t="s">
        <v>28</v>
      </c>
      <c r="I41" s="4">
        <v>0.34016036255882864</v>
      </c>
      <c r="J41">
        <v>363.2</v>
      </c>
      <c r="M41" s="2"/>
    </row>
    <row r="42" spans="5:13" x14ac:dyDescent="0.25">
      <c r="F42">
        <f t="shared" si="2"/>
        <v>1.7521040613561094</v>
      </c>
      <c r="G42" t="s">
        <v>29</v>
      </c>
      <c r="I42" s="4">
        <v>0.18014641798849573</v>
      </c>
      <c r="J42">
        <v>324.2</v>
      </c>
      <c r="M42" s="2"/>
    </row>
    <row r="43" spans="5:13" x14ac:dyDescent="0.25">
      <c r="F43">
        <f>SUM(F39:F42)/10</f>
        <v>1.0238862994596478</v>
      </c>
      <c r="M43" s="2"/>
    </row>
    <row r="45" spans="5:13" x14ac:dyDescent="0.25">
      <c r="E45" t="s">
        <v>35</v>
      </c>
      <c r="F45">
        <f>K45*10/J45</f>
        <v>0.24670435638895435</v>
      </c>
      <c r="J45">
        <v>162.13738819</v>
      </c>
      <c r="K45">
        <v>4</v>
      </c>
    </row>
    <row r="50" spans="5:18" x14ac:dyDescent="0.25">
      <c r="E50" s="7"/>
      <c r="G50" t="s">
        <v>38</v>
      </c>
      <c r="I50" s="7"/>
      <c r="M50" s="3"/>
      <c r="R50" s="7"/>
    </row>
    <row r="51" spans="5:18" x14ac:dyDescent="0.25">
      <c r="E51" s="9"/>
      <c r="G51">
        <v>7.4</v>
      </c>
      <c r="H51" t="s">
        <v>39</v>
      </c>
      <c r="I51" s="8"/>
      <c r="M51" s="3"/>
      <c r="R51" s="9"/>
    </row>
    <row r="52" spans="5:18" x14ac:dyDescent="0.25">
      <c r="G52">
        <v>28.125</v>
      </c>
      <c r="H52" t="s">
        <v>40</v>
      </c>
      <c r="I52" s="8"/>
    </row>
    <row r="53" spans="5:18" x14ac:dyDescent="0.25">
      <c r="E53" s="9"/>
      <c r="F53" t="s">
        <v>41</v>
      </c>
      <c r="G53">
        <f>G51*1000/G52</f>
        <v>263.11111111111109</v>
      </c>
      <c r="I53" s="8"/>
      <c r="R53" s="9"/>
    </row>
    <row r="54" spans="5:18" x14ac:dyDescent="0.25">
      <c r="E54" s="7"/>
      <c r="I54" s="7"/>
      <c r="R54" s="7"/>
    </row>
    <row r="55" spans="5:18" x14ac:dyDescent="0.25">
      <c r="I55" s="8"/>
    </row>
    <row r="56" spans="5:18" x14ac:dyDescent="0.25">
      <c r="E56" s="7"/>
      <c r="I56" s="7"/>
      <c r="R56" s="7"/>
    </row>
    <row r="57" spans="5:18" x14ac:dyDescent="0.25">
      <c r="E57" s="10"/>
      <c r="R57" s="10"/>
    </row>
    <row r="58" spans="5:18" x14ac:dyDescent="0.25">
      <c r="E58" s="10"/>
      <c r="I58" s="7"/>
      <c r="R58" s="10"/>
    </row>
    <row r="59" spans="5:18" x14ac:dyDescent="0.25">
      <c r="E59" s="7"/>
      <c r="I59" s="7"/>
      <c r="R59" s="7"/>
    </row>
    <row r="60" spans="5:18" x14ac:dyDescent="0.25">
      <c r="E60" s="7"/>
      <c r="I60" s="7"/>
      <c r="R60" s="7"/>
    </row>
    <row r="61" spans="5:18" x14ac:dyDescent="0.25">
      <c r="E61" s="7"/>
      <c r="I61" s="7"/>
      <c r="R61" s="7"/>
    </row>
    <row r="62" spans="5:18" x14ac:dyDescent="0.25">
      <c r="E62" s="7"/>
      <c r="I62" s="7"/>
      <c r="R62" s="7"/>
    </row>
    <row r="63" spans="5:18" x14ac:dyDescent="0.25">
      <c r="E63" s="7"/>
      <c r="I63" s="7"/>
      <c r="R63" s="7"/>
    </row>
    <row r="66" spans="5:8" x14ac:dyDescent="0.25">
      <c r="H66" s="11"/>
    </row>
    <row r="78" spans="5:8" x14ac:dyDescent="0.25">
      <c r="E78" t="s">
        <v>23</v>
      </c>
    </row>
    <row r="79" spans="5:8" x14ac:dyDescent="0.25">
      <c r="E79" t="s">
        <v>24</v>
      </c>
    </row>
    <row r="81" spans="5:5" x14ac:dyDescent="0.25">
      <c r="E81" t="s">
        <v>26</v>
      </c>
    </row>
    <row r="82" spans="5:5" x14ac:dyDescent="0.25">
      <c r="E82" t="s">
        <v>25</v>
      </c>
    </row>
  </sheetData>
  <sortState ref="I4:J24">
    <sortCondition ref="J4:J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Chalmers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Avlant Nilsson</dc:creator>
  <cp:lastModifiedBy>Avlant Nilsson</cp:lastModifiedBy>
  <dcterms:created xsi:type="dcterms:W3CDTF">2015-01-28T13:26:24Z</dcterms:created>
  <dcterms:modified xsi:type="dcterms:W3CDTF">2016-02-04T16:47:46Z</dcterms:modified>
</cp:coreProperties>
</file>